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75" windowWidth="19035" windowHeight="10995" firstSheet="6" activeTab="11"/>
  </bookViews>
  <sheets>
    <sheet name="data sources" sheetId="13" r:id="rId1"/>
    <sheet name="reported positions" sheetId="1" r:id="rId2"/>
    <sheet name="weights" sheetId="2" r:id="rId3"/>
    <sheet name="updating weights" sheetId="6" r:id="rId4"/>
    <sheet name="scaled aggregate flows" sheetId="3" r:id="rId5"/>
    <sheet name="estimated bilateral flows" sheetId="5" r:id="rId6"/>
    <sheet name="estimated bilateral positions" sheetId="7" r:id="rId7"/>
    <sheet name="valuations" sheetId="8" r:id="rId8"/>
    <sheet name="equity matrix" sheetId="9" r:id="rId9"/>
    <sheet name="debt matrix" sheetId="10" r:id="rId10"/>
    <sheet name="fdi matrix" sheetId="11" r:id="rId11"/>
    <sheet name="reserves matrix" sheetId="12" r:id="rId12"/>
  </sheets>
  <definedNames>
    <definedName name="_xlnm._FilterDatabase" localSheetId="5" hidden="1">'estimated bilateral flows'!$A$1:$J$1065</definedName>
    <definedName name="_xlnm._FilterDatabase" localSheetId="6" hidden="1">'estimated bilateral positions'!$A$1:$J$1065</definedName>
    <definedName name="_xlnm._FilterDatabase" localSheetId="1" hidden="1">'reported positions'!$A$1:$J$533</definedName>
    <definedName name="_xlnm._FilterDatabase" localSheetId="4" hidden="1">'scaled aggregate flows'!$A$1:$J$1065</definedName>
    <definedName name="_xlnm._FilterDatabase" localSheetId="3" hidden="1">'updating weights'!$A$1:$J$1065</definedName>
    <definedName name="_xlnm._FilterDatabase" localSheetId="7" hidden="1">valuations!$A$1:$J$267</definedName>
    <definedName name="_xlnm._FilterDatabase" localSheetId="2" hidden="1">weights!$A$1:$J$546</definedName>
  </definedNames>
  <calcPr calcId="125725"/>
</workbook>
</file>

<file path=xl/calcChain.xml><?xml version="1.0" encoding="utf-8"?>
<calcChain xmlns="http://schemas.openxmlformats.org/spreadsheetml/2006/main">
  <c r="I253" i="2"/>
  <c r="D409"/>
  <c r="F253"/>
  <c r="D253"/>
  <c r="F97" l="1"/>
  <c r="D97"/>
  <c r="F58"/>
  <c r="O16" i="12" l="1"/>
  <c r="N16"/>
  <c r="M16"/>
  <c r="L16"/>
  <c r="K16"/>
  <c r="J16"/>
  <c r="I16"/>
  <c r="H16"/>
  <c r="G16"/>
  <c r="F16"/>
  <c r="E16"/>
  <c r="D16"/>
  <c r="C16"/>
  <c r="B16"/>
  <c r="O15"/>
  <c r="N15"/>
  <c r="M15"/>
  <c r="L15"/>
  <c r="K15"/>
  <c r="J15"/>
  <c r="I15"/>
  <c r="H15"/>
  <c r="G15"/>
  <c r="F15"/>
  <c r="E15"/>
  <c r="D15"/>
  <c r="C15"/>
  <c r="B15"/>
  <c r="O14"/>
  <c r="N14"/>
  <c r="M14"/>
  <c r="L14"/>
  <c r="K14"/>
  <c r="J14"/>
  <c r="I14"/>
  <c r="H14"/>
  <c r="G14"/>
  <c r="F14"/>
  <c r="E14"/>
  <c r="D14"/>
  <c r="C14"/>
  <c r="B14"/>
  <c r="O13"/>
  <c r="N13"/>
  <c r="M13"/>
  <c r="L13"/>
  <c r="K13"/>
  <c r="J13"/>
  <c r="I13"/>
  <c r="H13"/>
  <c r="G13"/>
  <c r="F13"/>
  <c r="E13"/>
  <c r="D13"/>
  <c r="C13"/>
  <c r="B13"/>
  <c r="O12"/>
  <c r="N12"/>
  <c r="M12"/>
  <c r="L12"/>
  <c r="K12"/>
  <c r="J12"/>
  <c r="I12"/>
  <c r="H12"/>
  <c r="G12"/>
  <c r="F12"/>
  <c r="E12"/>
  <c r="D12"/>
  <c r="C12"/>
  <c r="B12"/>
  <c r="O11"/>
  <c r="N11"/>
  <c r="M11"/>
  <c r="L11"/>
  <c r="K11"/>
  <c r="J11"/>
  <c r="I11"/>
  <c r="H11"/>
  <c r="G11"/>
  <c r="F11"/>
  <c r="E11"/>
  <c r="D11"/>
  <c r="C11"/>
  <c r="B11"/>
  <c r="O10"/>
  <c r="N10"/>
  <c r="M10"/>
  <c r="L10"/>
  <c r="K10"/>
  <c r="J10"/>
  <c r="I10"/>
  <c r="H10"/>
  <c r="G10"/>
  <c r="F10"/>
  <c r="E10"/>
  <c r="D10"/>
  <c r="C10"/>
  <c r="B10"/>
  <c r="O9"/>
  <c r="N9"/>
  <c r="M9"/>
  <c r="L9"/>
  <c r="K9"/>
  <c r="J9"/>
  <c r="I9"/>
  <c r="H9"/>
  <c r="G9"/>
  <c r="F9"/>
  <c r="E9"/>
  <c r="D9"/>
  <c r="C9"/>
  <c r="B9"/>
  <c r="O8"/>
  <c r="N8"/>
  <c r="M8"/>
  <c r="L8"/>
  <c r="K8"/>
  <c r="J8"/>
  <c r="I8"/>
  <c r="H8"/>
  <c r="G8"/>
  <c r="F8"/>
  <c r="E8"/>
  <c r="D8"/>
  <c r="C8"/>
  <c r="B8"/>
  <c r="O7"/>
  <c r="N7"/>
  <c r="M7"/>
  <c r="L7"/>
  <c r="K7"/>
  <c r="J7"/>
  <c r="I7"/>
  <c r="H7"/>
  <c r="G7"/>
  <c r="F7"/>
  <c r="E7"/>
  <c r="D7"/>
  <c r="C7"/>
  <c r="B7"/>
  <c r="O6"/>
  <c r="N6"/>
  <c r="M6"/>
  <c r="L6"/>
  <c r="K6"/>
  <c r="J6"/>
  <c r="I6"/>
  <c r="H6"/>
  <c r="G6"/>
  <c r="F6"/>
  <c r="E6"/>
  <c r="D6"/>
  <c r="C6"/>
  <c r="B6"/>
  <c r="O5"/>
  <c r="N5"/>
  <c r="M5"/>
  <c r="L5"/>
  <c r="K5"/>
  <c r="J5"/>
  <c r="I5"/>
  <c r="H5"/>
  <c r="G5"/>
  <c r="F5"/>
  <c r="E5"/>
  <c r="D5"/>
  <c r="C5"/>
  <c r="B5"/>
  <c r="O4"/>
  <c r="N4"/>
  <c r="M4"/>
  <c r="L4"/>
  <c r="K4"/>
  <c r="J4"/>
  <c r="I4"/>
  <c r="H4"/>
  <c r="G4"/>
  <c r="F4"/>
  <c r="E4"/>
  <c r="D4"/>
  <c r="C4"/>
  <c r="B4"/>
  <c r="O3"/>
  <c r="N3"/>
  <c r="M3"/>
  <c r="L3"/>
  <c r="K3"/>
  <c r="J3"/>
  <c r="I3"/>
  <c r="H3"/>
  <c r="G3"/>
  <c r="F3"/>
  <c r="E3"/>
  <c r="D3"/>
  <c r="C3"/>
  <c r="B3"/>
  <c r="O17"/>
  <c r="N17"/>
  <c r="M17"/>
  <c r="L17"/>
  <c r="K17"/>
  <c r="J17"/>
  <c r="I17"/>
  <c r="H17"/>
  <c r="G17"/>
  <c r="F17"/>
  <c r="E17"/>
  <c r="D17"/>
  <c r="C17"/>
  <c r="B17"/>
  <c r="J545" i="2"/>
  <c r="I545"/>
  <c r="H545"/>
  <c r="G545"/>
  <c r="F545"/>
  <c r="E545"/>
  <c r="D545"/>
  <c r="J544"/>
  <c r="I544"/>
  <c r="H544"/>
  <c r="G544"/>
  <c r="F544"/>
  <c r="E544"/>
  <c r="D544"/>
  <c r="J543"/>
  <c r="I543"/>
  <c r="H543"/>
  <c r="G543"/>
  <c r="F543"/>
  <c r="E543"/>
  <c r="D543"/>
  <c r="J542"/>
  <c r="I542"/>
  <c r="H542"/>
  <c r="G542"/>
  <c r="F542"/>
  <c r="E542"/>
  <c r="D542"/>
  <c r="J541"/>
  <c r="I541"/>
  <c r="H541"/>
  <c r="G541"/>
  <c r="F541"/>
  <c r="E541"/>
  <c r="D541"/>
  <c r="J540"/>
  <c r="I540"/>
  <c r="H540"/>
  <c r="G540"/>
  <c r="F540"/>
  <c r="E540"/>
  <c r="D540"/>
  <c r="J539"/>
  <c r="I539"/>
  <c r="H539"/>
  <c r="G539"/>
  <c r="F539"/>
  <c r="E539"/>
  <c r="D539"/>
  <c r="J538"/>
  <c r="I538"/>
  <c r="H538"/>
  <c r="G538"/>
  <c r="F538"/>
  <c r="E538"/>
  <c r="D538"/>
  <c r="J537"/>
  <c r="I537"/>
  <c r="H537"/>
  <c r="G537"/>
  <c r="F537"/>
  <c r="E537"/>
  <c r="D537"/>
  <c r="J536"/>
  <c r="I536"/>
  <c r="H536"/>
  <c r="G536"/>
  <c r="F536"/>
  <c r="E536"/>
  <c r="D536"/>
  <c r="J535"/>
  <c r="I535"/>
  <c r="H535"/>
  <c r="G535"/>
  <c r="F535"/>
  <c r="E535"/>
  <c r="D535"/>
  <c r="J534"/>
  <c r="I534"/>
  <c r="H534"/>
  <c r="G534"/>
  <c r="F534"/>
  <c r="E534"/>
  <c r="D534"/>
  <c r="J533"/>
  <c r="I533"/>
  <c r="H533"/>
  <c r="G533"/>
  <c r="F533"/>
  <c r="E533"/>
  <c r="D533"/>
  <c r="J532"/>
  <c r="I532"/>
  <c r="H532"/>
  <c r="G532"/>
  <c r="F532"/>
  <c r="E532"/>
  <c r="D532"/>
  <c r="J531"/>
  <c r="I531"/>
  <c r="H531"/>
  <c r="G531"/>
  <c r="F531"/>
  <c r="E531"/>
  <c r="D531"/>
  <c r="J530"/>
  <c r="I530"/>
  <c r="H530"/>
  <c r="G530"/>
  <c r="F530"/>
  <c r="E530"/>
  <c r="D530"/>
  <c r="J529"/>
  <c r="I529"/>
  <c r="H529"/>
  <c r="G529"/>
  <c r="F529"/>
  <c r="E529"/>
  <c r="D529"/>
  <c r="J528"/>
  <c r="I528"/>
  <c r="H528"/>
  <c r="G528"/>
  <c r="F528"/>
  <c r="E528"/>
  <c r="D528"/>
  <c r="J526"/>
  <c r="I526"/>
  <c r="G526"/>
  <c r="F526"/>
  <c r="D526"/>
  <c r="J525"/>
  <c r="J1006" i="5" s="1"/>
  <c r="I525" i="2"/>
  <c r="I1006" i="5" s="1"/>
  <c r="H525" i="2"/>
  <c r="H1006" i="5" s="1"/>
  <c r="G525" i="2"/>
  <c r="G1006" i="5" s="1"/>
  <c r="F525" i="2"/>
  <c r="F1006" i="5" s="1"/>
  <c r="E525" i="2"/>
  <c r="E1006" i="5" s="1"/>
  <c r="D525" i="2"/>
  <c r="D1006" i="5" s="1"/>
  <c r="J524" i="2"/>
  <c r="J1005" i="5" s="1"/>
  <c r="I524" i="2"/>
  <c r="I1005" i="5" s="1"/>
  <c r="H524" i="2"/>
  <c r="H1005" i="5" s="1"/>
  <c r="G524" i="2"/>
  <c r="G1005" i="5" s="1"/>
  <c r="F524" i="2"/>
  <c r="F1005" i="5" s="1"/>
  <c r="E524" i="2"/>
  <c r="E1005" i="5" s="1"/>
  <c r="D524" i="2"/>
  <c r="D1005" i="5" s="1"/>
  <c r="J523" i="2"/>
  <c r="J1004" i="5" s="1"/>
  <c r="I523" i="2"/>
  <c r="I1004" i="5" s="1"/>
  <c r="H523" i="2"/>
  <c r="H1004" i="5" s="1"/>
  <c r="G523" i="2"/>
  <c r="G1004" i="5" s="1"/>
  <c r="F523" i="2"/>
  <c r="F1004" i="5" s="1"/>
  <c r="E523" i="2"/>
  <c r="E1004" i="5" s="1"/>
  <c r="D523" i="2"/>
  <c r="D1004" i="5" s="1"/>
  <c r="J522" i="2"/>
  <c r="J1003" i="5" s="1"/>
  <c r="I522" i="2"/>
  <c r="I1003" i="5" s="1"/>
  <c r="H522" i="2"/>
  <c r="H1003" i="5" s="1"/>
  <c r="G522" i="2"/>
  <c r="G1003" i="5" s="1"/>
  <c r="F522" i="2"/>
  <c r="F1003" i="5" s="1"/>
  <c r="E522" i="2"/>
  <c r="E1003" i="5" s="1"/>
  <c r="D522" i="2"/>
  <c r="D1003" i="5" s="1"/>
  <c r="J521" i="2"/>
  <c r="J1002" i="5" s="1"/>
  <c r="I521" i="2"/>
  <c r="I1002" i="5" s="1"/>
  <c r="H521" i="2"/>
  <c r="H1002" i="5" s="1"/>
  <c r="G521" i="2"/>
  <c r="G1002" i="5" s="1"/>
  <c r="F521" i="2"/>
  <c r="F1002" i="5" s="1"/>
  <c r="E521" i="2"/>
  <c r="E1002" i="5" s="1"/>
  <c r="D521" i="2"/>
  <c r="D1002" i="5" s="1"/>
  <c r="J520" i="2"/>
  <c r="J1001" i="5" s="1"/>
  <c r="I520" i="2"/>
  <c r="I1001" i="5" s="1"/>
  <c r="H520" i="2"/>
  <c r="H1001" i="5" s="1"/>
  <c r="G520" i="2"/>
  <c r="G1001" i="5" s="1"/>
  <c r="F520" i="2"/>
  <c r="F1001" i="5" s="1"/>
  <c r="E520" i="2"/>
  <c r="E1001" i="5" s="1"/>
  <c r="D520" i="2"/>
  <c r="D1001" i="5" s="1"/>
  <c r="J519" i="2"/>
  <c r="J1000" i="5" s="1"/>
  <c r="I519" i="2"/>
  <c r="I1000" i="5" s="1"/>
  <c r="H519" i="2"/>
  <c r="H1000" i="5" s="1"/>
  <c r="G519" i="2"/>
  <c r="G1000" i="5" s="1"/>
  <c r="F519" i="2"/>
  <c r="F1000" i="5" s="1"/>
  <c r="E519" i="2"/>
  <c r="E1000" i="5" s="1"/>
  <c r="D519" i="2"/>
  <c r="D1000" i="5" s="1"/>
  <c r="J518" i="2"/>
  <c r="J999" i="5" s="1"/>
  <c r="I518" i="2"/>
  <c r="I999" i="5" s="1"/>
  <c r="H518" i="2"/>
  <c r="H999" i="5" s="1"/>
  <c r="G518" i="2"/>
  <c r="G999" i="5" s="1"/>
  <c r="F518" i="2"/>
  <c r="F999" i="5" s="1"/>
  <c r="E518" i="2"/>
  <c r="E999" i="5" s="1"/>
  <c r="D518" i="2"/>
  <c r="D999" i="5" s="1"/>
  <c r="J517" i="2"/>
  <c r="J998" i="5" s="1"/>
  <c r="I517" i="2"/>
  <c r="I998" i="5" s="1"/>
  <c r="H517" i="2"/>
  <c r="H998" i="5" s="1"/>
  <c r="G517" i="2"/>
  <c r="G998" i="5" s="1"/>
  <c r="F517" i="2"/>
  <c r="F998" i="5" s="1"/>
  <c r="E517" i="2"/>
  <c r="E998" i="5" s="1"/>
  <c r="D517" i="2"/>
  <c r="D998" i="5" s="1"/>
  <c r="J516" i="2"/>
  <c r="J997" i="5" s="1"/>
  <c r="I516" i="2"/>
  <c r="I997" i="5" s="1"/>
  <c r="H516" i="2"/>
  <c r="H997" i="5" s="1"/>
  <c r="G516" i="2"/>
  <c r="G997" i="5" s="1"/>
  <c r="F516" i="2"/>
  <c r="F997" i="5" s="1"/>
  <c r="E516" i="2"/>
  <c r="E997" i="5" s="1"/>
  <c r="D516" i="2"/>
  <c r="D997" i="5" s="1"/>
  <c r="J515" i="2"/>
  <c r="J996" i="5" s="1"/>
  <c r="I515" i="2"/>
  <c r="I996" i="5" s="1"/>
  <c r="H515" i="2"/>
  <c r="H996" i="5" s="1"/>
  <c r="G515" i="2"/>
  <c r="G996" i="5" s="1"/>
  <c r="F515" i="2"/>
  <c r="F996" i="5" s="1"/>
  <c r="E515" i="2"/>
  <c r="E996" i="5" s="1"/>
  <c r="D515" i="2"/>
  <c r="D996" i="5" s="1"/>
  <c r="J514" i="2"/>
  <c r="J995" i="5" s="1"/>
  <c r="I514" i="2"/>
  <c r="I995" i="5" s="1"/>
  <c r="H514" i="2"/>
  <c r="H995" i="5" s="1"/>
  <c r="G514" i="2"/>
  <c r="G995" i="5" s="1"/>
  <c r="F514" i="2"/>
  <c r="F995" i="5" s="1"/>
  <c r="E514" i="2"/>
  <c r="E995" i="5" s="1"/>
  <c r="D514" i="2"/>
  <c r="D995" i="5" s="1"/>
  <c r="J513" i="2"/>
  <c r="J994" i="5" s="1"/>
  <c r="I513" i="2"/>
  <c r="I994" i="5" s="1"/>
  <c r="H513" i="2"/>
  <c r="H994" i="5" s="1"/>
  <c r="G513" i="2"/>
  <c r="G994" i="5" s="1"/>
  <c r="F513" i="2"/>
  <c r="F994" i="5" s="1"/>
  <c r="E513" i="2"/>
  <c r="E994" i="5" s="1"/>
  <c r="D513" i="2"/>
  <c r="D994" i="5" s="1"/>
  <c r="J512" i="2"/>
  <c r="J993" i="5" s="1"/>
  <c r="I512" i="2"/>
  <c r="I993" i="5" s="1"/>
  <c r="H512" i="2"/>
  <c r="H993" i="5" s="1"/>
  <c r="G512" i="2"/>
  <c r="G993" i="5" s="1"/>
  <c r="F512" i="2"/>
  <c r="F993" i="5" s="1"/>
  <c r="E512" i="2"/>
  <c r="E993" i="5" s="1"/>
  <c r="D512" i="2"/>
  <c r="D993" i="5" s="1"/>
  <c r="J511" i="2"/>
  <c r="J992" i="5" s="1"/>
  <c r="I511" i="2"/>
  <c r="I992" i="5" s="1"/>
  <c r="H511" i="2"/>
  <c r="H992" i="5" s="1"/>
  <c r="G511" i="2"/>
  <c r="G992" i="5" s="1"/>
  <c r="F511" i="2"/>
  <c r="F992" i="5" s="1"/>
  <c r="E511" i="2"/>
  <c r="E992" i="5" s="1"/>
  <c r="D511" i="2"/>
  <c r="D992" i="5" s="1"/>
  <c r="J510" i="2"/>
  <c r="J991" i="5" s="1"/>
  <c r="I510" i="2"/>
  <c r="I991" i="5" s="1"/>
  <c r="H510" i="2"/>
  <c r="H991" i="5" s="1"/>
  <c r="G510" i="2"/>
  <c r="G991" i="5" s="1"/>
  <c r="F510" i="2"/>
  <c r="F991" i="5" s="1"/>
  <c r="E510" i="2"/>
  <c r="E991" i="5" s="1"/>
  <c r="D510" i="2"/>
  <c r="D991" i="5" s="1"/>
  <c r="J509" i="2"/>
  <c r="J990" i="5" s="1"/>
  <c r="I509" i="2"/>
  <c r="I990" i="5" s="1"/>
  <c r="H509" i="2"/>
  <c r="H990" i="5" s="1"/>
  <c r="G509" i="2"/>
  <c r="G990" i="5" s="1"/>
  <c r="F509" i="2"/>
  <c r="F990" i="5" s="1"/>
  <c r="E509" i="2"/>
  <c r="E990" i="5" s="1"/>
  <c r="D509" i="2"/>
  <c r="D990" i="5" s="1"/>
  <c r="J506" i="2"/>
  <c r="I506"/>
  <c r="H506"/>
  <c r="G506"/>
  <c r="F506"/>
  <c r="E506"/>
  <c r="D506"/>
  <c r="J505"/>
  <c r="I505"/>
  <c r="H505"/>
  <c r="G505"/>
  <c r="F505"/>
  <c r="E505"/>
  <c r="D505"/>
  <c r="J504"/>
  <c r="I504"/>
  <c r="H504"/>
  <c r="G504"/>
  <c r="F504"/>
  <c r="E504"/>
  <c r="D504"/>
  <c r="J503"/>
  <c r="I503"/>
  <c r="H503"/>
  <c r="G503"/>
  <c r="F503"/>
  <c r="E503"/>
  <c r="D503"/>
  <c r="J502"/>
  <c r="I502"/>
  <c r="H502"/>
  <c r="G502"/>
  <c r="F502"/>
  <c r="E502"/>
  <c r="D502"/>
  <c r="J501"/>
  <c r="I501"/>
  <c r="H501"/>
  <c r="G501"/>
  <c r="F501"/>
  <c r="E501"/>
  <c r="D501"/>
  <c r="J500"/>
  <c r="I500"/>
  <c r="H500"/>
  <c r="G500"/>
  <c r="F500"/>
  <c r="E500"/>
  <c r="D500"/>
  <c r="J499"/>
  <c r="I499"/>
  <c r="H499"/>
  <c r="G499"/>
  <c r="F499"/>
  <c r="E499"/>
  <c r="D499"/>
  <c r="J498"/>
  <c r="I498"/>
  <c r="H498"/>
  <c r="G498"/>
  <c r="F498"/>
  <c r="E498"/>
  <c r="D498"/>
  <c r="J497"/>
  <c r="I497"/>
  <c r="H497"/>
  <c r="G497"/>
  <c r="F497"/>
  <c r="E497"/>
  <c r="D497"/>
  <c r="J496"/>
  <c r="I496"/>
  <c r="H496"/>
  <c r="G496"/>
  <c r="F496"/>
  <c r="E496"/>
  <c r="D496"/>
  <c r="J495"/>
  <c r="I495"/>
  <c r="H495"/>
  <c r="G495"/>
  <c r="F495"/>
  <c r="E495"/>
  <c r="D495"/>
  <c r="J494"/>
  <c r="I494"/>
  <c r="H494"/>
  <c r="G494"/>
  <c r="F494"/>
  <c r="E494"/>
  <c r="D494"/>
  <c r="J493"/>
  <c r="I493"/>
  <c r="H493"/>
  <c r="G493"/>
  <c r="F493"/>
  <c r="E493"/>
  <c r="D493"/>
  <c r="J492"/>
  <c r="I492"/>
  <c r="H492"/>
  <c r="G492"/>
  <c r="F492"/>
  <c r="E492"/>
  <c r="D492"/>
  <c r="J491"/>
  <c r="I491"/>
  <c r="H491"/>
  <c r="G491"/>
  <c r="F491"/>
  <c r="E491"/>
  <c r="D491"/>
  <c r="J490"/>
  <c r="I490"/>
  <c r="H490"/>
  <c r="G490"/>
  <c r="F490"/>
  <c r="E490"/>
  <c r="D490"/>
  <c r="J489"/>
  <c r="I489"/>
  <c r="H489"/>
  <c r="G489"/>
  <c r="F489"/>
  <c r="E489"/>
  <c r="D489"/>
  <c r="J487"/>
  <c r="I487"/>
  <c r="G487"/>
  <c r="F487"/>
  <c r="D487"/>
  <c r="J486"/>
  <c r="J930" i="5" s="1"/>
  <c r="I486" i="2"/>
  <c r="I930" i="5" s="1"/>
  <c r="H486" i="2"/>
  <c r="H930" i="5" s="1"/>
  <c r="G486" i="2"/>
  <c r="G930" i="5" s="1"/>
  <c r="F486" i="2"/>
  <c r="F930" i="5" s="1"/>
  <c r="E486" i="2"/>
  <c r="E930" i="5" s="1"/>
  <c r="D486" i="2"/>
  <c r="D930" i="5" s="1"/>
  <c r="J485" i="2"/>
  <c r="J929" i="5" s="1"/>
  <c r="I485" i="2"/>
  <c r="I929" i="5" s="1"/>
  <c r="H485" i="2"/>
  <c r="H929" i="5" s="1"/>
  <c r="G485" i="2"/>
  <c r="G929" i="5" s="1"/>
  <c r="F485" i="2"/>
  <c r="F929" i="5" s="1"/>
  <c r="E485" i="2"/>
  <c r="E929" i="5" s="1"/>
  <c r="D485" i="2"/>
  <c r="D929" i="5" s="1"/>
  <c r="J484" i="2"/>
  <c r="J928" i="5" s="1"/>
  <c r="I484" i="2"/>
  <c r="I928" i="5" s="1"/>
  <c r="H484" i="2"/>
  <c r="H928" i="5" s="1"/>
  <c r="G484" i="2"/>
  <c r="G928" i="5" s="1"/>
  <c r="F484" i="2"/>
  <c r="F928" i="5" s="1"/>
  <c r="E484" i="2"/>
  <c r="E928" i="5" s="1"/>
  <c r="D484" i="2"/>
  <c r="D928" i="5" s="1"/>
  <c r="J483" i="2"/>
  <c r="J927" i="5" s="1"/>
  <c r="I483" i="2"/>
  <c r="I927" i="5" s="1"/>
  <c r="H483" i="2"/>
  <c r="H927" i="5" s="1"/>
  <c r="G483" i="2"/>
  <c r="G927" i="5" s="1"/>
  <c r="F483" i="2"/>
  <c r="F927" i="5" s="1"/>
  <c r="E483" i="2"/>
  <c r="E927" i="5" s="1"/>
  <c r="D483" i="2"/>
  <c r="D927" i="5" s="1"/>
  <c r="J482" i="2"/>
  <c r="J926" i="5" s="1"/>
  <c r="I482" i="2"/>
  <c r="I926" i="5" s="1"/>
  <c r="H482" i="2"/>
  <c r="H926" i="5" s="1"/>
  <c r="G482" i="2"/>
  <c r="G926" i="5" s="1"/>
  <c r="F482" i="2"/>
  <c r="F926" i="5" s="1"/>
  <c r="E482" i="2"/>
  <c r="E926" i="5" s="1"/>
  <c r="D482" i="2"/>
  <c r="D926" i="5" s="1"/>
  <c r="J481" i="2"/>
  <c r="J925" i="5" s="1"/>
  <c r="I481" i="2"/>
  <c r="I925" i="5" s="1"/>
  <c r="H481" i="2"/>
  <c r="H925" i="5" s="1"/>
  <c r="G481" i="2"/>
  <c r="G925" i="5" s="1"/>
  <c r="F481" i="2"/>
  <c r="F925" i="5" s="1"/>
  <c r="E481" i="2"/>
  <c r="E925" i="5" s="1"/>
  <c r="D481" i="2"/>
  <c r="D925" i="5" s="1"/>
  <c r="J480" i="2"/>
  <c r="J924" i="5" s="1"/>
  <c r="I480" i="2"/>
  <c r="I924" i="5" s="1"/>
  <c r="H480" i="2"/>
  <c r="H924" i="5" s="1"/>
  <c r="G480" i="2"/>
  <c r="G924" i="5" s="1"/>
  <c r="F480" i="2"/>
  <c r="F924" i="5" s="1"/>
  <c r="E480" i="2"/>
  <c r="E924" i="5" s="1"/>
  <c r="D480" i="2"/>
  <c r="D924" i="5" s="1"/>
  <c r="J479" i="2"/>
  <c r="J923" i="5" s="1"/>
  <c r="I479" i="2"/>
  <c r="I923" i="5" s="1"/>
  <c r="H479" i="2"/>
  <c r="H923" i="5" s="1"/>
  <c r="G479" i="2"/>
  <c r="G923" i="5" s="1"/>
  <c r="F479" i="2"/>
  <c r="F923" i="5" s="1"/>
  <c r="E479" i="2"/>
  <c r="E923" i="5" s="1"/>
  <c r="D479" i="2"/>
  <c r="D923" i="5" s="1"/>
  <c r="J478" i="2"/>
  <c r="J922" i="5" s="1"/>
  <c r="I478" i="2"/>
  <c r="I922" i="5" s="1"/>
  <c r="H478" i="2"/>
  <c r="H922" i="5" s="1"/>
  <c r="G478" i="2"/>
  <c r="G922" i="5" s="1"/>
  <c r="F478" i="2"/>
  <c r="F922" i="5" s="1"/>
  <c r="E478" i="2"/>
  <c r="E922" i="5" s="1"/>
  <c r="D478" i="2"/>
  <c r="D922" i="5" s="1"/>
  <c r="J477" i="2"/>
  <c r="J921" i="5" s="1"/>
  <c r="I477" i="2"/>
  <c r="I921" i="5" s="1"/>
  <c r="H477" i="2"/>
  <c r="H921" i="5" s="1"/>
  <c r="G477" i="2"/>
  <c r="G921" i="5" s="1"/>
  <c r="F477" i="2"/>
  <c r="F921" i="5" s="1"/>
  <c r="E477" i="2"/>
  <c r="E921" i="5" s="1"/>
  <c r="D477" i="2"/>
  <c r="D921" i="5" s="1"/>
  <c r="J476" i="2"/>
  <c r="J920" i="5" s="1"/>
  <c r="I476" i="2"/>
  <c r="I920" i="5" s="1"/>
  <c r="H476" i="2"/>
  <c r="H920" i="5" s="1"/>
  <c r="G476" i="2"/>
  <c r="G920" i="5" s="1"/>
  <c r="F476" i="2"/>
  <c r="F920" i="5" s="1"/>
  <c r="E476" i="2"/>
  <c r="E920" i="5" s="1"/>
  <c r="D476" i="2"/>
  <c r="D920" i="5" s="1"/>
  <c r="J475" i="2"/>
  <c r="J919" i="5" s="1"/>
  <c r="I475" i="2"/>
  <c r="I919" i="5" s="1"/>
  <c r="H475" i="2"/>
  <c r="H919" i="5" s="1"/>
  <c r="G475" i="2"/>
  <c r="G919" i="5" s="1"/>
  <c r="F475" i="2"/>
  <c r="F919" i="5" s="1"/>
  <c r="E475" i="2"/>
  <c r="E919" i="5" s="1"/>
  <c r="D475" i="2"/>
  <c r="D919" i="5" s="1"/>
  <c r="J474" i="2"/>
  <c r="J918" i="5" s="1"/>
  <c r="I474" i="2"/>
  <c r="I918" i="5" s="1"/>
  <c r="H474" i="2"/>
  <c r="H918" i="5" s="1"/>
  <c r="G474" i="2"/>
  <c r="G918" i="5" s="1"/>
  <c r="F474" i="2"/>
  <c r="F918" i="5" s="1"/>
  <c r="E474" i="2"/>
  <c r="E918" i="5" s="1"/>
  <c r="D474" i="2"/>
  <c r="D918" i="5" s="1"/>
  <c r="J473" i="2"/>
  <c r="J917" i="5" s="1"/>
  <c r="I473" i="2"/>
  <c r="I917" i="5" s="1"/>
  <c r="H473" i="2"/>
  <c r="H917" i="5" s="1"/>
  <c r="G473" i="2"/>
  <c r="G917" i="5" s="1"/>
  <c r="F473" i="2"/>
  <c r="F917" i="5" s="1"/>
  <c r="E473" i="2"/>
  <c r="E917" i="5" s="1"/>
  <c r="D473" i="2"/>
  <c r="D917" i="5" s="1"/>
  <c r="J472" i="2"/>
  <c r="J916" i="5" s="1"/>
  <c r="I472" i="2"/>
  <c r="I916" i="5" s="1"/>
  <c r="H472" i="2"/>
  <c r="H916" i="5" s="1"/>
  <c r="G472" i="2"/>
  <c r="G916" i="5" s="1"/>
  <c r="F472" i="2"/>
  <c r="F916" i="5" s="1"/>
  <c r="E472" i="2"/>
  <c r="E916" i="5" s="1"/>
  <c r="D472" i="2"/>
  <c r="D916" i="5" s="1"/>
  <c r="J471" i="2"/>
  <c r="J915" i="5" s="1"/>
  <c r="I471" i="2"/>
  <c r="I915" i="5" s="1"/>
  <c r="H471" i="2"/>
  <c r="H915" i="5" s="1"/>
  <c r="G471" i="2"/>
  <c r="G915" i="5" s="1"/>
  <c r="F471" i="2"/>
  <c r="F915" i="5" s="1"/>
  <c r="E471" i="2"/>
  <c r="E915" i="5" s="1"/>
  <c r="D471" i="2"/>
  <c r="D915" i="5" s="1"/>
  <c r="J470" i="2"/>
  <c r="J914" i="5" s="1"/>
  <c r="I470" i="2"/>
  <c r="I914" i="5" s="1"/>
  <c r="H470" i="2"/>
  <c r="H914" i="5" s="1"/>
  <c r="G470" i="2"/>
  <c r="G914" i="5" s="1"/>
  <c r="F470" i="2"/>
  <c r="F914" i="5" s="1"/>
  <c r="E470" i="2"/>
  <c r="E914" i="5" s="1"/>
  <c r="D470" i="2"/>
  <c r="D914" i="5" s="1"/>
  <c r="J467" i="2"/>
  <c r="I467"/>
  <c r="H467"/>
  <c r="G467"/>
  <c r="F467"/>
  <c r="E467"/>
  <c r="D467"/>
  <c r="J466"/>
  <c r="I466"/>
  <c r="H466"/>
  <c r="G466"/>
  <c r="F466"/>
  <c r="E466"/>
  <c r="D466"/>
  <c r="J465"/>
  <c r="I465"/>
  <c r="H465"/>
  <c r="G465"/>
  <c r="F465"/>
  <c r="E465"/>
  <c r="D465"/>
  <c r="J464"/>
  <c r="I464"/>
  <c r="H464"/>
  <c r="G464"/>
  <c r="F464"/>
  <c r="E464"/>
  <c r="D464"/>
  <c r="J463"/>
  <c r="I463"/>
  <c r="H463"/>
  <c r="G463"/>
  <c r="F463"/>
  <c r="E463"/>
  <c r="D463"/>
  <c r="J462"/>
  <c r="I462"/>
  <c r="H462"/>
  <c r="G462"/>
  <c r="F462"/>
  <c r="E462"/>
  <c r="D462"/>
  <c r="J461"/>
  <c r="I461"/>
  <c r="H461"/>
  <c r="G461"/>
  <c r="F461"/>
  <c r="E461"/>
  <c r="D461"/>
  <c r="J460"/>
  <c r="I460"/>
  <c r="H460"/>
  <c r="G460"/>
  <c r="F460"/>
  <c r="E460"/>
  <c r="D460"/>
  <c r="J459"/>
  <c r="I459"/>
  <c r="H459"/>
  <c r="G459"/>
  <c r="F459"/>
  <c r="E459"/>
  <c r="D459"/>
  <c r="J458"/>
  <c r="I458"/>
  <c r="H458"/>
  <c r="G458"/>
  <c r="F458"/>
  <c r="E458"/>
  <c r="D458"/>
  <c r="J457"/>
  <c r="I457"/>
  <c r="H457"/>
  <c r="G457"/>
  <c r="F457"/>
  <c r="E457"/>
  <c r="D457"/>
  <c r="J456"/>
  <c r="I456"/>
  <c r="H456"/>
  <c r="G456"/>
  <c r="F456"/>
  <c r="E456"/>
  <c r="D456"/>
  <c r="J455"/>
  <c r="I455"/>
  <c r="H455"/>
  <c r="G455"/>
  <c r="F455"/>
  <c r="E455"/>
  <c r="D455"/>
  <c r="J454"/>
  <c r="I454"/>
  <c r="H454"/>
  <c r="G454"/>
  <c r="F454"/>
  <c r="E454"/>
  <c r="D454"/>
  <c r="J453"/>
  <c r="I453"/>
  <c r="H453"/>
  <c r="G453"/>
  <c r="F453"/>
  <c r="E453"/>
  <c r="D453"/>
  <c r="J452"/>
  <c r="I452"/>
  <c r="H452"/>
  <c r="G452"/>
  <c r="F452"/>
  <c r="E452"/>
  <c r="D452"/>
  <c r="J451"/>
  <c r="I451"/>
  <c r="H451"/>
  <c r="G451"/>
  <c r="F451"/>
  <c r="E451"/>
  <c r="D451"/>
  <c r="J450"/>
  <c r="I450"/>
  <c r="H450"/>
  <c r="G450"/>
  <c r="F450"/>
  <c r="E450"/>
  <c r="D450"/>
  <c r="J448"/>
  <c r="I448"/>
  <c r="G448"/>
  <c r="F448"/>
  <c r="D448"/>
  <c r="J447"/>
  <c r="J854" i="5" s="1"/>
  <c r="I447" i="2"/>
  <c r="I854" i="5" s="1"/>
  <c r="H447" i="2"/>
  <c r="H854" i="5" s="1"/>
  <c r="G447" i="2"/>
  <c r="G854" i="5" s="1"/>
  <c r="F447" i="2"/>
  <c r="F854" i="5" s="1"/>
  <c r="E447" i="2"/>
  <c r="E854" i="5" s="1"/>
  <c r="D447" i="2"/>
  <c r="D854" i="5" s="1"/>
  <c r="J446" i="2"/>
  <c r="J853" i="5" s="1"/>
  <c r="I446" i="2"/>
  <c r="I853" i="5" s="1"/>
  <c r="H446" i="2"/>
  <c r="H853" i="5" s="1"/>
  <c r="G446" i="2"/>
  <c r="G853" i="5" s="1"/>
  <c r="F446" i="2"/>
  <c r="F853" i="5" s="1"/>
  <c r="E446" i="2"/>
  <c r="E853" i="5" s="1"/>
  <c r="D446" i="2"/>
  <c r="D853" i="5" s="1"/>
  <c r="J445" i="2"/>
  <c r="J852" i="5" s="1"/>
  <c r="I445" i="2"/>
  <c r="I852" i="5" s="1"/>
  <c r="H445" i="2"/>
  <c r="H852" i="5" s="1"/>
  <c r="G445" i="2"/>
  <c r="G852" i="5" s="1"/>
  <c r="F445" i="2"/>
  <c r="F852" i="5" s="1"/>
  <c r="E445" i="2"/>
  <c r="E852" i="5" s="1"/>
  <c r="D445" i="2"/>
  <c r="D852" i="5" s="1"/>
  <c r="J444" i="2"/>
  <c r="J851" i="5" s="1"/>
  <c r="I444" i="2"/>
  <c r="I851" i="5" s="1"/>
  <c r="H444" i="2"/>
  <c r="H851" i="5" s="1"/>
  <c r="G444" i="2"/>
  <c r="G851" i="5" s="1"/>
  <c r="F444" i="2"/>
  <c r="F851" i="5" s="1"/>
  <c r="E444" i="2"/>
  <c r="E851" i="5" s="1"/>
  <c r="D444" i="2"/>
  <c r="D851" i="5" s="1"/>
  <c r="J443" i="2"/>
  <c r="J850" i="5" s="1"/>
  <c r="I443" i="2"/>
  <c r="I850" i="5" s="1"/>
  <c r="H443" i="2"/>
  <c r="H850" i="5" s="1"/>
  <c r="G443" i="2"/>
  <c r="G850" i="5" s="1"/>
  <c r="F443" i="2"/>
  <c r="F850" i="5" s="1"/>
  <c r="E443" i="2"/>
  <c r="E850" i="5" s="1"/>
  <c r="D443" i="2"/>
  <c r="D850" i="5" s="1"/>
  <c r="J442" i="2"/>
  <c r="J849" i="5" s="1"/>
  <c r="I442" i="2"/>
  <c r="I849" i="5" s="1"/>
  <c r="H442" i="2"/>
  <c r="H849" i="5" s="1"/>
  <c r="G442" i="2"/>
  <c r="G849" i="5" s="1"/>
  <c r="F442" i="2"/>
  <c r="F849" i="5" s="1"/>
  <c r="E442" i="2"/>
  <c r="E849" i="5" s="1"/>
  <c r="D442" i="2"/>
  <c r="D849" i="5" s="1"/>
  <c r="J441" i="2"/>
  <c r="J848" i="5" s="1"/>
  <c r="I441" i="2"/>
  <c r="I848" i="5" s="1"/>
  <c r="H441" i="2"/>
  <c r="H848" i="5" s="1"/>
  <c r="G441" i="2"/>
  <c r="G848" i="5" s="1"/>
  <c r="F441" i="2"/>
  <c r="F848" i="5" s="1"/>
  <c r="E441" i="2"/>
  <c r="E848" i="5" s="1"/>
  <c r="D441" i="2"/>
  <c r="D848" i="5" s="1"/>
  <c r="J440" i="2"/>
  <c r="J847" i="5" s="1"/>
  <c r="I440" i="2"/>
  <c r="I847" i="5" s="1"/>
  <c r="H440" i="2"/>
  <c r="H847" i="5" s="1"/>
  <c r="G440" i="2"/>
  <c r="G847" i="5" s="1"/>
  <c r="F440" i="2"/>
  <c r="F847" i="5" s="1"/>
  <c r="E440" i="2"/>
  <c r="E847" i="5" s="1"/>
  <c r="D440" i="2"/>
  <c r="D847" i="5" s="1"/>
  <c r="J439" i="2"/>
  <c r="J846" i="5" s="1"/>
  <c r="I439" i="2"/>
  <c r="I846" i="5" s="1"/>
  <c r="H439" i="2"/>
  <c r="H846" i="5" s="1"/>
  <c r="G439" i="2"/>
  <c r="G846" i="5" s="1"/>
  <c r="F439" i="2"/>
  <c r="F846" i="5" s="1"/>
  <c r="E439" i="2"/>
  <c r="E846" i="5" s="1"/>
  <c r="D439" i="2"/>
  <c r="D846" i="5" s="1"/>
  <c r="J438" i="2"/>
  <c r="J845" i="5" s="1"/>
  <c r="I438" i="2"/>
  <c r="I845" i="5" s="1"/>
  <c r="H438" i="2"/>
  <c r="H845" i="5" s="1"/>
  <c r="G438" i="2"/>
  <c r="G845" i="5" s="1"/>
  <c r="F438" i="2"/>
  <c r="F845" i="5" s="1"/>
  <c r="E438" i="2"/>
  <c r="E845" i="5" s="1"/>
  <c r="D438" i="2"/>
  <c r="D845" i="5" s="1"/>
  <c r="J437" i="2"/>
  <c r="J844" i="5" s="1"/>
  <c r="I437" i="2"/>
  <c r="I844" i="5" s="1"/>
  <c r="H437" i="2"/>
  <c r="H844" i="5" s="1"/>
  <c r="G437" i="2"/>
  <c r="G844" i="5" s="1"/>
  <c r="F437" i="2"/>
  <c r="F844" i="5" s="1"/>
  <c r="E437" i="2"/>
  <c r="E844" i="5" s="1"/>
  <c r="D437" i="2"/>
  <c r="D844" i="5" s="1"/>
  <c r="J436" i="2"/>
  <c r="J843" i="5" s="1"/>
  <c r="I436" i="2"/>
  <c r="I843" i="5" s="1"/>
  <c r="H436" i="2"/>
  <c r="H843" i="5" s="1"/>
  <c r="G436" i="2"/>
  <c r="G843" i="5" s="1"/>
  <c r="F436" i="2"/>
  <c r="F843" i="5" s="1"/>
  <c r="E436" i="2"/>
  <c r="E843" i="5" s="1"/>
  <c r="D436" i="2"/>
  <c r="D843" i="5" s="1"/>
  <c r="J435" i="2"/>
  <c r="J842" i="5" s="1"/>
  <c r="I435" i="2"/>
  <c r="I842" i="5" s="1"/>
  <c r="H435" i="2"/>
  <c r="H842" i="5" s="1"/>
  <c r="G435" i="2"/>
  <c r="G842" i="5" s="1"/>
  <c r="F435" i="2"/>
  <c r="F842" i="5" s="1"/>
  <c r="E435" i="2"/>
  <c r="E842" i="5" s="1"/>
  <c r="D435" i="2"/>
  <c r="D842" i="5" s="1"/>
  <c r="J434" i="2"/>
  <c r="J841" i="5" s="1"/>
  <c r="I434" i="2"/>
  <c r="I841" i="5" s="1"/>
  <c r="H434" i="2"/>
  <c r="H841" i="5" s="1"/>
  <c r="G434" i="2"/>
  <c r="G841" i="5" s="1"/>
  <c r="F434" i="2"/>
  <c r="F841" i="5" s="1"/>
  <c r="E434" i="2"/>
  <c r="E841" i="5" s="1"/>
  <c r="D434" i="2"/>
  <c r="D841" i="5" s="1"/>
  <c r="J433" i="2"/>
  <c r="J840" i="5" s="1"/>
  <c r="I433" i="2"/>
  <c r="I840" i="5" s="1"/>
  <c r="H433" i="2"/>
  <c r="H840" i="5" s="1"/>
  <c r="G433" i="2"/>
  <c r="G840" i="5" s="1"/>
  <c r="F433" i="2"/>
  <c r="F840" i="5" s="1"/>
  <c r="E433" i="2"/>
  <c r="E840" i="5" s="1"/>
  <c r="D433" i="2"/>
  <c r="D840" i="5" s="1"/>
  <c r="J432" i="2"/>
  <c r="J839" i="5" s="1"/>
  <c r="I432" i="2"/>
  <c r="I839" i="5" s="1"/>
  <c r="H432" i="2"/>
  <c r="H839" i="5" s="1"/>
  <c r="G432" i="2"/>
  <c r="G839" i="5" s="1"/>
  <c r="F432" i="2"/>
  <c r="F839" i="5" s="1"/>
  <c r="E432" i="2"/>
  <c r="E839" i="5" s="1"/>
  <c r="D432" i="2"/>
  <c r="D839" i="5" s="1"/>
  <c r="J431" i="2"/>
  <c r="J838" i="5" s="1"/>
  <c r="I431" i="2"/>
  <c r="I838" i="5" s="1"/>
  <c r="H431" i="2"/>
  <c r="H838" i="5" s="1"/>
  <c r="G431" i="2"/>
  <c r="G838" i="5" s="1"/>
  <c r="F431" i="2"/>
  <c r="F838" i="5" s="1"/>
  <c r="E431" i="2"/>
  <c r="E838" i="5" s="1"/>
  <c r="D431" i="2"/>
  <c r="D838" i="5" s="1"/>
  <c r="J428" i="2"/>
  <c r="I428"/>
  <c r="H428"/>
  <c r="G428"/>
  <c r="F428"/>
  <c r="E428"/>
  <c r="D428"/>
  <c r="J427"/>
  <c r="I427"/>
  <c r="H427"/>
  <c r="G427"/>
  <c r="F427"/>
  <c r="E427"/>
  <c r="D427"/>
  <c r="J426"/>
  <c r="I426"/>
  <c r="H426"/>
  <c r="G426"/>
  <c r="F426"/>
  <c r="E426"/>
  <c r="D426"/>
  <c r="J425"/>
  <c r="I425"/>
  <c r="H425"/>
  <c r="G425"/>
  <c r="F425"/>
  <c r="E425"/>
  <c r="D425"/>
  <c r="J424"/>
  <c r="I424"/>
  <c r="H424"/>
  <c r="G424"/>
  <c r="F424"/>
  <c r="E424"/>
  <c r="D424"/>
  <c r="J423"/>
  <c r="I423"/>
  <c r="H423"/>
  <c r="G423"/>
  <c r="F423"/>
  <c r="E423"/>
  <c r="D423"/>
  <c r="J422"/>
  <c r="I422"/>
  <c r="H422"/>
  <c r="G422"/>
  <c r="F422"/>
  <c r="E422"/>
  <c r="D422"/>
  <c r="J421"/>
  <c r="I421"/>
  <c r="H421"/>
  <c r="G421"/>
  <c r="F421"/>
  <c r="E421"/>
  <c r="D421"/>
  <c r="J420"/>
  <c r="I420"/>
  <c r="H420"/>
  <c r="G420"/>
  <c r="F420"/>
  <c r="E420"/>
  <c r="D420"/>
  <c r="J419"/>
  <c r="I419"/>
  <c r="H419"/>
  <c r="G419"/>
  <c r="F419"/>
  <c r="E419"/>
  <c r="D419"/>
  <c r="J418"/>
  <c r="I418"/>
  <c r="H418"/>
  <c r="G418"/>
  <c r="F418"/>
  <c r="E418"/>
  <c r="D418"/>
  <c r="J417"/>
  <c r="I417"/>
  <c r="H417"/>
  <c r="G417"/>
  <c r="F417"/>
  <c r="E417"/>
  <c r="D417"/>
  <c r="J416"/>
  <c r="I416"/>
  <c r="H416"/>
  <c r="G416"/>
  <c r="F416"/>
  <c r="E416"/>
  <c r="D416"/>
  <c r="J415"/>
  <c r="I415"/>
  <c r="H415"/>
  <c r="G415"/>
  <c r="F415"/>
  <c r="E415"/>
  <c r="D415"/>
  <c r="J414"/>
  <c r="I414"/>
  <c r="H414"/>
  <c r="G414"/>
  <c r="F414"/>
  <c r="E414"/>
  <c r="D414"/>
  <c r="J413"/>
  <c r="I413"/>
  <c r="H413"/>
  <c r="G413"/>
  <c r="F413"/>
  <c r="E413"/>
  <c r="D413"/>
  <c r="J412"/>
  <c r="I412"/>
  <c r="H412"/>
  <c r="G412"/>
  <c r="F412"/>
  <c r="E412"/>
  <c r="D412"/>
  <c r="J411"/>
  <c r="I411"/>
  <c r="H411"/>
  <c r="G411"/>
  <c r="F411"/>
  <c r="E411"/>
  <c r="D411"/>
  <c r="J409"/>
  <c r="I409"/>
  <c r="G409"/>
  <c r="F409"/>
  <c r="J408"/>
  <c r="J835" i="5" s="1"/>
  <c r="I408" i="2"/>
  <c r="I835" i="5" s="1"/>
  <c r="H408" i="2"/>
  <c r="H835" i="5" s="1"/>
  <c r="G408" i="2"/>
  <c r="G835" i="5" s="1"/>
  <c r="F408" i="2"/>
  <c r="F835" i="5" s="1"/>
  <c r="E408" i="2"/>
  <c r="E835" i="5" s="1"/>
  <c r="D408" i="2"/>
  <c r="D835" i="5" s="1"/>
  <c r="J407" i="2"/>
  <c r="J834" i="5" s="1"/>
  <c r="I407" i="2"/>
  <c r="I834" i="5" s="1"/>
  <c r="H407" i="2"/>
  <c r="H834" i="5" s="1"/>
  <c r="G407" i="2"/>
  <c r="G834" i="5" s="1"/>
  <c r="F407" i="2"/>
  <c r="F834" i="5" s="1"/>
  <c r="E407" i="2"/>
  <c r="E834" i="5" s="1"/>
  <c r="D407" i="2"/>
  <c r="D834" i="5" s="1"/>
  <c r="J406" i="2"/>
  <c r="J833" i="5" s="1"/>
  <c r="I406" i="2"/>
  <c r="I833" i="5" s="1"/>
  <c r="H406" i="2"/>
  <c r="H833" i="5" s="1"/>
  <c r="G406" i="2"/>
  <c r="G833" i="5" s="1"/>
  <c r="F406" i="2"/>
  <c r="F833" i="5" s="1"/>
  <c r="E406" i="2"/>
  <c r="E833" i="5" s="1"/>
  <c r="D406" i="2"/>
  <c r="D833" i="5" s="1"/>
  <c r="J405" i="2"/>
  <c r="J832" i="5" s="1"/>
  <c r="I405" i="2"/>
  <c r="I832" i="5" s="1"/>
  <c r="H405" i="2"/>
  <c r="H832" i="5" s="1"/>
  <c r="G405" i="2"/>
  <c r="G832" i="5" s="1"/>
  <c r="F405" i="2"/>
  <c r="F832" i="5" s="1"/>
  <c r="E405" i="2"/>
  <c r="E832" i="5" s="1"/>
  <c r="D405" i="2"/>
  <c r="D832" i="5" s="1"/>
  <c r="J404" i="2"/>
  <c r="J831" i="5" s="1"/>
  <c r="I404" i="2"/>
  <c r="I831" i="5" s="1"/>
  <c r="H404" i="2"/>
  <c r="H831" i="5" s="1"/>
  <c r="G404" i="2"/>
  <c r="G831" i="5" s="1"/>
  <c r="F404" i="2"/>
  <c r="F831" i="5" s="1"/>
  <c r="E404" i="2"/>
  <c r="E831" i="5" s="1"/>
  <c r="D404" i="2"/>
  <c r="D831" i="5" s="1"/>
  <c r="J403" i="2"/>
  <c r="J830" i="5" s="1"/>
  <c r="I403" i="2"/>
  <c r="I830" i="5" s="1"/>
  <c r="H403" i="2"/>
  <c r="H830" i="5" s="1"/>
  <c r="G403" i="2"/>
  <c r="G830" i="5" s="1"/>
  <c r="F403" i="2"/>
  <c r="F830" i="5" s="1"/>
  <c r="E403" i="2"/>
  <c r="E830" i="5" s="1"/>
  <c r="D403" i="2"/>
  <c r="D830" i="5" s="1"/>
  <c r="J402" i="2"/>
  <c r="J829" i="5" s="1"/>
  <c r="I402" i="2"/>
  <c r="I829" i="5" s="1"/>
  <c r="H402" i="2"/>
  <c r="H829" i="5" s="1"/>
  <c r="G402" i="2"/>
  <c r="G829" i="5" s="1"/>
  <c r="F402" i="2"/>
  <c r="F829" i="5" s="1"/>
  <c r="E402" i="2"/>
  <c r="E829" i="5" s="1"/>
  <c r="D402" i="2"/>
  <c r="D829" i="5" s="1"/>
  <c r="J401" i="2"/>
  <c r="J828" i="5" s="1"/>
  <c r="I401" i="2"/>
  <c r="I828" i="5" s="1"/>
  <c r="H401" i="2"/>
  <c r="H828" i="5" s="1"/>
  <c r="G401" i="2"/>
  <c r="G828" i="5" s="1"/>
  <c r="F401" i="2"/>
  <c r="F828" i="5" s="1"/>
  <c r="E401" i="2"/>
  <c r="E828" i="5" s="1"/>
  <c r="D401" i="2"/>
  <c r="D828" i="5" s="1"/>
  <c r="J400" i="2"/>
  <c r="J827" i="5" s="1"/>
  <c r="I400" i="2"/>
  <c r="I827" i="5" s="1"/>
  <c r="H400" i="2"/>
  <c r="H827" i="5" s="1"/>
  <c r="G400" i="2"/>
  <c r="G827" i="5" s="1"/>
  <c r="F400" i="2"/>
  <c r="F827" i="5" s="1"/>
  <c r="E400" i="2"/>
  <c r="E827" i="5" s="1"/>
  <c r="D400" i="2"/>
  <c r="D827" i="5" s="1"/>
  <c r="J399" i="2"/>
  <c r="J826" i="5" s="1"/>
  <c r="I399" i="2"/>
  <c r="I826" i="5" s="1"/>
  <c r="H399" i="2"/>
  <c r="H826" i="5" s="1"/>
  <c r="G399" i="2"/>
  <c r="G826" i="5" s="1"/>
  <c r="F399" i="2"/>
  <c r="F826" i="5" s="1"/>
  <c r="E399" i="2"/>
  <c r="E826" i="5" s="1"/>
  <c r="D399" i="2"/>
  <c r="D826" i="5" s="1"/>
  <c r="J398" i="2"/>
  <c r="J825" i="5" s="1"/>
  <c r="I398" i="2"/>
  <c r="I825" i="5" s="1"/>
  <c r="H398" i="2"/>
  <c r="H825" i="5" s="1"/>
  <c r="G398" i="2"/>
  <c r="G825" i="5" s="1"/>
  <c r="F398" i="2"/>
  <c r="F825" i="5" s="1"/>
  <c r="E398" i="2"/>
  <c r="E825" i="5" s="1"/>
  <c r="D398" i="2"/>
  <c r="D825" i="5" s="1"/>
  <c r="J397" i="2"/>
  <c r="J824" i="5" s="1"/>
  <c r="I397" i="2"/>
  <c r="I824" i="5" s="1"/>
  <c r="H397" i="2"/>
  <c r="H824" i="5" s="1"/>
  <c r="G397" i="2"/>
  <c r="G824" i="5" s="1"/>
  <c r="F397" i="2"/>
  <c r="F824" i="5" s="1"/>
  <c r="E397" i="2"/>
  <c r="E824" i="5" s="1"/>
  <c r="D397" i="2"/>
  <c r="D824" i="5" s="1"/>
  <c r="J396" i="2"/>
  <c r="J823" i="5" s="1"/>
  <c r="I396" i="2"/>
  <c r="I823" i="5" s="1"/>
  <c r="H396" i="2"/>
  <c r="H823" i="5" s="1"/>
  <c r="G396" i="2"/>
  <c r="G823" i="5" s="1"/>
  <c r="F396" i="2"/>
  <c r="F823" i="5" s="1"/>
  <c r="E396" i="2"/>
  <c r="E823" i="5" s="1"/>
  <c r="D396" i="2"/>
  <c r="D823" i="5" s="1"/>
  <c r="J395" i="2"/>
  <c r="J822" i="5" s="1"/>
  <c r="I395" i="2"/>
  <c r="I822" i="5" s="1"/>
  <c r="H395" i="2"/>
  <c r="H822" i="5" s="1"/>
  <c r="G395" i="2"/>
  <c r="G822" i="5" s="1"/>
  <c r="F395" i="2"/>
  <c r="F822" i="5" s="1"/>
  <c r="E395" i="2"/>
  <c r="E822" i="5" s="1"/>
  <c r="D395" i="2"/>
  <c r="D822" i="5" s="1"/>
  <c r="J394" i="2"/>
  <c r="J821" i="5" s="1"/>
  <c r="I394" i="2"/>
  <c r="I821" i="5" s="1"/>
  <c r="H394" i="2"/>
  <c r="H821" i="5" s="1"/>
  <c r="G394" i="2"/>
  <c r="G821" i="5" s="1"/>
  <c r="F394" i="2"/>
  <c r="F821" i="5" s="1"/>
  <c r="E394" i="2"/>
  <c r="E821" i="5" s="1"/>
  <c r="D394" i="2"/>
  <c r="D821" i="5" s="1"/>
  <c r="J393" i="2"/>
  <c r="J820" i="5" s="1"/>
  <c r="I393" i="2"/>
  <c r="I820" i="5" s="1"/>
  <c r="H393" i="2"/>
  <c r="H820" i="5" s="1"/>
  <c r="G393" i="2"/>
  <c r="G820" i="5" s="1"/>
  <c r="F393" i="2"/>
  <c r="F820" i="5" s="1"/>
  <c r="E393" i="2"/>
  <c r="E820" i="5" s="1"/>
  <c r="D393" i="2"/>
  <c r="D820" i="5" s="1"/>
  <c r="J392" i="2"/>
  <c r="J819" i="5" s="1"/>
  <c r="I392" i="2"/>
  <c r="I819" i="5" s="1"/>
  <c r="H392" i="2"/>
  <c r="H819" i="5" s="1"/>
  <c r="G392" i="2"/>
  <c r="G819" i="5" s="1"/>
  <c r="F392" i="2"/>
  <c r="F819" i="5" s="1"/>
  <c r="E392" i="2"/>
  <c r="E819" i="5" s="1"/>
  <c r="D392" i="2"/>
  <c r="D819" i="5" s="1"/>
  <c r="J389" i="2"/>
  <c r="I389"/>
  <c r="H389"/>
  <c r="G389"/>
  <c r="F389"/>
  <c r="E389"/>
  <c r="D389"/>
  <c r="J388"/>
  <c r="I388"/>
  <c r="H388"/>
  <c r="G388"/>
  <c r="F388"/>
  <c r="E388"/>
  <c r="D388"/>
  <c r="J387"/>
  <c r="I387"/>
  <c r="H387"/>
  <c r="G387"/>
  <c r="F387"/>
  <c r="E387"/>
  <c r="D387"/>
  <c r="J386"/>
  <c r="I386"/>
  <c r="H386"/>
  <c r="G386"/>
  <c r="F386"/>
  <c r="E386"/>
  <c r="D386"/>
  <c r="J385"/>
  <c r="I385"/>
  <c r="H385"/>
  <c r="G385"/>
  <c r="F385"/>
  <c r="E385"/>
  <c r="D385"/>
  <c r="J384"/>
  <c r="I384"/>
  <c r="H384"/>
  <c r="G384"/>
  <c r="F384"/>
  <c r="E384"/>
  <c r="D384"/>
  <c r="J383"/>
  <c r="I383"/>
  <c r="H383"/>
  <c r="G383"/>
  <c r="F383"/>
  <c r="E383"/>
  <c r="D383"/>
  <c r="J382"/>
  <c r="I382"/>
  <c r="H382"/>
  <c r="G382"/>
  <c r="F382"/>
  <c r="E382"/>
  <c r="D382"/>
  <c r="J381"/>
  <c r="I381"/>
  <c r="H381"/>
  <c r="G381"/>
  <c r="F381"/>
  <c r="E381"/>
  <c r="D381"/>
  <c r="J380"/>
  <c r="I380"/>
  <c r="H380"/>
  <c r="G380"/>
  <c r="F380"/>
  <c r="E380"/>
  <c r="D380"/>
  <c r="J379"/>
  <c r="I379"/>
  <c r="H379"/>
  <c r="G379"/>
  <c r="F379"/>
  <c r="E379"/>
  <c r="D379"/>
  <c r="J378"/>
  <c r="I378"/>
  <c r="H378"/>
  <c r="G378"/>
  <c r="F378"/>
  <c r="E378"/>
  <c r="D378"/>
  <c r="J377"/>
  <c r="I377"/>
  <c r="H377"/>
  <c r="G377"/>
  <c r="F377"/>
  <c r="E377"/>
  <c r="D377"/>
  <c r="J376"/>
  <c r="I376"/>
  <c r="H376"/>
  <c r="G376"/>
  <c r="F376"/>
  <c r="E376"/>
  <c r="D376"/>
  <c r="J375"/>
  <c r="I375"/>
  <c r="H375"/>
  <c r="G375"/>
  <c r="F375"/>
  <c r="E375"/>
  <c r="D375"/>
  <c r="J374"/>
  <c r="I374"/>
  <c r="H374"/>
  <c r="G374"/>
  <c r="F374"/>
  <c r="E374"/>
  <c r="D374"/>
  <c r="J373"/>
  <c r="I373"/>
  <c r="H373"/>
  <c r="G373"/>
  <c r="F373"/>
  <c r="E373"/>
  <c r="D373"/>
  <c r="J372"/>
  <c r="I372"/>
  <c r="H372"/>
  <c r="G372"/>
  <c r="F372"/>
  <c r="E372"/>
  <c r="D372"/>
  <c r="J370"/>
  <c r="I370"/>
  <c r="G370"/>
  <c r="F370"/>
  <c r="D370"/>
  <c r="J369"/>
  <c r="J759" i="5" s="1"/>
  <c r="I369" i="2"/>
  <c r="I759" i="5" s="1"/>
  <c r="H369" i="2"/>
  <c r="H759" i="5" s="1"/>
  <c r="G369" i="2"/>
  <c r="G759" i="5" s="1"/>
  <c r="F369" i="2"/>
  <c r="F759" i="5" s="1"/>
  <c r="E369" i="2"/>
  <c r="E759" i="5" s="1"/>
  <c r="D369" i="2"/>
  <c r="D759" i="5" s="1"/>
  <c r="J368" i="2"/>
  <c r="J758" i="5" s="1"/>
  <c r="I368" i="2"/>
  <c r="I758" i="5" s="1"/>
  <c r="H368" i="2"/>
  <c r="H758" i="5" s="1"/>
  <c r="G368" i="2"/>
  <c r="G758" i="5" s="1"/>
  <c r="F368" i="2"/>
  <c r="F758" i="5" s="1"/>
  <c r="E368" i="2"/>
  <c r="E758" i="5" s="1"/>
  <c r="D368" i="2"/>
  <c r="D758" i="5" s="1"/>
  <c r="J367" i="2"/>
  <c r="J757" i="5" s="1"/>
  <c r="I367" i="2"/>
  <c r="I757" i="5" s="1"/>
  <c r="H367" i="2"/>
  <c r="H757" i="5" s="1"/>
  <c r="G367" i="2"/>
  <c r="G757" i="5" s="1"/>
  <c r="F367" i="2"/>
  <c r="F757" i="5" s="1"/>
  <c r="E367" i="2"/>
  <c r="E757" i="5" s="1"/>
  <c r="D367" i="2"/>
  <c r="D757" i="5" s="1"/>
  <c r="J366" i="2"/>
  <c r="J756" i="5" s="1"/>
  <c r="I366" i="2"/>
  <c r="I756" i="5" s="1"/>
  <c r="H366" i="2"/>
  <c r="H756" i="5" s="1"/>
  <c r="G366" i="2"/>
  <c r="G756" i="5" s="1"/>
  <c r="F366" i="2"/>
  <c r="F756" i="5" s="1"/>
  <c r="E366" i="2"/>
  <c r="E756" i="5" s="1"/>
  <c r="D366" i="2"/>
  <c r="D756" i="5" s="1"/>
  <c r="J365" i="2"/>
  <c r="J755" i="5" s="1"/>
  <c r="I365" i="2"/>
  <c r="I755" i="5" s="1"/>
  <c r="H365" i="2"/>
  <c r="H755" i="5" s="1"/>
  <c r="G365" i="2"/>
  <c r="G755" i="5" s="1"/>
  <c r="F365" i="2"/>
  <c r="F755" i="5" s="1"/>
  <c r="E365" i="2"/>
  <c r="E755" i="5" s="1"/>
  <c r="D365" i="2"/>
  <c r="D755" i="5" s="1"/>
  <c r="J364" i="2"/>
  <c r="J754" i="5" s="1"/>
  <c r="I364" i="2"/>
  <c r="I754" i="5" s="1"/>
  <c r="H364" i="2"/>
  <c r="H754" i="5" s="1"/>
  <c r="G364" i="2"/>
  <c r="G754" i="5" s="1"/>
  <c r="F364" i="2"/>
  <c r="F754" i="5" s="1"/>
  <c r="E364" i="2"/>
  <c r="E754" i="5" s="1"/>
  <c r="D364" i="2"/>
  <c r="D754" i="5" s="1"/>
  <c r="J363" i="2"/>
  <c r="J753" i="5" s="1"/>
  <c r="I363" i="2"/>
  <c r="I753" i="5" s="1"/>
  <c r="H363" i="2"/>
  <c r="H753" i="5" s="1"/>
  <c r="G363" i="2"/>
  <c r="G753" i="5" s="1"/>
  <c r="F363" i="2"/>
  <c r="F753" i="5" s="1"/>
  <c r="E363" i="2"/>
  <c r="E753" i="5" s="1"/>
  <c r="D363" i="2"/>
  <c r="D753" i="5" s="1"/>
  <c r="J362" i="2"/>
  <c r="J752" i="5" s="1"/>
  <c r="I362" i="2"/>
  <c r="I752" i="5" s="1"/>
  <c r="H362" i="2"/>
  <c r="H752" i="5" s="1"/>
  <c r="G362" i="2"/>
  <c r="G752" i="5" s="1"/>
  <c r="F362" i="2"/>
  <c r="F752" i="5" s="1"/>
  <c r="E362" i="2"/>
  <c r="E752" i="5" s="1"/>
  <c r="D362" i="2"/>
  <c r="D752" i="5" s="1"/>
  <c r="J361" i="2"/>
  <c r="J751" i="5" s="1"/>
  <c r="I361" i="2"/>
  <c r="I751" i="5" s="1"/>
  <c r="H361" i="2"/>
  <c r="H751" i="5" s="1"/>
  <c r="G361" i="2"/>
  <c r="G751" i="5" s="1"/>
  <c r="F361" i="2"/>
  <c r="F751" i="5" s="1"/>
  <c r="E361" i="2"/>
  <c r="E751" i="5" s="1"/>
  <c r="D361" i="2"/>
  <c r="D751" i="5" s="1"/>
  <c r="J360" i="2"/>
  <c r="J750" i="5" s="1"/>
  <c r="I360" i="2"/>
  <c r="I750" i="5" s="1"/>
  <c r="H360" i="2"/>
  <c r="H750" i="5" s="1"/>
  <c r="G360" i="2"/>
  <c r="G750" i="5" s="1"/>
  <c r="F360" i="2"/>
  <c r="F750" i="5" s="1"/>
  <c r="E360" i="2"/>
  <c r="E750" i="5" s="1"/>
  <c r="D360" i="2"/>
  <c r="D750" i="5" s="1"/>
  <c r="J359" i="2"/>
  <c r="J749" i="5" s="1"/>
  <c r="I359" i="2"/>
  <c r="I749" i="5" s="1"/>
  <c r="H359" i="2"/>
  <c r="H749" i="5" s="1"/>
  <c r="G359" i="2"/>
  <c r="G749" i="5" s="1"/>
  <c r="F359" i="2"/>
  <c r="F749" i="5" s="1"/>
  <c r="E359" i="2"/>
  <c r="E749" i="5" s="1"/>
  <c r="D359" i="2"/>
  <c r="D749" i="5" s="1"/>
  <c r="J358" i="2"/>
  <c r="J748" i="5" s="1"/>
  <c r="I358" i="2"/>
  <c r="I748" i="5" s="1"/>
  <c r="H358" i="2"/>
  <c r="H748" i="5" s="1"/>
  <c r="G358" i="2"/>
  <c r="G748" i="5" s="1"/>
  <c r="F358" i="2"/>
  <c r="F748" i="5" s="1"/>
  <c r="E358" i="2"/>
  <c r="E748" i="5" s="1"/>
  <c r="D358" i="2"/>
  <c r="D748" i="5" s="1"/>
  <c r="J357" i="2"/>
  <c r="J747" i="5" s="1"/>
  <c r="I357" i="2"/>
  <c r="I747" i="5" s="1"/>
  <c r="H357" i="2"/>
  <c r="H747" i="5" s="1"/>
  <c r="G357" i="2"/>
  <c r="G747" i="5" s="1"/>
  <c r="F357" i="2"/>
  <c r="F747" i="5" s="1"/>
  <c r="E357" i="2"/>
  <c r="E747" i="5" s="1"/>
  <c r="D357" i="2"/>
  <c r="D747" i="5" s="1"/>
  <c r="J356" i="2"/>
  <c r="J746" i="5" s="1"/>
  <c r="I356" i="2"/>
  <c r="I746" i="5" s="1"/>
  <c r="H356" i="2"/>
  <c r="H746" i="5" s="1"/>
  <c r="G356" i="2"/>
  <c r="G746" i="5" s="1"/>
  <c r="F356" i="2"/>
  <c r="F746" i="5" s="1"/>
  <c r="E356" i="2"/>
  <c r="E746" i="5" s="1"/>
  <c r="D356" i="2"/>
  <c r="D746" i="5" s="1"/>
  <c r="J355" i="2"/>
  <c r="J745" i="5" s="1"/>
  <c r="I355" i="2"/>
  <c r="I745" i="5" s="1"/>
  <c r="H355" i="2"/>
  <c r="H745" i="5" s="1"/>
  <c r="G355" i="2"/>
  <c r="G745" i="5" s="1"/>
  <c r="F355" i="2"/>
  <c r="F745" i="5" s="1"/>
  <c r="E355" i="2"/>
  <c r="E745" i="5" s="1"/>
  <c r="D355" i="2"/>
  <c r="D745" i="5" s="1"/>
  <c r="J354" i="2"/>
  <c r="J744" i="5" s="1"/>
  <c r="I354" i="2"/>
  <c r="I744" i="5" s="1"/>
  <c r="H354" i="2"/>
  <c r="H744" i="5" s="1"/>
  <c r="G354" i="2"/>
  <c r="G744" i="5" s="1"/>
  <c r="F354" i="2"/>
  <c r="F744" i="5" s="1"/>
  <c r="E354" i="2"/>
  <c r="E744" i="5" s="1"/>
  <c r="D354" i="2"/>
  <c r="D744" i="5" s="1"/>
  <c r="J353" i="2"/>
  <c r="J743" i="5" s="1"/>
  <c r="I353" i="2"/>
  <c r="I743" i="5" s="1"/>
  <c r="H353" i="2"/>
  <c r="H743" i="5" s="1"/>
  <c r="G353" i="2"/>
  <c r="G743" i="5" s="1"/>
  <c r="F353" i="2"/>
  <c r="F743" i="5" s="1"/>
  <c r="E353" i="2"/>
  <c r="E743" i="5" s="1"/>
  <c r="D353" i="2"/>
  <c r="D743" i="5" s="1"/>
  <c r="J350" i="2"/>
  <c r="I350"/>
  <c r="H350"/>
  <c r="G350"/>
  <c r="F350"/>
  <c r="E350"/>
  <c r="D350"/>
  <c r="J349"/>
  <c r="I349"/>
  <c r="H349"/>
  <c r="G349"/>
  <c r="F349"/>
  <c r="E349"/>
  <c r="D349"/>
  <c r="J348"/>
  <c r="I348"/>
  <c r="H348"/>
  <c r="G348"/>
  <c r="F348"/>
  <c r="E348"/>
  <c r="D348"/>
  <c r="J347"/>
  <c r="I347"/>
  <c r="H347"/>
  <c r="G347"/>
  <c r="F347"/>
  <c r="E347"/>
  <c r="D347"/>
  <c r="J346"/>
  <c r="I346"/>
  <c r="H346"/>
  <c r="G346"/>
  <c r="F346"/>
  <c r="E346"/>
  <c r="D346"/>
  <c r="J345"/>
  <c r="I345"/>
  <c r="H345"/>
  <c r="G345"/>
  <c r="F345"/>
  <c r="E345"/>
  <c r="D345"/>
  <c r="J344"/>
  <c r="I344"/>
  <c r="H344"/>
  <c r="G344"/>
  <c r="F344"/>
  <c r="E344"/>
  <c r="D344"/>
  <c r="J343"/>
  <c r="I343"/>
  <c r="H343"/>
  <c r="G343"/>
  <c r="F343"/>
  <c r="E343"/>
  <c r="D343"/>
  <c r="J342"/>
  <c r="I342"/>
  <c r="H342"/>
  <c r="G342"/>
  <c r="F342"/>
  <c r="E342"/>
  <c r="D342"/>
  <c r="J341"/>
  <c r="I341"/>
  <c r="H341"/>
  <c r="G341"/>
  <c r="F341"/>
  <c r="E341"/>
  <c r="D341"/>
  <c r="J340"/>
  <c r="I340"/>
  <c r="H340"/>
  <c r="G340"/>
  <c r="F340"/>
  <c r="E340"/>
  <c r="D340"/>
  <c r="J339"/>
  <c r="I339"/>
  <c r="H339"/>
  <c r="G339"/>
  <c r="F339"/>
  <c r="E339"/>
  <c r="D339"/>
  <c r="J338"/>
  <c r="I338"/>
  <c r="H338"/>
  <c r="G338"/>
  <c r="F338"/>
  <c r="E338"/>
  <c r="D338"/>
  <c r="J337"/>
  <c r="I337"/>
  <c r="H337"/>
  <c r="G337"/>
  <c r="F337"/>
  <c r="E337"/>
  <c r="D337"/>
  <c r="J336"/>
  <c r="I336"/>
  <c r="H336"/>
  <c r="G336"/>
  <c r="F336"/>
  <c r="E336"/>
  <c r="D336"/>
  <c r="J335"/>
  <c r="I335"/>
  <c r="H335"/>
  <c r="G335"/>
  <c r="F335"/>
  <c r="E335"/>
  <c r="D335"/>
  <c r="J334"/>
  <c r="I334"/>
  <c r="H334"/>
  <c r="G334"/>
  <c r="F334"/>
  <c r="E334"/>
  <c r="D334"/>
  <c r="J333"/>
  <c r="I333"/>
  <c r="H333"/>
  <c r="G333"/>
  <c r="F333"/>
  <c r="E333"/>
  <c r="D333"/>
  <c r="J331"/>
  <c r="I331"/>
  <c r="G331"/>
  <c r="F331"/>
  <c r="D331"/>
  <c r="J330"/>
  <c r="J626" i="5" s="1"/>
  <c r="I330" i="2"/>
  <c r="I626" i="5" s="1"/>
  <c r="H330" i="2"/>
  <c r="H626" i="5" s="1"/>
  <c r="G330" i="2"/>
  <c r="G626" i="5" s="1"/>
  <c r="F330" i="2"/>
  <c r="F626" i="5" s="1"/>
  <c r="E330" i="2"/>
  <c r="E626" i="5" s="1"/>
  <c r="D330" i="2"/>
  <c r="D626" i="5" s="1"/>
  <c r="J329" i="2"/>
  <c r="J625" i="5" s="1"/>
  <c r="I329" i="2"/>
  <c r="I625" i="5" s="1"/>
  <c r="H329" i="2"/>
  <c r="H625" i="5" s="1"/>
  <c r="G329" i="2"/>
  <c r="G625" i="5" s="1"/>
  <c r="F329" i="2"/>
  <c r="F625" i="5" s="1"/>
  <c r="E329" i="2"/>
  <c r="E625" i="5" s="1"/>
  <c r="D329" i="2"/>
  <c r="D625" i="5" s="1"/>
  <c r="J328" i="2"/>
  <c r="J624" i="5" s="1"/>
  <c r="I328" i="2"/>
  <c r="I624" i="5" s="1"/>
  <c r="H328" i="2"/>
  <c r="H624" i="5" s="1"/>
  <c r="G328" i="2"/>
  <c r="G624" i="5" s="1"/>
  <c r="F328" i="2"/>
  <c r="F624" i="5" s="1"/>
  <c r="E328" i="2"/>
  <c r="E624" i="5" s="1"/>
  <c r="D328" i="2"/>
  <c r="D624" i="5" s="1"/>
  <c r="J327" i="2"/>
  <c r="J623" i="5" s="1"/>
  <c r="I327" i="2"/>
  <c r="I623" i="5" s="1"/>
  <c r="H327" i="2"/>
  <c r="H623" i="5" s="1"/>
  <c r="G327" i="2"/>
  <c r="G623" i="5" s="1"/>
  <c r="F327" i="2"/>
  <c r="F623" i="5" s="1"/>
  <c r="E327" i="2"/>
  <c r="E623" i="5" s="1"/>
  <c r="D327" i="2"/>
  <c r="D623" i="5" s="1"/>
  <c r="J326" i="2"/>
  <c r="J622" i="5" s="1"/>
  <c r="I326" i="2"/>
  <c r="I622" i="5" s="1"/>
  <c r="H326" i="2"/>
  <c r="H622" i="5" s="1"/>
  <c r="G326" i="2"/>
  <c r="G622" i="5" s="1"/>
  <c r="F326" i="2"/>
  <c r="F622" i="5" s="1"/>
  <c r="E326" i="2"/>
  <c r="E622" i="5" s="1"/>
  <c r="D326" i="2"/>
  <c r="D622" i="5" s="1"/>
  <c r="J325" i="2"/>
  <c r="J621" i="5" s="1"/>
  <c r="I325" i="2"/>
  <c r="I621" i="5" s="1"/>
  <c r="H325" i="2"/>
  <c r="H621" i="5" s="1"/>
  <c r="G325" i="2"/>
  <c r="G621" i="5" s="1"/>
  <c r="F325" i="2"/>
  <c r="F621" i="5" s="1"/>
  <c r="E325" i="2"/>
  <c r="E621" i="5" s="1"/>
  <c r="D325" i="2"/>
  <c r="D621" i="5" s="1"/>
  <c r="J324" i="2"/>
  <c r="J620" i="5" s="1"/>
  <c r="I324" i="2"/>
  <c r="I620" i="5" s="1"/>
  <c r="H324" i="2"/>
  <c r="H620" i="5" s="1"/>
  <c r="G324" i="2"/>
  <c r="G620" i="5" s="1"/>
  <c r="F324" i="2"/>
  <c r="F620" i="5" s="1"/>
  <c r="E324" i="2"/>
  <c r="E620" i="5" s="1"/>
  <c r="D324" i="2"/>
  <c r="D620" i="5" s="1"/>
  <c r="J323" i="2"/>
  <c r="J619" i="5" s="1"/>
  <c r="I323" i="2"/>
  <c r="I619" i="5" s="1"/>
  <c r="H323" i="2"/>
  <c r="H619" i="5" s="1"/>
  <c r="G323" i="2"/>
  <c r="G619" i="5" s="1"/>
  <c r="F323" i="2"/>
  <c r="F619" i="5" s="1"/>
  <c r="E323" i="2"/>
  <c r="E619" i="5" s="1"/>
  <c r="D323" i="2"/>
  <c r="D619" i="5" s="1"/>
  <c r="J322" i="2"/>
  <c r="J618" i="5" s="1"/>
  <c r="I322" i="2"/>
  <c r="I618" i="5" s="1"/>
  <c r="H322" i="2"/>
  <c r="H618" i="5" s="1"/>
  <c r="G322" i="2"/>
  <c r="G618" i="5" s="1"/>
  <c r="F322" i="2"/>
  <c r="F618" i="5" s="1"/>
  <c r="E322" i="2"/>
  <c r="E618" i="5" s="1"/>
  <c r="D322" i="2"/>
  <c r="D618" i="5" s="1"/>
  <c r="J321" i="2"/>
  <c r="J617" i="5" s="1"/>
  <c r="I321" i="2"/>
  <c r="I617" i="5" s="1"/>
  <c r="H321" i="2"/>
  <c r="H617" i="5" s="1"/>
  <c r="G321" i="2"/>
  <c r="G617" i="5" s="1"/>
  <c r="F321" i="2"/>
  <c r="F617" i="5" s="1"/>
  <c r="E321" i="2"/>
  <c r="E617" i="5" s="1"/>
  <c r="D321" i="2"/>
  <c r="D617" i="5" s="1"/>
  <c r="J320" i="2"/>
  <c r="J616" i="5" s="1"/>
  <c r="I320" i="2"/>
  <c r="I616" i="5" s="1"/>
  <c r="H320" i="2"/>
  <c r="H616" i="5" s="1"/>
  <c r="G320" i="2"/>
  <c r="G616" i="5" s="1"/>
  <c r="F320" i="2"/>
  <c r="F616" i="5" s="1"/>
  <c r="E320" i="2"/>
  <c r="E616" i="5" s="1"/>
  <c r="D320" i="2"/>
  <c r="D616" i="5" s="1"/>
  <c r="J319" i="2"/>
  <c r="J615" i="5" s="1"/>
  <c r="I319" i="2"/>
  <c r="I615" i="5" s="1"/>
  <c r="H319" i="2"/>
  <c r="H615" i="5" s="1"/>
  <c r="G319" i="2"/>
  <c r="G615" i="5" s="1"/>
  <c r="F319" i="2"/>
  <c r="F615" i="5" s="1"/>
  <c r="E319" i="2"/>
  <c r="E615" i="5" s="1"/>
  <c r="D319" i="2"/>
  <c r="D615" i="5" s="1"/>
  <c r="J318" i="2"/>
  <c r="J614" i="5" s="1"/>
  <c r="I318" i="2"/>
  <c r="I614" i="5" s="1"/>
  <c r="H318" i="2"/>
  <c r="H614" i="5" s="1"/>
  <c r="G318" i="2"/>
  <c r="G614" i="5" s="1"/>
  <c r="F318" i="2"/>
  <c r="F614" i="5" s="1"/>
  <c r="E318" i="2"/>
  <c r="E614" i="5" s="1"/>
  <c r="D318" i="2"/>
  <c r="D614" i="5" s="1"/>
  <c r="J317" i="2"/>
  <c r="J613" i="5" s="1"/>
  <c r="I317" i="2"/>
  <c r="I613" i="5" s="1"/>
  <c r="H317" i="2"/>
  <c r="H613" i="5" s="1"/>
  <c r="G317" i="2"/>
  <c r="G613" i="5" s="1"/>
  <c r="F317" i="2"/>
  <c r="F613" i="5" s="1"/>
  <c r="E317" i="2"/>
  <c r="E613" i="5" s="1"/>
  <c r="D317" i="2"/>
  <c r="D613" i="5" s="1"/>
  <c r="J316" i="2"/>
  <c r="J612" i="5" s="1"/>
  <c r="I316" i="2"/>
  <c r="I612" i="5" s="1"/>
  <c r="H316" i="2"/>
  <c r="H612" i="5" s="1"/>
  <c r="G316" i="2"/>
  <c r="G612" i="5" s="1"/>
  <c r="F316" i="2"/>
  <c r="F612" i="5" s="1"/>
  <c r="E316" i="2"/>
  <c r="E612" i="5" s="1"/>
  <c r="D316" i="2"/>
  <c r="D612" i="5" s="1"/>
  <c r="J315" i="2"/>
  <c r="J611" i="5" s="1"/>
  <c r="I315" i="2"/>
  <c r="I611" i="5" s="1"/>
  <c r="H315" i="2"/>
  <c r="H611" i="5" s="1"/>
  <c r="G315" i="2"/>
  <c r="G611" i="5" s="1"/>
  <c r="F315" i="2"/>
  <c r="F611" i="5" s="1"/>
  <c r="E315" i="2"/>
  <c r="E611" i="5" s="1"/>
  <c r="D315" i="2"/>
  <c r="D611" i="5" s="1"/>
  <c r="J314" i="2"/>
  <c r="J610" i="5" s="1"/>
  <c r="I314" i="2"/>
  <c r="I610" i="5" s="1"/>
  <c r="H314" i="2"/>
  <c r="H610" i="5" s="1"/>
  <c r="G314" i="2"/>
  <c r="G610" i="5" s="1"/>
  <c r="F314" i="2"/>
  <c r="F610" i="5" s="1"/>
  <c r="E314" i="2"/>
  <c r="E610" i="5" s="1"/>
  <c r="D314" i="2"/>
  <c r="D610" i="5" s="1"/>
  <c r="J311" i="2"/>
  <c r="I311"/>
  <c r="H311"/>
  <c r="G311"/>
  <c r="F311"/>
  <c r="E311"/>
  <c r="D311"/>
  <c r="J310"/>
  <c r="I310"/>
  <c r="H310"/>
  <c r="G310"/>
  <c r="F310"/>
  <c r="E310"/>
  <c r="D310"/>
  <c r="J309"/>
  <c r="I309"/>
  <c r="H309"/>
  <c r="G309"/>
  <c r="F309"/>
  <c r="E309"/>
  <c r="D309"/>
  <c r="J308"/>
  <c r="I308"/>
  <c r="H308"/>
  <c r="G308"/>
  <c r="F308"/>
  <c r="E308"/>
  <c r="D308"/>
  <c r="J307"/>
  <c r="I307"/>
  <c r="H307"/>
  <c r="G307"/>
  <c r="F307"/>
  <c r="E307"/>
  <c r="D307"/>
  <c r="J306"/>
  <c r="I306"/>
  <c r="H306"/>
  <c r="G306"/>
  <c r="F306"/>
  <c r="E306"/>
  <c r="D306"/>
  <c r="J305"/>
  <c r="I305"/>
  <c r="H305"/>
  <c r="G305"/>
  <c r="F305"/>
  <c r="E305"/>
  <c r="D305"/>
  <c r="J304"/>
  <c r="I304"/>
  <c r="H304"/>
  <c r="G304"/>
  <c r="F304"/>
  <c r="E304"/>
  <c r="D304"/>
  <c r="J303"/>
  <c r="I303"/>
  <c r="H303"/>
  <c r="G303"/>
  <c r="F303"/>
  <c r="E303"/>
  <c r="D303"/>
  <c r="J302"/>
  <c r="I302"/>
  <c r="H302"/>
  <c r="G302"/>
  <c r="F302"/>
  <c r="E302"/>
  <c r="D302"/>
  <c r="J301"/>
  <c r="I301"/>
  <c r="H301"/>
  <c r="G301"/>
  <c r="F301"/>
  <c r="E301"/>
  <c r="D301"/>
  <c r="J300"/>
  <c r="I300"/>
  <c r="H300"/>
  <c r="G300"/>
  <c r="F300"/>
  <c r="E300"/>
  <c r="D300"/>
  <c r="J299"/>
  <c r="I299"/>
  <c r="H299"/>
  <c r="G299"/>
  <c r="F299"/>
  <c r="E299"/>
  <c r="D299"/>
  <c r="J298"/>
  <c r="I298"/>
  <c r="H298"/>
  <c r="G298"/>
  <c r="F298"/>
  <c r="E298"/>
  <c r="D298"/>
  <c r="J297"/>
  <c r="I297"/>
  <c r="H297"/>
  <c r="G297"/>
  <c r="F297"/>
  <c r="E297"/>
  <c r="D297"/>
  <c r="J296"/>
  <c r="I296"/>
  <c r="H296"/>
  <c r="G296"/>
  <c r="F296"/>
  <c r="E296"/>
  <c r="D296"/>
  <c r="J295"/>
  <c r="I295"/>
  <c r="H295"/>
  <c r="G295"/>
  <c r="F295"/>
  <c r="E295"/>
  <c r="D295"/>
  <c r="J294"/>
  <c r="I294"/>
  <c r="H294"/>
  <c r="G294"/>
  <c r="F294"/>
  <c r="E294"/>
  <c r="D294"/>
  <c r="J292"/>
  <c r="I292"/>
  <c r="G292"/>
  <c r="F292"/>
  <c r="D292"/>
  <c r="J291"/>
  <c r="J550" i="5" s="1"/>
  <c r="I291" i="2"/>
  <c r="I550" i="5" s="1"/>
  <c r="H291" i="2"/>
  <c r="H550" i="5" s="1"/>
  <c r="G291" i="2"/>
  <c r="G550" i="5" s="1"/>
  <c r="F291" i="2"/>
  <c r="F550" i="5" s="1"/>
  <c r="E291" i="2"/>
  <c r="E550" i="5" s="1"/>
  <c r="D291" i="2"/>
  <c r="D550" i="5" s="1"/>
  <c r="J290" i="2"/>
  <c r="J549" i="5" s="1"/>
  <c r="I290" i="2"/>
  <c r="I549" i="5" s="1"/>
  <c r="H290" i="2"/>
  <c r="H549" i="5" s="1"/>
  <c r="G290" i="2"/>
  <c r="G549" i="5" s="1"/>
  <c r="F290" i="2"/>
  <c r="F549" i="5" s="1"/>
  <c r="E290" i="2"/>
  <c r="E549" i="5" s="1"/>
  <c r="D290" i="2"/>
  <c r="D549" i="5" s="1"/>
  <c r="J289" i="2"/>
  <c r="J548" i="5" s="1"/>
  <c r="I289" i="2"/>
  <c r="I548" i="5" s="1"/>
  <c r="H289" i="2"/>
  <c r="H548" i="5" s="1"/>
  <c r="G289" i="2"/>
  <c r="G548" i="5" s="1"/>
  <c r="F289" i="2"/>
  <c r="F548" i="5" s="1"/>
  <c r="E289" i="2"/>
  <c r="E548" i="5" s="1"/>
  <c r="D289" i="2"/>
  <c r="D548" i="5" s="1"/>
  <c r="J288" i="2"/>
  <c r="J547" i="5" s="1"/>
  <c r="I288" i="2"/>
  <c r="I547" i="5" s="1"/>
  <c r="H288" i="2"/>
  <c r="H547" i="5" s="1"/>
  <c r="G288" i="2"/>
  <c r="G547" i="5" s="1"/>
  <c r="F288" i="2"/>
  <c r="F547" i="5" s="1"/>
  <c r="E288" i="2"/>
  <c r="E547" i="5" s="1"/>
  <c r="D288" i="2"/>
  <c r="D547" i="5" s="1"/>
  <c r="J287" i="2"/>
  <c r="J546" i="5" s="1"/>
  <c r="I287" i="2"/>
  <c r="I546" i="5" s="1"/>
  <c r="H287" i="2"/>
  <c r="H546" i="5" s="1"/>
  <c r="G287" i="2"/>
  <c r="G546" i="5" s="1"/>
  <c r="F287" i="2"/>
  <c r="F546" i="5" s="1"/>
  <c r="E287" i="2"/>
  <c r="E546" i="5" s="1"/>
  <c r="D287" i="2"/>
  <c r="D546" i="5" s="1"/>
  <c r="J286" i="2"/>
  <c r="J545" i="5" s="1"/>
  <c r="I286" i="2"/>
  <c r="I545" i="5" s="1"/>
  <c r="H286" i="2"/>
  <c r="H545" i="5" s="1"/>
  <c r="G286" i="2"/>
  <c r="G545" i="5" s="1"/>
  <c r="F286" i="2"/>
  <c r="F545" i="5" s="1"/>
  <c r="E286" i="2"/>
  <c r="E545" i="5" s="1"/>
  <c r="D286" i="2"/>
  <c r="D545" i="5" s="1"/>
  <c r="J285" i="2"/>
  <c r="J544" i="5" s="1"/>
  <c r="I285" i="2"/>
  <c r="I544" i="5" s="1"/>
  <c r="H285" i="2"/>
  <c r="H544" i="5" s="1"/>
  <c r="G285" i="2"/>
  <c r="G544" i="5" s="1"/>
  <c r="F285" i="2"/>
  <c r="F544" i="5" s="1"/>
  <c r="E285" i="2"/>
  <c r="E544" i="5" s="1"/>
  <c r="D285" i="2"/>
  <c r="D544" i="5" s="1"/>
  <c r="J284" i="2"/>
  <c r="J543" i="5" s="1"/>
  <c r="I284" i="2"/>
  <c r="I543" i="5" s="1"/>
  <c r="H284" i="2"/>
  <c r="H543" i="5" s="1"/>
  <c r="G284" i="2"/>
  <c r="G543" i="5" s="1"/>
  <c r="F284" i="2"/>
  <c r="F543" i="5" s="1"/>
  <c r="E284" i="2"/>
  <c r="E543" i="5" s="1"/>
  <c r="D284" i="2"/>
  <c r="D543" i="5" s="1"/>
  <c r="J283" i="2"/>
  <c r="J542" i="5" s="1"/>
  <c r="I283" i="2"/>
  <c r="I542" i="5" s="1"/>
  <c r="H283" i="2"/>
  <c r="H542" i="5" s="1"/>
  <c r="G283" i="2"/>
  <c r="G542" i="5" s="1"/>
  <c r="F283" i="2"/>
  <c r="F542" i="5" s="1"/>
  <c r="E283" i="2"/>
  <c r="E542" i="5" s="1"/>
  <c r="D283" i="2"/>
  <c r="D542" i="5" s="1"/>
  <c r="J282" i="2"/>
  <c r="J541" i="5" s="1"/>
  <c r="I282" i="2"/>
  <c r="I541" i="5" s="1"/>
  <c r="H282" i="2"/>
  <c r="H541" i="5" s="1"/>
  <c r="G282" i="2"/>
  <c r="G541" i="5" s="1"/>
  <c r="F282" i="2"/>
  <c r="F541" i="5" s="1"/>
  <c r="E282" i="2"/>
  <c r="E541" i="5" s="1"/>
  <c r="D282" i="2"/>
  <c r="D541" i="5" s="1"/>
  <c r="J281" i="2"/>
  <c r="J540" i="5" s="1"/>
  <c r="I281" i="2"/>
  <c r="I540" i="5" s="1"/>
  <c r="H281" i="2"/>
  <c r="H540" i="5" s="1"/>
  <c r="G281" i="2"/>
  <c r="G540" i="5" s="1"/>
  <c r="F281" i="2"/>
  <c r="F540" i="5" s="1"/>
  <c r="E281" i="2"/>
  <c r="E540" i="5" s="1"/>
  <c r="D281" i="2"/>
  <c r="D540" i="5" s="1"/>
  <c r="J280" i="2"/>
  <c r="J539" i="5" s="1"/>
  <c r="I280" i="2"/>
  <c r="I539" i="5" s="1"/>
  <c r="H280" i="2"/>
  <c r="H539" i="5" s="1"/>
  <c r="G280" i="2"/>
  <c r="G539" i="5" s="1"/>
  <c r="F280" i="2"/>
  <c r="F539" i="5" s="1"/>
  <c r="E280" i="2"/>
  <c r="E539" i="5" s="1"/>
  <c r="D280" i="2"/>
  <c r="D539" i="5" s="1"/>
  <c r="J279" i="2"/>
  <c r="J538" i="5" s="1"/>
  <c r="I279" i="2"/>
  <c r="I538" i="5" s="1"/>
  <c r="H279" i="2"/>
  <c r="H538" i="5" s="1"/>
  <c r="G279" i="2"/>
  <c r="G538" i="5" s="1"/>
  <c r="F279" i="2"/>
  <c r="F538" i="5" s="1"/>
  <c r="E279" i="2"/>
  <c r="E538" i="5" s="1"/>
  <c r="D279" i="2"/>
  <c r="D538" i="5" s="1"/>
  <c r="J278" i="2"/>
  <c r="J537" i="5" s="1"/>
  <c r="I278" i="2"/>
  <c r="I537" i="5" s="1"/>
  <c r="H278" i="2"/>
  <c r="H537" i="5" s="1"/>
  <c r="G278" i="2"/>
  <c r="G537" i="5" s="1"/>
  <c r="F278" i="2"/>
  <c r="F537" i="5" s="1"/>
  <c r="E278" i="2"/>
  <c r="E537" i="5" s="1"/>
  <c r="D278" i="2"/>
  <c r="D537" i="5" s="1"/>
  <c r="J277" i="2"/>
  <c r="J536" i="5" s="1"/>
  <c r="I277" i="2"/>
  <c r="I536" i="5" s="1"/>
  <c r="H277" i="2"/>
  <c r="H536" i="5" s="1"/>
  <c r="G277" i="2"/>
  <c r="G536" i="5" s="1"/>
  <c r="F277" i="2"/>
  <c r="F536" i="5" s="1"/>
  <c r="E277" i="2"/>
  <c r="E536" i="5" s="1"/>
  <c r="D277" i="2"/>
  <c r="D536" i="5" s="1"/>
  <c r="J276" i="2"/>
  <c r="J535" i="5" s="1"/>
  <c r="I276" i="2"/>
  <c r="I535" i="5" s="1"/>
  <c r="H276" i="2"/>
  <c r="H535" i="5" s="1"/>
  <c r="G276" i="2"/>
  <c r="G535" i="5" s="1"/>
  <c r="F276" i="2"/>
  <c r="F535" i="5" s="1"/>
  <c r="E276" i="2"/>
  <c r="E535" i="5" s="1"/>
  <c r="D276" i="2"/>
  <c r="D535" i="5" s="1"/>
  <c r="J275" i="2"/>
  <c r="J534" i="5" s="1"/>
  <c r="I275" i="2"/>
  <c r="I534" i="5" s="1"/>
  <c r="H275" i="2"/>
  <c r="H534" i="5" s="1"/>
  <c r="G275" i="2"/>
  <c r="G534" i="5" s="1"/>
  <c r="F275" i="2"/>
  <c r="F534" i="5" s="1"/>
  <c r="E275" i="2"/>
  <c r="E534" i="5" s="1"/>
  <c r="D275" i="2"/>
  <c r="D534" i="5" s="1"/>
  <c r="J272" i="2"/>
  <c r="I272"/>
  <c r="H272"/>
  <c r="G272"/>
  <c r="F272"/>
  <c r="E272"/>
  <c r="D272"/>
  <c r="J271"/>
  <c r="I271"/>
  <c r="H271"/>
  <c r="G271"/>
  <c r="F271"/>
  <c r="E271"/>
  <c r="D271"/>
  <c r="J270"/>
  <c r="I270"/>
  <c r="H270"/>
  <c r="G270"/>
  <c r="F270"/>
  <c r="E270"/>
  <c r="D270"/>
  <c r="J269"/>
  <c r="I269"/>
  <c r="H269"/>
  <c r="G269"/>
  <c r="F269"/>
  <c r="E269"/>
  <c r="D269"/>
  <c r="J268"/>
  <c r="I268"/>
  <c r="H268"/>
  <c r="G268"/>
  <c r="F268"/>
  <c r="E268"/>
  <c r="D268"/>
  <c r="J267"/>
  <c r="I267"/>
  <c r="H267"/>
  <c r="G267"/>
  <c r="F267"/>
  <c r="E267"/>
  <c r="D267"/>
  <c r="J266"/>
  <c r="I266"/>
  <c r="H266"/>
  <c r="G266"/>
  <c r="F266"/>
  <c r="E266"/>
  <c r="D266"/>
  <c r="J265"/>
  <c r="I265"/>
  <c r="H265"/>
  <c r="G265"/>
  <c r="F265"/>
  <c r="E265"/>
  <c r="D265"/>
  <c r="J264"/>
  <c r="I264"/>
  <c r="H264"/>
  <c r="G264"/>
  <c r="F264"/>
  <c r="E264"/>
  <c r="D264"/>
  <c r="J263"/>
  <c r="I263"/>
  <c r="H263"/>
  <c r="G263"/>
  <c r="F263"/>
  <c r="E263"/>
  <c r="D263"/>
  <c r="J262"/>
  <c r="I262"/>
  <c r="H262"/>
  <c r="G262"/>
  <c r="F262"/>
  <c r="E262"/>
  <c r="D262"/>
  <c r="J261"/>
  <c r="I261"/>
  <c r="H261"/>
  <c r="G261"/>
  <c r="F261"/>
  <c r="E261"/>
  <c r="D261"/>
  <c r="J260"/>
  <c r="I260"/>
  <c r="H260"/>
  <c r="G260"/>
  <c r="F260"/>
  <c r="E260"/>
  <c r="D260"/>
  <c r="J259"/>
  <c r="I259"/>
  <c r="H259"/>
  <c r="G259"/>
  <c r="F259"/>
  <c r="E259"/>
  <c r="D259"/>
  <c r="J258"/>
  <c r="I258"/>
  <c r="H258"/>
  <c r="G258"/>
  <c r="F258"/>
  <c r="E258"/>
  <c r="D258"/>
  <c r="J257"/>
  <c r="I257"/>
  <c r="H257"/>
  <c r="G257"/>
  <c r="F257"/>
  <c r="E257"/>
  <c r="D257"/>
  <c r="J256"/>
  <c r="I256"/>
  <c r="H256"/>
  <c r="G256"/>
  <c r="F256"/>
  <c r="E256"/>
  <c r="D256"/>
  <c r="J255"/>
  <c r="I255"/>
  <c r="H255"/>
  <c r="G255"/>
  <c r="F255"/>
  <c r="E255"/>
  <c r="D255"/>
  <c r="J253"/>
  <c r="G253"/>
  <c r="J252"/>
  <c r="J474" i="5" s="1"/>
  <c r="I252" i="2"/>
  <c r="I474" i="5" s="1"/>
  <c r="H252" i="2"/>
  <c r="H474" i="5" s="1"/>
  <c r="G252" i="2"/>
  <c r="G474" i="5" s="1"/>
  <c r="F252" i="2"/>
  <c r="F474" i="5" s="1"/>
  <c r="E252" i="2"/>
  <c r="E474" i="5" s="1"/>
  <c r="D252" i="2"/>
  <c r="D474" i="5" s="1"/>
  <c r="J251" i="2"/>
  <c r="J473" i="5" s="1"/>
  <c r="I251" i="2"/>
  <c r="I473" i="5" s="1"/>
  <c r="H251" i="2"/>
  <c r="H473" i="5" s="1"/>
  <c r="G251" i="2"/>
  <c r="G473" i="5" s="1"/>
  <c r="F251" i="2"/>
  <c r="F473" i="5" s="1"/>
  <c r="E251" i="2"/>
  <c r="E473" i="5" s="1"/>
  <c r="D251" i="2"/>
  <c r="D473" i="5" s="1"/>
  <c r="J250" i="2"/>
  <c r="J472" i="5" s="1"/>
  <c r="I250" i="2"/>
  <c r="I472" i="5" s="1"/>
  <c r="H250" i="2"/>
  <c r="H472" i="5" s="1"/>
  <c r="G250" i="2"/>
  <c r="G472" i="5" s="1"/>
  <c r="F250" i="2"/>
  <c r="F472" i="5" s="1"/>
  <c r="E250" i="2"/>
  <c r="E472" i="5" s="1"/>
  <c r="D250" i="2"/>
  <c r="D472" i="5" s="1"/>
  <c r="J249" i="2"/>
  <c r="J471" i="5" s="1"/>
  <c r="I249" i="2"/>
  <c r="I471" i="5" s="1"/>
  <c r="H249" i="2"/>
  <c r="H471" i="5" s="1"/>
  <c r="G249" i="2"/>
  <c r="G471" i="5" s="1"/>
  <c r="F249" i="2"/>
  <c r="F471" i="5" s="1"/>
  <c r="E249" i="2"/>
  <c r="E471" i="5" s="1"/>
  <c r="D249" i="2"/>
  <c r="D471" i="5" s="1"/>
  <c r="J248" i="2"/>
  <c r="J470" i="5" s="1"/>
  <c r="I248" i="2"/>
  <c r="I470" i="5" s="1"/>
  <c r="H248" i="2"/>
  <c r="H470" i="5" s="1"/>
  <c r="G248" i="2"/>
  <c r="G470" i="5" s="1"/>
  <c r="F248" i="2"/>
  <c r="F470" i="5" s="1"/>
  <c r="E248" i="2"/>
  <c r="E470" i="5" s="1"/>
  <c r="D248" i="2"/>
  <c r="D470" i="5" s="1"/>
  <c r="J247" i="2"/>
  <c r="J469" i="5" s="1"/>
  <c r="I247" i="2"/>
  <c r="I469" i="5" s="1"/>
  <c r="H247" i="2"/>
  <c r="H469" i="5" s="1"/>
  <c r="G247" i="2"/>
  <c r="G469" i="5" s="1"/>
  <c r="F247" i="2"/>
  <c r="F469" i="5" s="1"/>
  <c r="E247" i="2"/>
  <c r="E469" i="5" s="1"/>
  <c r="D247" i="2"/>
  <c r="D469" i="5" s="1"/>
  <c r="J246" i="2"/>
  <c r="J468" i="5" s="1"/>
  <c r="I246" i="2"/>
  <c r="I468" i="5" s="1"/>
  <c r="H246" i="2"/>
  <c r="H468" i="5" s="1"/>
  <c r="G246" i="2"/>
  <c r="G468" i="5" s="1"/>
  <c r="F246" i="2"/>
  <c r="F468" i="5" s="1"/>
  <c r="E246" i="2"/>
  <c r="E468" i="5" s="1"/>
  <c r="D246" i="2"/>
  <c r="D468" i="5" s="1"/>
  <c r="J245" i="2"/>
  <c r="J467" i="5" s="1"/>
  <c r="I245" i="2"/>
  <c r="I467" i="5" s="1"/>
  <c r="H245" i="2"/>
  <c r="H467" i="5" s="1"/>
  <c r="G245" i="2"/>
  <c r="G467" i="5" s="1"/>
  <c r="F245" i="2"/>
  <c r="F467" i="5" s="1"/>
  <c r="E245" i="2"/>
  <c r="E467" i="5" s="1"/>
  <c r="D245" i="2"/>
  <c r="D467" i="5" s="1"/>
  <c r="J244" i="2"/>
  <c r="J466" i="5" s="1"/>
  <c r="I244" i="2"/>
  <c r="I466" i="5" s="1"/>
  <c r="H244" i="2"/>
  <c r="H466" i="5" s="1"/>
  <c r="G244" i="2"/>
  <c r="G466" i="5" s="1"/>
  <c r="F244" i="2"/>
  <c r="F466" i="5" s="1"/>
  <c r="E244" i="2"/>
  <c r="E466" i="5" s="1"/>
  <c r="D244" i="2"/>
  <c r="D466" i="5" s="1"/>
  <c r="J243" i="2"/>
  <c r="J465" i="5" s="1"/>
  <c r="I243" i="2"/>
  <c r="I465" i="5" s="1"/>
  <c r="H243" i="2"/>
  <c r="H465" i="5" s="1"/>
  <c r="G243" i="2"/>
  <c r="G465" i="5" s="1"/>
  <c r="F243" i="2"/>
  <c r="F465" i="5" s="1"/>
  <c r="E243" i="2"/>
  <c r="E465" i="5" s="1"/>
  <c r="D243" i="2"/>
  <c r="D465" i="5" s="1"/>
  <c r="J242" i="2"/>
  <c r="J464" i="5" s="1"/>
  <c r="I242" i="2"/>
  <c r="I464" i="5" s="1"/>
  <c r="H242" i="2"/>
  <c r="H464" i="5" s="1"/>
  <c r="G242" i="2"/>
  <c r="G464" i="5" s="1"/>
  <c r="F242" i="2"/>
  <c r="F464" i="5" s="1"/>
  <c r="E242" i="2"/>
  <c r="E464" i="5" s="1"/>
  <c r="D242" i="2"/>
  <c r="D464" i="5" s="1"/>
  <c r="J241" i="2"/>
  <c r="J463" i="5" s="1"/>
  <c r="I241" i="2"/>
  <c r="I463" i="5" s="1"/>
  <c r="H241" i="2"/>
  <c r="H463" i="5" s="1"/>
  <c r="G241" i="2"/>
  <c r="G463" i="5" s="1"/>
  <c r="F241" i="2"/>
  <c r="F463" i="5" s="1"/>
  <c r="E241" i="2"/>
  <c r="E463" i="5" s="1"/>
  <c r="D241" i="2"/>
  <c r="D463" i="5" s="1"/>
  <c r="J240" i="2"/>
  <c r="J462" i="5" s="1"/>
  <c r="I240" i="2"/>
  <c r="I462" i="5" s="1"/>
  <c r="H240" i="2"/>
  <c r="H462" i="5" s="1"/>
  <c r="G240" i="2"/>
  <c r="G462" i="5" s="1"/>
  <c r="F240" i="2"/>
  <c r="F462" i="5" s="1"/>
  <c r="E240" i="2"/>
  <c r="E462" i="5" s="1"/>
  <c r="D240" i="2"/>
  <c r="D462" i="5" s="1"/>
  <c r="J239" i="2"/>
  <c r="J461" i="5" s="1"/>
  <c r="I239" i="2"/>
  <c r="I461" i="5" s="1"/>
  <c r="H239" i="2"/>
  <c r="H461" i="5" s="1"/>
  <c r="G239" i="2"/>
  <c r="G461" i="5" s="1"/>
  <c r="F239" i="2"/>
  <c r="F461" i="5" s="1"/>
  <c r="E239" i="2"/>
  <c r="E461" i="5" s="1"/>
  <c r="D239" i="2"/>
  <c r="D461" i="5" s="1"/>
  <c r="J238" i="2"/>
  <c r="J460" i="5" s="1"/>
  <c r="I238" i="2"/>
  <c r="I460" i="5" s="1"/>
  <c r="H238" i="2"/>
  <c r="H460" i="5" s="1"/>
  <c r="G238" i="2"/>
  <c r="G460" i="5" s="1"/>
  <c r="F238" i="2"/>
  <c r="F460" i="5" s="1"/>
  <c r="E238" i="2"/>
  <c r="E460" i="5" s="1"/>
  <c r="D238" i="2"/>
  <c r="D460" i="5" s="1"/>
  <c r="J237" i="2"/>
  <c r="J459" i="5" s="1"/>
  <c r="I237" i="2"/>
  <c r="I459" i="5" s="1"/>
  <c r="H237" i="2"/>
  <c r="H459" i="5" s="1"/>
  <c r="G237" i="2"/>
  <c r="G459" i="5" s="1"/>
  <c r="F237" i="2"/>
  <c r="F459" i="5" s="1"/>
  <c r="E237" i="2"/>
  <c r="E459" i="5" s="1"/>
  <c r="D237" i="2"/>
  <c r="D459" i="5" s="1"/>
  <c r="J236" i="2"/>
  <c r="J458" i="5" s="1"/>
  <c r="I236" i="2"/>
  <c r="I458" i="5" s="1"/>
  <c r="H236" i="2"/>
  <c r="H458" i="5" s="1"/>
  <c r="G236" i="2"/>
  <c r="G458" i="5" s="1"/>
  <c r="F236" i="2"/>
  <c r="F458" i="5" s="1"/>
  <c r="E236" i="2"/>
  <c r="E458" i="5" s="1"/>
  <c r="D236" i="2"/>
  <c r="D458" i="5" s="1"/>
  <c r="J233" i="2"/>
  <c r="I233"/>
  <c r="H233"/>
  <c r="G233"/>
  <c r="F233"/>
  <c r="E233"/>
  <c r="D233"/>
  <c r="J232"/>
  <c r="I232"/>
  <c r="H232"/>
  <c r="G232"/>
  <c r="F232"/>
  <c r="E232"/>
  <c r="D232"/>
  <c r="J231"/>
  <c r="I231"/>
  <c r="H231"/>
  <c r="G231"/>
  <c r="F231"/>
  <c r="E231"/>
  <c r="D231"/>
  <c r="J230"/>
  <c r="I230"/>
  <c r="H230"/>
  <c r="G230"/>
  <c r="F230"/>
  <c r="E230"/>
  <c r="D230"/>
  <c r="J229"/>
  <c r="I229"/>
  <c r="H229"/>
  <c r="G229"/>
  <c r="F229"/>
  <c r="E229"/>
  <c r="D229"/>
  <c r="J228"/>
  <c r="I228"/>
  <c r="H228"/>
  <c r="G228"/>
  <c r="F228"/>
  <c r="E228"/>
  <c r="D228"/>
  <c r="J227"/>
  <c r="I227"/>
  <c r="H227"/>
  <c r="G227"/>
  <c r="F227"/>
  <c r="E227"/>
  <c r="D227"/>
  <c r="J226"/>
  <c r="I226"/>
  <c r="H226"/>
  <c r="G226"/>
  <c r="F226"/>
  <c r="E226"/>
  <c r="D226"/>
  <c r="J225"/>
  <c r="I225"/>
  <c r="H225"/>
  <c r="G225"/>
  <c r="F225"/>
  <c r="E225"/>
  <c r="D225"/>
  <c r="J224"/>
  <c r="I224"/>
  <c r="H224"/>
  <c r="G224"/>
  <c r="F224"/>
  <c r="E224"/>
  <c r="D224"/>
  <c r="J223"/>
  <c r="I223"/>
  <c r="H223"/>
  <c r="G223"/>
  <c r="F223"/>
  <c r="E223"/>
  <c r="D223"/>
  <c r="J222"/>
  <c r="I222"/>
  <c r="H222"/>
  <c r="G222"/>
  <c r="F222"/>
  <c r="E222"/>
  <c r="D222"/>
  <c r="J221"/>
  <c r="I221"/>
  <c r="H221"/>
  <c r="G221"/>
  <c r="F221"/>
  <c r="E221"/>
  <c r="D221"/>
  <c r="J220"/>
  <c r="I220"/>
  <c r="H220"/>
  <c r="G220"/>
  <c r="F220"/>
  <c r="E220"/>
  <c r="D220"/>
  <c r="J219"/>
  <c r="I219"/>
  <c r="H219"/>
  <c r="G219"/>
  <c r="F219"/>
  <c r="E219"/>
  <c r="D219"/>
  <c r="J218"/>
  <c r="I218"/>
  <c r="H218"/>
  <c r="G218"/>
  <c r="F218"/>
  <c r="E218"/>
  <c r="D218"/>
  <c r="J217"/>
  <c r="I217"/>
  <c r="H217"/>
  <c r="G217"/>
  <c r="F217"/>
  <c r="E217"/>
  <c r="D217"/>
  <c r="J216"/>
  <c r="I216"/>
  <c r="H216"/>
  <c r="G216"/>
  <c r="F216"/>
  <c r="E216"/>
  <c r="D216"/>
  <c r="J214"/>
  <c r="I214"/>
  <c r="G214"/>
  <c r="F214"/>
  <c r="D214"/>
  <c r="J213"/>
  <c r="J455" i="5" s="1"/>
  <c r="I213" i="2"/>
  <c r="I455" i="5" s="1"/>
  <c r="H213" i="2"/>
  <c r="H455" i="5" s="1"/>
  <c r="G213" i="2"/>
  <c r="G455" i="5" s="1"/>
  <c r="F213" i="2"/>
  <c r="F455" i="5" s="1"/>
  <c r="E213" i="2"/>
  <c r="E455" i="5" s="1"/>
  <c r="D213" i="2"/>
  <c r="D455" i="5" s="1"/>
  <c r="J212" i="2"/>
  <c r="J454" i="5" s="1"/>
  <c r="I212" i="2"/>
  <c r="I454" i="5" s="1"/>
  <c r="H212" i="2"/>
  <c r="H454" i="5" s="1"/>
  <c r="G212" i="2"/>
  <c r="G454" i="5" s="1"/>
  <c r="F212" i="2"/>
  <c r="F454" i="5" s="1"/>
  <c r="E212" i="2"/>
  <c r="E454" i="5" s="1"/>
  <c r="D212" i="2"/>
  <c r="D454" i="5" s="1"/>
  <c r="J211" i="2"/>
  <c r="J453" i="5" s="1"/>
  <c r="I211" i="2"/>
  <c r="I453" i="5" s="1"/>
  <c r="H211" i="2"/>
  <c r="H453" i="5" s="1"/>
  <c r="G211" i="2"/>
  <c r="G453" i="5" s="1"/>
  <c r="F211" i="2"/>
  <c r="F453" i="5" s="1"/>
  <c r="E211" i="2"/>
  <c r="E453" i="5" s="1"/>
  <c r="D211" i="2"/>
  <c r="D453" i="5" s="1"/>
  <c r="J210" i="2"/>
  <c r="J452" i="5" s="1"/>
  <c r="I210" i="2"/>
  <c r="I452" i="5" s="1"/>
  <c r="H210" i="2"/>
  <c r="H452" i="5" s="1"/>
  <c r="G210" i="2"/>
  <c r="G452" i="5" s="1"/>
  <c r="F210" i="2"/>
  <c r="F452" i="5" s="1"/>
  <c r="E210" i="2"/>
  <c r="E452" i="5" s="1"/>
  <c r="D210" i="2"/>
  <c r="D452" i="5" s="1"/>
  <c r="J209" i="2"/>
  <c r="J451" i="5" s="1"/>
  <c r="I209" i="2"/>
  <c r="I451" i="5" s="1"/>
  <c r="H209" i="2"/>
  <c r="H451" i="5" s="1"/>
  <c r="G209" i="2"/>
  <c r="G451" i="5" s="1"/>
  <c r="F209" i="2"/>
  <c r="F451" i="5" s="1"/>
  <c r="E209" i="2"/>
  <c r="E451" i="5" s="1"/>
  <c r="D209" i="2"/>
  <c r="D451" i="5" s="1"/>
  <c r="J208" i="2"/>
  <c r="J450" i="5" s="1"/>
  <c r="I208" i="2"/>
  <c r="I450" i="5" s="1"/>
  <c r="H208" i="2"/>
  <c r="H450" i="5" s="1"/>
  <c r="G208" i="2"/>
  <c r="G450" i="5" s="1"/>
  <c r="F208" i="2"/>
  <c r="F450" i="5" s="1"/>
  <c r="E208" i="2"/>
  <c r="E450" i="5" s="1"/>
  <c r="D208" i="2"/>
  <c r="D450" i="5" s="1"/>
  <c r="J207" i="2"/>
  <c r="J449" i="5" s="1"/>
  <c r="I207" i="2"/>
  <c r="I449" i="5" s="1"/>
  <c r="H207" i="2"/>
  <c r="H449" i="5" s="1"/>
  <c r="G207" i="2"/>
  <c r="G449" i="5" s="1"/>
  <c r="F207" i="2"/>
  <c r="F449" i="5" s="1"/>
  <c r="E207" i="2"/>
  <c r="E449" i="5" s="1"/>
  <c r="D207" i="2"/>
  <c r="D449" i="5" s="1"/>
  <c r="J206" i="2"/>
  <c r="J448" i="5" s="1"/>
  <c r="I206" i="2"/>
  <c r="I448" i="5" s="1"/>
  <c r="H206" i="2"/>
  <c r="H448" i="5" s="1"/>
  <c r="G206" i="2"/>
  <c r="G448" i="5" s="1"/>
  <c r="F206" i="2"/>
  <c r="F448" i="5" s="1"/>
  <c r="E206" i="2"/>
  <c r="E448" i="5" s="1"/>
  <c r="D206" i="2"/>
  <c r="D448" i="5" s="1"/>
  <c r="J205" i="2"/>
  <c r="J447" i="5" s="1"/>
  <c r="I205" i="2"/>
  <c r="I447" i="5" s="1"/>
  <c r="H205" i="2"/>
  <c r="H447" i="5" s="1"/>
  <c r="G205" i="2"/>
  <c r="G447" i="5" s="1"/>
  <c r="F205" i="2"/>
  <c r="F447" i="5" s="1"/>
  <c r="E205" i="2"/>
  <c r="E447" i="5" s="1"/>
  <c r="D205" i="2"/>
  <c r="D447" i="5" s="1"/>
  <c r="J204" i="2"/>
  <c r="J446" i="5" s="1"/>
  <c r="I204" i="2"/>
  <c r="I446" i="5" s="1"/>
  <c r="H204" i="2"/>
  <c r="H446" i="5" s="1"/>
  <c r="G204" i="2"/>
  <c r="G446" i="5" s="1"/>
  <c r="F204" i="2"/>
  <c r="F446" i="5" s="1"/>
  <c r="E204" i="2"/>
  <c r="E446" i="5" s="1"/>
  <c r="D204" i="2"/>
  <c r="D446" i="5" s="1"/>
  <c r="J203" i="2"/>
  <c r="J445" i="5" s="1"/>
  <c r="I203" i="2"/>
  <c r="I445" i="5" s="1"/>
  <c r="H203" i="2"/>
  <c r="H445" i="5" s="1"/>
  <c r="G203" i="2"/>
  <c r="G445" i="5" s="1"/>
  <c r="F203" i="2"/>
  <c r="F445" i="5" s="1"/>
  <c r="E203" i="2"/>
  <c r="E445" i="5" s="1"/>
  <c r="D203" i="2"/>
  <c r="D445" i="5" s="1"/>
  <c r="J202" i="2"/>
  <c r="J444" i="5" s="1"/>
  <c r="I202" i="2"/>
  <c r="I444" i="5" s="1"/>
  <c r="H202" i="2"/>
  <c r="H444" i="5" s="1"/>
  <c r="G202" i="2"/>
  <c r="G444" i="5" s="1"/>
  <c r="F202" i="2"/>
  <c r="F444" i="5" s="1"/>
  <c r="E202" i="2"/>
  <c r="E444" i="5" s="1"/>
  <c r="D202" i="2"/>
  <c r="D444" i="5" s="1"/>
  <c r="J201" i="2"/>
  <c r="J443" i="5" s="1"/>
  <c r="I201" i="2"/>
  <c r="I443" i="5" s="1"/>
  <c r="H201" i="2"/>
  <c r="H443" i="5" s="1"/>
  <c r="G201" i="2"/>
  <c r="G443" i="5" s="1"/>
  <c r="F201" i="2"/>
  <c r="F443" i="5" s="1"/>
  <c r="E201" i="2"/>
  <c r="E443" i="5" s="1"/>
  <c r="D201" i="2"/>
  <c r="D443" i="5" s="1"/>
  <c r="J200" i="2"/>
  <c r="J442" i="5" s="1"/>
  <c r="I200" i="2"/>
  <c r="I442" i="5" s="1"/>
  <c r="H200" i="2"/>
  <c r="H442" i="5" s="1"/>
  <c r="G200" i="2"/>
  <c r="G442" i="5" s="1"/>
  <c r="F200" i="2"/>
  <c r="F442" i="5" s="1"/>
  <c r="E200" i="2"/>
  <c r="E442" i="5" s="1"/>
  <c r="D200" i="2"/>
  <c r="D442" i="5" s="1"/>
  <c r="J199" i="2"/>
  <c r="J441" i="5" s="1"/>
  <c r="I199" i="2"/>
  <c r="I441" i="5" s="1"/>
  <c r="H199" i="2"/>
  <c r="H441" i="5" s="1"/>
  <c r="G199" i="2"/>
  <c r="G441" i="5" s="1"/>
  <c r="F199" i="2"/>
  <c r="F441" i="5" s="1"/>
  <c r="E199" i="2"/>
  <c r="E441" i="5" s="1"/>
  <c r="D199" i="2"/>
  <c r="D441" i="5" s="1"/>
  <c r="J198" i="2"/>
  <c r="J440" i="5" s="1"/>
  <c r="I198" i="2"/>
  <c r="I440" i="5" s="1"/>
  <c r="H198" i="2"/>
  <c r="H440" i="5" s="1"/>
  <c r="G198" i="2"/>
  <c r="G440" i="5" s="1"/>
  <c r="F198" i="2"/>
  <c r="F440" i="5" s="1"/>
  <c r="E198" i="2"/>
  <c r="E440" i="5" s="1"/>
  <c r="D198" i="2"/>
  <c r="D440" i="5" s="1"/>
  <c r="J197" i="2"/>
  <c r="J439" i="5" s="1"/>
  <c r="I197" i="2"/>
  <c r="I439" i="5" s="1"/>
  <c r="H197" i="2"/>
  <c r="H439" i="5" s="1"/>
  <c r="G197" i="2"/>
  <c r="G439" i="5" s="1"/>
  <c r="F197" i="2"/>
  <c r="F439" i="5" s="1"/>
  <c r="E197" i="2"/>
  <c r="E439" i="5" s="1"/>
  <c r="D197" i="2"/>
  <c r="D439" i="5" s="1"/>
  <c r="J194" i="2"/>
  <c r="I194"/>
  <c r="H194"/>
  <c r="G194"/>
  <c r="F194"/>
  <c r="E194"/>
  <c r="D194"/>
  <c r="J193"/>
  <c r="I193"/>
  <c r="H193"/>
  <c r="G193"/>
  <c r="F193"/>
  <c r="E193"/>
  <c r="D193"/>
  <c r="J192"/>
  <c r="I192"/>
  <c r="H192"/>
  <c r="G192"/>
  <c r="F192"/>
  <c r="E192"/>
  <c r="D192"/>
  <c r="J191"/>
  <c r="I191"/>
  <c r="H191"/>
  <c r="G191"/>
  <c r="F191"/>
  <c r="E191"/>
  <c r="D191"/>
  <c r="J190"/>
  <c r="I190"/>
  <c r="H190"/>
  <c r="G190"/>
  <c r="F190"/>
  <c r="E190"/>
  <c r="D190"/>
  <c r="J189"/>
  <c r="I189"/>
  <c r="H189"/>
  <c r="G189"/>
  <c r="F189"/>
  <c r="E189"/>
  <c r="D189"/>
  <c r="J188"/>
  <c r="I188"/>
  <c r="H188"/>
  <c r="G188"/>
  <c r="F188"/>
  <c r="E188"/>
  <c r="D188"/>
  <c r="J187"/>
  <c r="I187"/>
  <c r="H187"/>
  <c r="G187"/>
  <c r="F187"/>
  <c r="E187"/>
  <c r="D187"/>
  <c r="J186"/>
  <c r="I186"/>
  <c r="H186"/>
  <c r="G186"/>
  <c r="F186"/>
  <c r="E186"/>
  <c r="D186"/>
  <c r="J185"/>
  <c r="I185"/>
  <c r="H185"/>
  <c r="G185"/>
  <c r="F185"/>
  <c r="E185"/>
  <c r="D185"/>
  <c r="J184"/>
  <c r="I184"/>
  <c r="H184"/>
  <c r="G184"/>
  <c r="F184"/>
  <c r="E184"/>
  <c r="D184"/>
  <c r="J183"/>
  <c r="I183"/>
  <c r="H183"/>
  <c r="G183"/>
  <c r="F183"/>
  <c r="E183"/>
  <c r="D183"/>
  <c r="J182"/>
  <c r="I182"/>
  <c r="H182"/>
  <c r="G182"/>
  <c r="F182"/>
  <c r="E182"/>
  <c r="D182"/>
  <c r="J181"/>
  <c r="I181"/>
  <c r="H181"/>
  <c r="G181"/>
  <c r="F181"/>
  <c r="E181"/>
  <c r="D181"/>
  <c r="J180"/>
  <c r="I180"/>
  <c r="H180"/>
  <c r="G180"/>
  <c r="F180"/>
  <c r="E180"/>
  <c r="D180"/>
  <c r="J179"/>
  <c r="I179"/>
  <c r="H179"/>
  <c r="G179"/>
  <c r="F179"/>
  <c r="E179"/>
  <c r="D179"/>
  <c r="J178"/>
  <c r="I178"/>
  <c r="H178"/>
  <c r="G178"/>
  <c r="F178"/>
  <c r="E178"/>
  <c r="D178"/>
  <c r="J177"/>
  <c r="I177"/>
  <c r="H177"/>
  <c r="G177"/>
  <c r="F177"/>
  <c r="E177"/>
  <c r="D177"/>
  <c r="J175"/>
  <c r="I175"/>
  <c r="G175"/>
  <c r="F175"/>
  <c r="D175"/>
  <c r="J174"/>
  <c r="J322" i="5" s="1"/>
  <c r="I174" i="2"/>
  <c r="I322" i="5" s="1"/>
  <c r="H174" i="2"/>
  <c r="H322" i="5" s="1"/>
  <c r="G174" i="2"/>
  <c r="G322" i="5" s="1"/>
  <c r="F174" i="2"/>
  <c r="F322" i="5" s="1"/>
  <c r="E174" i="2"/>
  <c r="E322" i="5" s="1"/>
  <c r="D174" i="2"/>
  <c r="D322" i="5" s="1"/>
  <c r="J173" i="2"/>
  <c r="J321" i="5" s="1"/>
  <c r="I173" i="2"/>
  <c r="I321" i="5" s="1"/>
  <c r="H173" i="2"/>
  <c r="H321" i="5" s="1"/>
  <c r="G173" i="2"/>
  <c r="G321" i="5" s="1"/>
  <c r="F173" i="2"/>
  <c r="F321" i="5" s="1"/>
  <c r="E173" i="2"/>
  <c r="E321" i="5" s="1"/>
  <c r="D173" i="2"/>
  <c r="D321" i="5" s="1"/>
  <c r="J172" i="2"/>
  <c r="J320" i="5" s="1"/>
  <c r="I172" i="2"/>
  <c r="I320" i="5" s="1"/>
  <c r="H172" i="2"/>
  <c r="H320" i="5" s="1"/>
  <c r="G172" i="2"/>
  <c r="G320" i="5" s="1"/>
  <c r="F172" i="2"/>
  <c r="F320" i="5" s="1"/>
  <c r="E172" i="2"/>
  <c r="E320" i="5" s="1"/>
  <c r="D172" i="2"/>
  <c r="D320" i="5" s="1"/>
  <c r="J171" i="2"/>
  <c r="J319" i="5" s="1"/>
  <c r="I171" i="2"/>
  <c r="I319" i="5" s="1"/>
  <c r="H171" i="2"/>
  <c r="H319" i="5" s="1"/>
  <c r="G171" i="2"/>
  <c r="G319" i="5" s="1"/>
  <c r="F171" i="2"/>
  <c r="F319" i="5" s="1"/>
  <c r="E171" i="2"/>
  <c r="E319" i="5" s="1"/>
  <c r="D171" i="2"/>
  <c r="D319" i="5" s="1"/>
  <c r="J170" i="2"/>
  <c r="J318" i="5" s="1"/>
  <c r="I170" i="2"/>
  <c r="I318" i="5" s="1"/>
  <c r="H170" i="2"/>
  <c r="H318" i="5" s="1"/>
  <c r="G170" i="2"/>
  <c r="G318" i="5" s="1"/>
  <c r="F170" i="2"/>
  <c r="F318" i="5" s="1"/>
  <c r="E170" i="2"/>
  <c r="E318" i="5" s="1"/>
  <c r="D170" i="2"/>
  <c r="D318" i="5" s="1"/>
  <c r="J169" i="2"/>
  <c r="J317" i="5" s="1"/>
  <c r="I169" i="2"/>
  <c r="I317" i="5" s="1"/>
  <c r="H169" i="2"/>
  <c r="H317" i="5" s="1"/>
  <c r="G169" i="2"/>
  <c r="G317" i="5" s="1"/>
  <c r="F169" i="2"/>
  <c r="F317" i="5" s="1"/>
  <c r="E169" i="2"/>
  <c r="E317" i="5" s="1"/>
  <c r="D169" i="2"/>
  <c r="D317" i="5" s="1"/>
  <c r="J168" i="2"/>
  <c r="J316" i="5" s="1"/>
  <c r="I168" i="2"/>
  <c r="I316" i="5" s="1"/>
  <c r="H168" i="2"/>
  <c r="H316" i="5" s="1"/>
  <c r="G168" i="2"/>
  <c r="G316" i="5" s="1"/>
  <c r="F168" i="2"/>
  <c r="F316" i="5" s="1"/>
  <c r="E168" i="2"/>
  <c r="E316" i="5" s="1"/>
  <c r="D168" i="2"/>
  <c r="D316" i="5" s="1"/>
  <c r="J167" i="2"/>
  <c r="J315" i="5" s="1"/>
  <c r="I167" i="2"/>
  <c r="I315" i="5" s="1"/>
  <c r="H167" i="2"/>
  <c r="H315" i="5" s="1"/>
  <c r="G167" i="2"/>
  <c r="G315" i="5" s="1"/>
  <c r="F167" i="2"/>
  <c r="F315" i="5" s="1"/>
  <c r="E167" i="2"/>
  <c r="E315" i="5" s="1"/>
  <c r="D167" i="2"/>
  <c r="D315" i="5" s="1"/>
  <c r="J166" i="2"/>
  <c r="J314" i="5" s="1"/>
  <c r="I166" i="2"/>
  <c r="I314" i="5" s="1"/>
  <c r="H166" i="2"/>
  <c r="H314" i="5" s="1"/>
  <c r="G166" i="2"/>
  <c r="G314" i="5" s="1"/>
  <c r="F166" i="2"/>
  <c r="F314" i="5" s="1"/>
  <c r="E166" i="2"/>
  <c r="E314" i="5" s="1"/>
  <c r="D166" i="2"/>
  <c r="D314" i="5" s="1"/>
  <c r="J165" i="2"/>
  <c r="J313" i="5" s="1"/>
  <c r="I165" i="2"/>
  <c r="I313" i="5" s="1"/>
  <c r="H165" i="2"/>
  <c r="H313" i="5" s="1"/>
  <c r="G165" i="2"/>
  <c r="G313" i="5" s="1"/>
  <c r="F165" i="2"/>
  <c r="F313" i="5" s="1"/>
  <c r="E165" i="2"/>
  <c r="E313" i="5" s="1"/>
  <c r="D165" i="2"/>
  <c r="D313" i="5" s="1"/>
  <c r="J164" i="2"/>
  <c r="J312" i="5" s="1"/>
  <c r="I164" i="2"/>
  <c r="I312" i="5" s="1"/>
  <c r="H164" i="2"/>
  <c r="H312" i="5" s="1"/>
  <c r="G164" i="2"/>
  <c r="G312" i="5" s="1"/>
  <c r="F164" i="2"/>
  <c r="F312" i="5" s="1"/>
  <c r="E164" i="2"/>
  <c r="E312" i="5" s="1"/>
  <c r="D164" i="2"/>
  <c r="D312" i="5" s="1"/>
  <c r="J163" i="2"/>
  <c r="J311" i="5" s="1"/>
  <c r="I163" i="2"/>
  <c r="I311" i="5" s="1"/>
  <c r="H163" i="2"/>
  <c r="H311" i="5" s="1"/>
  <c r="G163" i="2"/>
  <c r="G311" i="5" s="1"/>
  <c r="F163" i="2"/>
  <c r="F311" i="5" s="1"/>
  <c r="E163" i="2"/>
  <c r="E311" i="5" s="1"/>
  <c r="D163" i="2"/>
  <c r="D311" i="5" s="1"/>
  <c r="J162" i="2"/>
  <c r="J310" i="5" s="1"/>
  <c r="I162" i="2"/>
  <c r="I310" i="5" s="1"/>
  <c r="H162" i="2"/>
  <c r="H310" i="5" s="1"/>
  <c r="G162" i="2"/>
  <c r="G310" i="5" s="1"/>
  <c r="F162" i="2"/>
  <c r="F310" i="5" s="1"/>
  <c r="E162" i="2"/>
  <c r="E310" i="5" s="1"/>
  <c r="D162" i="2"/>
  <c r="D310" i="5" s="1"/>
  <c r="J161" i="2"/>
  <c r="J309" i="5" s="1"/>
  <c r="I161" i="2"/>
  <c r="I309" i="5" s="1"/>
  <c r="H161" i="2"/>
  <c r="H309" i="5" s="1"/>
  <c r="G161" i="2"/>
  <c r="G309" i="5" s="1"/>
  <c r="F161" i="2"/>
  <c r="F309" i="5" s="1"/>
  <c r="E161" i="2"/>
  <c r="E309" i="5" s="1"/>
  <c r="D161" i="2"/>
  <c r="D309" i="5" s="1"/>
  <c r="J160" i="2"/>
  <c r="J308" i="5" s="1"/>
  <c r="I160" i="2"/>
  <c r="I308" i="5" s="1"/>
  <c r="H160" i="2"/>
  <c r="H308" i="5" s="1"/>
  <c r="G160" i="2"/>
  <c r="G308" i="5" s="1"/>
  <c r="F160" i="2"/>
  <c r="F308" i="5" s="1"/>
  <c r="E160" i="2"/>
  <c r="E308" i="5" s="1"/>
  <c r="D160" i="2"/>
  <c r="D308" i="5" s="1"/>
  <c r="J159" i="2"/>
  <c r="J307" i="5" s="1"/>
  <c r="I159" i="2"/>
  <c r="I307" i="5" s="1"/>
  <c r="H159" i="2"/>
  <c r="H307" i="5" s="1"/>
  <c r="G159" i="2"/>
  <c r="G307" i="5" s="1"/>
  <c r="F159" i="2"/>
  <c r="F307" i="5" s="1"/>
  <c r="E159" i="2"/>
  <c r="E307" i="5" s="1"/>
  <c r="D159" i="2"/>
  <c r="D307" i="5" s="1"/>
  <c r="J158" i="2"/>
  <c r="J306" i="5" s="1"/>
  <c r="I158" i="2"/>
  <c r="I306" i="5" s="1"/>
  <c r="H158" i="2"/>
  <c r="H306" i="5" s="1"/>
  <c r="G158" i="2"/>
  <c r="G306" i="5" s="1"/>
  <c r="F158" i="2"/>
  <c r="F306" i="5" s="1"/>
  <c r="E158" i="2"/>
  <c r="E306" i="5" s="1"/>
  <c r="D158" i="2"/>
  <c r="D306" i="5" s="1"/>
  <c r="J155" i="2"/>
  <c r="I155"/>
  <c r="H155"/>
  <c r="G155"/>
  <c r="F155"/>
  <c r="E155"/>
  <c r="D155"/>
  <c r="J154"/>
  <c r="I154"/>
  <c r="H154"/>
  <c r="G154"/>
  <c r="F154"/>
  <c r="E154"/>
  <c r="D154"/>
  <c r="J153"/>
  <c r="I153"/>
  <c r="H153"/>
  <c r="G153"/>
  <c r="F153"/>
  <c r="E153"/>
  <c r="D153"/>
  <c r="J152"/>
  <c r="I152"/>
  <c r="H152"/>
  <c r="G152"/>
  <c r="F152"/>
  <c r="E152"/>
  <c r="D152"/>
  <c r="J151"/>
  <c r="I151"/>
  <c r="H151"/>
  <c r="G151"/>
  <c r="F151"/>
  <c r="E151"/>
  <c r="D151"/>
  <c r="J150"/>
  <c r="I150"/>
  <c r="H150"/>
  <c r="G150"/>
  <c r="F150"/>
  <c r="E150"/>
  <c r="D150"/>
  <c r="J149"/>
  <c r="I149"/>
  <c r="H149"/>
  <c r="G149"/>
  <c r="F149"/>
  <c r="E149"/>
  <c r="D149"/>
  <c r="J148"/>
  <c r="I148"/>
  <c r="H148"/>
  <c r="G148"/>
  <c r="F148"/>
  <c r="E148"/>
  <c r="D148"/>
  <c r="J147"/>
  <c r="I147"/>
  <c r="H147"/>
  <c r="G147"/>
  <c r="F147"/>
  <c r="E147"/>
  <c r="D147"/>
  <c r="J146"/>
  <c r="I146"/>
  <c r="H146"/>
  <c r="G146"/>
  <c r="F146"/>
  <c r="E146"/>
  <c r="D146"/>
  <c r="J145"/>
  <c r="I145"/>
  <c r="H145"/>
  <c r="G145"/>
  <c r="F145"/>
  <c r="E145"/>
  <c r="D145"/>
  <c r="J144"/>
  <c r="I144"/>
  <c r="H144"/>
  <c r="G144"/>
  <c r="F144"/>
  <c r="E144"/>
  <c r="D144"/>
  <c r="J143"/>
  <c r="I143"/>
  <c r="H143"/>
  <c r="G143"/>
  <c r="F143"/>
  <c r="E143"/>
  <c r="D143"/>
  <c r="J142"/>
  <c r="I142"/>
  <c r="H142"/>
  <c r="G142"/>
  <c r="F142"/>
  <c r="E142"/>
  <c r="D142"/>
  <c r="J141"/>
  <c r="I141"/>
  <c r="H141"/>
  <c r="G141"/>
  <c r="F141"/>
  <c r="E141"/>
  <c r="D141"/>
  <c r="J140"/>
  <c r="I140"/>
  <c r="H140"/>
  <c r="G140"/>
  <c r="F140"/>
  <c r="E140"/>
  <c r="D140"/>
  <c r="J139"/>
  <c r="I139"/>
  <c r="H139"/>
  <c r="G139"/>
  <c r="F139"/>
  <c r="E139"/>
  <c r="D139"/>
  <c r="J138"/>
  <c r="I138"/>
  <c r="H138"/>
  <c r="G138"/>
  <c r="F138"/>
  <c r="E138"/>
  <c r="D138"/>
  <c r="J136"/>
  <c r="I136"/>
  <c r="G136"/>
  <c r="F136"/>
  <c r="D136"/>
  <c r="J135"/>
  <c r="J303" i="5" s="1"/>
  <c r="I135" i="2"/>
  <c r="I303" i="5" s="1"/>
  <c r="H135" i="2"/>
  <c r="H303" i="5" s="1"/>
  <c r="G135" i="2"/>
  <c r="G303" i="5" s="1"/>
  <c r="F135" i="2"/>
  <c r="F303" i="5" s="1"/>
  <c r="E135" i="2"/>
  <c r="E303" i="5" s="1"/>
  <c r="D135" i="2"/>
  <c r="D303" i="5" s="1"/>
  <c r="J134" i="2"/>
  <c r="J302" i="5" s="1"/>
  <c r="I134" i="2"/>
  <c r="I302" i="5" s="1"/>
  <c r="H134" i="2"/>
  <c r="H302" i="5" s="1"/>
  <c r="G134" i="2"/>
  <c r="G302" i="5" s="1"/>
  <c r="F134" i="2"/>
  <c r="F302" i="5" s="1"/>
  <c r="E134" i="2"/>
  <c r="E302" i="5" s="1"/>
  <c r="D134" i="2"/>
  <c r="D302" i="5" s="1"/>
  <c r="J133" i="2"/>
  <c r="J301" i="5" s="1"/>
  <c r="I133" i="2"/>
  <c r="I301" i="5" s="1"/>
  <c r="H133" i="2"/>
  <c r="H301" i="5" s="1"/>
  <c r="G133" i="2"/>
  <c r="G301" i="5" s="1"/>
  <c r="F133" i="2"/>
  <c r="F301" i="5" s="1"/>
  <c r="E133" i="2"/>
  <c r="E301" i="5" s="1"/>
  <c r="D133" i="2"/>
  <c r="D301" i="5" s="1"/>
  <c r="J132" i="2"/>
  <c r="J300" i="5" s="1"/>
  <c r="I132" i="2"/>
  <c r="I300" i="5" s="1"/>
  <c r="H132" i="2"/>
  <c r="H300" i="5" s="1"/>
  <c r="G132" i="2"/>
  <c r="G300" i="5" s="1"/>
  <c r="F132" i="2"/>
  <c r="F300" i="5" s="1"/>
  <c r="E132" i="2"/>
  <c r="E300" i="5" s="1"/>
  <c r="D132" i="2"/>
  <c r="D300" i="5" s="1"/>
  <c r="J131" i="2"/>
  <c r="J299" i="5" s="1"/>
  <c r="I131" i="2"/>
  <c r="I299" i="5" s="1"/>
  <c r="H131" i="2"/>
  <c r="H299" i="5" s="1"/>
  <c r="G131" i="2"/>
  <c r="G299" i="5" s="1"/>
  <c r="F131" i="2"/>
  <c r="F299" i="5" s="1"/>
  <c r="E131" i="2"/>
  <c r="E299" i="5" s="1"/>
  <c r="D131" i="2"/>
  <c r="D299" i="5" s="1"/>
  <c r="J130" i="2"/>
  <c r="J298" i="5" s="1"/>
  <c r="I130" i="2"/>
  <c r="I298" i="5" s="1"/>
  <c r="H130" i="2"/>
  <c r="H298" i="5" s="1"/>
  <c r="G130" i="2"/>
  <c r="G298" i="5" s="1"/>
  <c r="F130" i="2"/>
  <c r="F298" i="5" s="1"/>
  <c r="E130" i="2"/>
  <c r="E298" i="5" s="1"/>
  <c r="D130" i="2"/>
  <c r="D298" i="5" s="1"/>
  <c r="J129" i="2"/>
  <c r="J297" i="5" s="1"/>
  <c r="I129" i="2"/>
  <c r="I297" i="5" s="1"/>
  <c r="H129" i="2"/>
  <c r="H297" i="5" s="1"/>
  <c r="G129" i="2"/>
  <c r="G297" i="5" s="1"/>
  <c r="F129" i="2"/>
  <c r="F297" i="5" s="1"/>
  <c r="E129" i="2"/>
  <c r="E297" i="5" s="1"/>
  <c r="D129" i="2"/>
  <c r="D297" i="5" s="1"/>
  <c r="J128" i="2"/>
  <c r="J296" i="5" s="1"/>
  <c r="I128" i="2"/>
  <c r="I296" i="5" s="1"/>
  <c r="H128" i="2"/>
  <c r="H296" i="5" s="1"/>
  <c r="G128" i="2"/>
  <c r="G296" i="5" s="1"/>
  <c r="F128" i="2"/>
  <c r="F296" i="5" s="1"/>
  <c r="E128" i="2"/>
  <c r="E296" i="5" s="1"/>
  <c r="D128" i="2"/>
  <c r="D296" i="5" s="1"/>
  <c r="J127" i="2"/>
  <c r="J295" i="5" s="1"/>
  <c r="I127" i="2"/>
  <c r="I295" i="5" s="1"/>
  <c r="H127" i="2"/>
  <c r="H295" i="5" s="1"/>
  <c r="G127" i="2"/>
  <c r="G295" i="5" s="1"/>
  <c r="F127" i="2"/>
  <c r="F295" i="5" s="1"/>
  <c r="E127" i="2"/>
  <c r="E295" i="5" s="1"/>
  <c r="D127" i="2"/>
  <c r="D295" i="5" s="1"/>
  <c r="J126" i="2"/>
  <c r="J294" i="5" s="1"/>
  <c r="I126" i="2"/>
  <c r="I294" i="5" s="1"/>
  <c r="H126" i="2"/>
  <c r="H294" i="5" s="1"/>
  <c r="G126" i="2"/>
  <c r="G294" i="5" s="1"/>
  <c r="F126" i="2"/>
  <c r="F294" i="5" s="1"/>
  <c r="E126" i="2"/>
  <c r="E294" i="5" s="1"/>
  <c r="D126" i="2"/>
  <c r="D294" i="5" s="1"/>
  <c r="J125" i="2"/>
  <c r="J293" i="5" s="1"/>
  <c r="I125" i="2"/>
  <c r="I293" i="5" s="1"/>
  <c r="H125" i="2"/>
  <c r="H293" i="5" s="1"/>
  <c r="G125" i="2"/>
  <c r="G293" i="5" s="1"/>
  <c r="F125" i="2"/>
  <c r="F293" i="5" s="1"/>
  <c r="E125" i="2"/>
  <c r="E293" i="5" s="1"/>
  <c r="D125" i="2"/>
  <c r="D293" i="5" s="1"/>
  <c r="J124" i="2"/>
  <c r="J292" i="5" s="1"/>
  <c r="I124" i="2"/>
  <c r="I292" i="5" s="1"/>
  <c r="H124" i="2"/>
  <c r="H292" i="5" s="1"/>
  <c r="G124" i="2"/>
  <c r="G292" i="5" s="1"/>
  <c r="F124" i="2"/>
  <c r="F292" i="5" s="1"/>
  <c r="E124" i="2"/>
  <c r="E292" i="5" s="1"/>
  <c r="D124" i="2"/>
  <c r="D292" i="5" s="1"/>
  <c r="J123" i="2"/>
  <c r="J291" i="5" s="1"/>
  <c r="I123" i="2"/>
  <c r="I291" i="5" s="1"/>
  <c r="H123" i="2"/>
  <c r="H291" i="5" s="1"/>
  <c r="G123" i="2"/>
  <c r="G291" i="5" s="1"/>
  <c r="F123" i="2"/>
  <c r="F291" i="5" s="1"/>
  <c r="E123" i="2"/>
  <c r="E291" i="5" s="1"/>
  <c r="D123" i="2"/>
  <c r="D291" i="5" s="1"/>
  <c r="J122" i="2"/>
  <c r="J290" i="5" s="1"/>
  <c r="I122" i="2"/>
  <c r="I290" i="5" s="1"/>
  <c r="H122" i="2"/>
  <c r="H290" i="5" s="1"/>
  <c r="G122" i="2"/>
  <c r="G290" i="5" s="1"/>
  <c r="F122" i="2"/>
  <c r="F290" i="5" s="1"/>
  <c r="E122" i="2"/>
  <c r="E290" i="5" s="1"/>
  <c r="D122" i="2"/>
  <c r="D290" i="5" s="1"/>
  <c r="J121" i="2"/>
  <c r="J289" i="5" s="1"/>
  <c r="I121" i="2"/>
  <c r="I289" i="5" s="1"/>
  <c r="H121" i="2"/>
  <c r="H289" i="5" s="1"/>
  <c r="G121" i="2"/>
  <c r="G289" i="5" s="1"/>
  <c r="F121" i="2"/>
  <c r="F289" i="5" s="1"/>
  <c r="E121" i="2"/>
  <c r="E289" i="5" s="1"/>
  <c r="D121" i="2"/>
  <c r="D289" i="5" s="1"/>
  <c r="J120" i="2"/>
  <c r="J288" i="5" s="1"/>
  <c r="I120" i="2"/>
  <c r="I288" i="5" s="1"/>
  <c r="H120" i="2"/>
  <c r="H288" i="5" s="1"/>
  <c r="G120" i="2"/>
  <c r="G288" i="5" s="1"/>
  <c r="F120" i="2"/>
  <c r="F288" i="5" s="1"/>
  <c r="E120" i="2"/>
  <c r="E288" i="5" s="1"/>
  <c r="D120" i="2"/>
  <c r="D288" i="5" s="1"/>
  <c r="J119" i="2"/>
  <c r="J287" i="5" s="1"/>
  <c r="I119" i="2"/>
  <c r="I287" i="5" s="1"/>
  <c r="H119" i="2"/>
  <c r="H287" i="5" s="1"/>
  <c r="G119" i="2"/>
  <c r="G287" i="5" s="1"/>
  <c r="F119" i="2"/>
  <c r="F287" i="5" s="1"/>
  <c r="E119" i="2"/>
  <c r="E287" i="5" s="1"/>
  <c r="D119" i="2"/>
  <c r="D287" i="5" s="1"/>
  <c r="J116" i="2"/>
  <c r="I116"/>
  <c r="H116"/>
  <c r="G116"/>
  <c r="F116"/>
  <c r="E116"/>
  <c r="D116"/>
  <c r="J115"/>
  <c r="I115"/>
  <c r="H115"/>
  <c r="G115"/>
  <c r="F115"/>
  <c r="E115"/>
  <c r="D115"/>
  <c r="J114"/>
  <c r="I114"/>
  <c r="H114"/>
  <c r="G114"/>
  <c r="F114"/>
  <c r="E114"/>
  <c r="D114"/>
  <c r="J113"/>
  <c r="I113"/>
  <c r="H113"/>
  <c r="G113"/>
  <c r="F113"/>
  <c r="E113"/>
  <c r="D113"/>
  <c r="J112"/>
  <c r="I112"/>
  <c r="H112"/>
  <c r="G112"/>
  <c r="F112"/>
  <c r="E112"/>
  <c r="D112"/>
  <c r="J111"/>
  <c r="I111"/>
  <c r="H111"/>
  <c r="G111"/>
  <c r="F111"/>
  <c r="E111"/>
  <c r="D111"/>
  <c r="J110"/>
  <c r="I110"/>
  <c r="H110"/>
  <c r="G110"/>
  <c r="F110"/>
  <c r="E110"/>
  <c r="D110"/>
  <c r="J109"/>
  <c r="I109"/>
  <c r="H109"/>
  <c r="G109"/>
  <c r="F109"/>
  <c r="E109"/>
  <c r="D109"/>
  <c r="J108"/>
  <c r="I108"/>
  <c r="H108"/>
  <c r="G108"/>
  <c r="F108"/>
  <c r="E108"/>
  <c r="D108"/>
  <c r="J107"/>
  <c r="I107"/>
  <c r="H107"/>
  <c r="G107"/>
  <c r="F107"/>
  <c r="E107"/>
  <c r="D107"/>
  <c r="J106"/>
  <c r="I106"/>
  <c r="H106"/>
  <c r="G106"/>
  <c r="F106"/>
  <c r="E106"/>
  <c r="D106"/>
  <c r="J105"/>
  <c r="I105"/>
  <c r="H105"/>
  <c r="G105"/>
  <c r="F105"/>
  <c r="E105"/>
  <c r="D105"/>
  <c r="J104"/>
  <c r="I104"/>
  <c r="H104"/>
  <c r="G104"/>
  <c r="F104"/>
  <c r="E104"/>
  <c r="D104"/>
  <c r="J103"/>
  <c r="I103"/>
  <c r="H103"/>
  <c r="G103"/>
  <c r="F103"/>
  <c r="E103"/>
  <c r="D103"/>
  <c r="J102"/>
  <c r="I102"/>
  <c r="H102"/>
  <c r="G102"/>
  <c r="F102"/>
  <c r="E102"/>
  <c r="D102"/>
  <c r="J101"/>
  <c r="I101"/>
  <c r="H101"/>
  <c r="G101"/>
  <c r="F101"/>
  <c r="E101"/>
  <c r="D101"/>
  <c r="J100"/>
  <c r="I100"/>
  <c r="H100"/>
  <c r="G100"/>
  <c r="F100"/>
  <c r="E100"/>
  <c r="D100"/>
  <c r="J99"/>
  <c r="I99"/>
  <c r="H99"/>
  <c r="G99"/>
  <c r="F99"/>
  <c r="E99"/>
  <c r="D99"/>
  <c r="J97"/>
  <c r="I97"/>
  <c r="G97"/>
  <c r="J96"/>
  <c r="J227" i="5" s="1"/>
  <c r="I96" i="2"/>
  <c r="I227" i="5" s="1"/>
  <c r="H96" i="2"/>
  <c r="H227" i="5" s="1"/>
  <c r="G96" i="2"/>
  <c r="G227" i="5" s="1"/>
  <c r="F96" i="2"/>
  <c r="F227" i="5" s="1"/>
  <c r="E96" i="2"/>
  <c r="E227" i="5" s="1"/>
  <c r="D96" i="2"/>
  <c r="D227" i="5" s="1"/>
  <c r="J95" i="2"/>
  <c r="J226" i="5" s="1"/>
  <c r="I95" i="2"/>
  <c r="I226" i="5" s="1"/>
  <c r="H95" i="2"/>
  <c r="H226" i="5" s="1"/>
  <c r="G95" i="2"/>
  <c r="G226" i="5" s="1"/>
  <c r="F95" i="2"/>
  <c r="F226" i="5" s="1"/>
  <c r="E95" i="2"/>
  <c r="E226" i="5" s="1"/>
  <c r="D95" i="2"/>
  <c r="D226" i="5" s="1"/>
  <c r="J94" i="2"/>
  <c r="J225" i="5" s="1"/>
  <c r="I94" i="2"/>
  <c r="I225" i="5" s="1"/>
  <c r="H94" i="2"/>
  <c r="H225" i="5" s="1"/>
  <c r="G94" i="2"/>
  <c r="G225" i="5" s="1"/>
  <c r="F94" i="2"/>
  <c r="F225" i="5" s="1"/>
  <c r="E94" i="2"/>
  <c r="E225" i="5" s="1"/>
  <c r="D94" i="2"/>
  <c r="D225" i="5" s="1"/>
  <c r="J93" i="2"/>
  <c r="J224" i="5" s="1"/>
  <c r="I93" i="2"/>
  <c r="I224" i="5" s="1"/>
  <c r="H93" i="2"/>
  <c r="H224" i="5" s="1"/>
  <c r="G93" i="2"/>
  <c r="G224" i="5" s="1"/>
  <c r="F93" i="2"/>
  <c r="F224" i="5" s="1"/>
  <c r="E93" i="2"/>
  <c r="E224" i="5" s="1"/>
  <c r="D93" i="2"/>
  <c r="D224" i="5" s="1"/>
  <c r="J92" i="2"/>
  <c r="J223" i="5" s="1"/>
  <c r="I92" i="2"/>
  <c r="I223" i="5" s="1"/>
  <c r="H92" i="2"/>
  <c r="H223" i="5" s="1"/>
  <c r="G92" i="2"/>
  <c r="G223" i="5" s="1"/>
  <c r="F92" i="2"/>
  <c r="F223" i="5" s="1"/>
  <c r="E92" i="2"/>
  <c r="E223" i="5" s="1"/>
  <c r="D92" i="2"/>
  <c r="D223" i="5" s="1"/>
  <c r="J91" i="2"/>
  <c r="J222" i="5" s="1"/>
  <c r="I91" i="2"/>
  <c r="I222" i="5" s="1"/>
  <c r="H91" i="2"/>
  <c r="H222" i="5" s="1"/>
  <c r="G91" i="2"/>
  <c r="G222" i="5" s="1"/>
  <c r="F91" i="2"/>
  <c r="F222" i="5" s="1"/>
  <c r="E91" i="2"/>
  <c r="E222" i="5" s="1"/>
  <c r="D91" i="2"/>
  <c r="D222" i="5" s="1"/>
  <c r="J90" i="2"/>
  <c r="J221" i="5" s="1"/>
  <c r="I90" i="2"/>
  <c r="I221" i="5" s="1"/>
  <c r="H90" i="2"/>
  <c r="H221" i="5" s="1"/>
  <c r="G90" i="2"/>
  <c r="G221" i="5" s="1"/>
  <c r="F90" i="2"/>
  <c r="F221" i="5" s="1"/>
  <c r="E90" i="2"/>
  <c r="E221" i="5" s="1"/>
  <c r="D90" i="2"/>
  <c r="D221" i="5" s="1"/>
  <c r="J89" i="2"/>
  <c r="J220" i="5" s="1"/>
  <c r="I89" i="2"/>
  <c r="I220" i="5" s="1"/>
  <c r="H89" i="2"/>
  <c r="H220" i="5" s="1"/>
  <c r="G89" i="2"/>
  <c r="G220" i="5" s="1"/>
  <c r="F89" i="2"/>
  <c r="F220" i="5" s="1"/>
  <c r="E89" i="2"/>
  <c r="E220" i="5" s="1"/>
  <c r="D89" i="2"/>
  <c r="D220" i="5" s="1"/>
  <c r="J88" i="2"/>
  <c r="J219" i="5" s="1"/>
  <c r="I88" i="2"/>
  <c r="I219" i="5" s="1"/>
  <c r="H88" i="2"/>
  <c r="H219" i="5" s="1"/>
  <c r="G88" i="2"/>
  <c r="G219" i="5" s="1"/>
  <c r="F88" i="2"/>
  <c r="F219" i="5" s="1"/>
  <c r="E88" i="2"/>
  <c r="E219" i="5" s="1"/>
  <c r="D88" i="2"/>
  <c r="D219" i="5" s="1"/>
  <c r="J87" i="2"/>
  <c r="J218" i="5" s="1"/>
  <c r="I87" i="2"/>
  <c r="I218" i="5" s="1"/>
  <c r="H87" i="2"/>
  <c r="H218" i="5" s="1"/>
  <c r="G87" i="2"/>
  <c r="G218" i="5" s="1"/>
  <c r="F87" i="2"/>
  <c r="F218" i="5" s="1"/>
  <c r="E87" i="2"/>
  <c r="E218" i="5" s="1"/>
  <c r="D87" i="2"/>
  <c r="D218" i="5" s="1"/>
  <c r="J86" i="2"/>
  <c r="J217" i="5" s="1"/>
  <c r="I86" i="2"/>
  <c r="I217" i="5" s="1"/>
  <c r="H86" i="2"/>
  <c r="H217" i="5" s="1"/>
  <c r="G86" i="2"/>
  <c r="G217" i="5" s="1"/>
  <c r="F86" i="2"/>
  <c r="F217" i="5" s="1"/>
  <c r="E86" i="2"/>
  <c r="E217" i="5" s="1"/>
  <c r="D86" i="2"/>
  <c r="D217" i="5" s="1"/>
  <c r="J85" i="2"/>
  <c r="J216" i="5" s="1"/>
  <c r="I85" i="2"/>
  <c r="I216" i="5" s="1"/>
  <c r="H85" i="2"/>
  <c r="H216" i="5" s="1"/>
  <c r="G85" i="2"/>
  <c r="G216" i="5" s="1"/>
  <c r="F85" i="2"/>
  <c r="F216" i="5" s="1"/>
  <c r="E85" i="2"/>
  <c r="E216" i="5" s="1"/>
  <c r="D85" i="2"/>
  <c r="D216" i="5" s="1"/>
  <c r="J84" i="2"/>
  <c r="J215" i="5" s="1"/>
  <c r="I84" i="2"/>
  <c r="I215" i="5" s="1"/>
  <c r="H84" i="2"/>
  <c r="H215" i="5" s="1"/>
  <c r="G84" i="2"/>
  <c r="G215" i="5" s="1"/>
  <c r="F84" i="2"/>
  <c r="F215" i="5" s="1"/>
  <c r="E84" i="2"/>
  <c r="E215" i="5" s="1"/>
  <c r="D84" i="2"/>
  <c r="D215" i="5" s="1"/>
  <c r="J83" i="2"/>
  <c r="J214" i="5" s="1"/>
  <c r="I83" i="2"/>
  <c r="I214" i="5" s="1"/>
  <c r="H83" i="2"/>
  <c r="H214" i="5" s="1"/>
  <c r="G83" i="2"/>
  <c r="G214" i="5" s="1"/>
  <c r="F83" i="2"/>
  <c r="F214" i="5" s="1"/>
  <c r="E83" i="2"/>
  <c r="E214" i="5" s="1"/>
  <c r="D83" i="2"/>
  <c r="D214" i="5" s="1"/>
  <c r="J82" i="2"/>
  <c r="J213" i="5" s="1"/>
  <c r="I82" i="2"/>
  <c r="I213" i="5" s="1"/>
  <c r="H82" i="2"/>
  <c r="H213" i="5" s="1"/>
  <c r="G82" i="2"/>
  <c r="G213" i="5" s="1"/>
  <c r="F82" i="2"/>
  <c r="F213" i="5" s="1"/>
  <c r="E82" i="2"/>
  <c r="E213" i="5" s="1"/>
  <c r="D82" i="2"/>
  <c r="D213" i="5" s="1"/>
  <c r="J81" i="2"/>
  <c r="J212" i="5" s="1"/>
  <c r="I81" i="2"/>
  <c r="I212" i="5" s="1"/>
  <c r="H81" i="2"/>
  <c r="H212" i="5" s="1"/>
  <c r="G81" i="2"/>
  <c r="G212" i="5" s="1"/>
  <c r="F81" i="2"/>
  <c r="F212" i="5" s="1"/>
  <c r="E81" i="2"/>
  <c r="E212" i="5" s="1"/>
  <c r="D81" i="2"/>
  <c r="D212" i="5" s="1"/>
  <c r="J80" i="2"/>
  <c r="J211" i="5" s="1"/>
  <c r="I80" i="2"/>
  <c r="I211" i="5" s="1"/>
  <c r="H80" i="2"/>
  <c r="H211" i="5" s="1"/>
  <c r="G80" i="2"/>
  <c r="G211" i="5" s="1"/>
  <c r="F80" i="2"/>
  <c r="F211" i="5" s="1"/>
  <c r="E80" i="2"/>
  <c r="E211" i="5" s="1"/>
  <c r="D80" i="2"/>
  <c r="D211" i="5" s="1"/>
  <c r="J77" i="2"/>
  <c r="I77"/>
  <c r="H77"/>
  <c r="G77"/>
  <c r="F77"/>
  <c r="E77"/>
  <c r="D77"/>
  <c r="J76"/>
  <c r="I76"/>
  <c r="H76"/>
  <c r="G76"/>
  <c r="F76"/>
  <c r="E76"/>
  <c r="D76"/>
  <c r="J75"/>
  <c r="I75"/>
  <c r="H75"/>
  <c r="G75"/>
  <c r="F75"/>
  <c r="E75"/>
  <c r="D75"/>
  <c r="J74"/>
  <c r="I74"/>
  <c r="H74"/>
  <c r="G74"/>
  <c r="F74"/>
  <c r="E74"/>
  <c r="D74"/>
  <c r="J73"/>
  <c r="I73"/>
  <c r="H73"/>
  <c r="G73"/>
  <c r="F73"/>
  <c r="E73"/>
  <c r="D73"/>
  <c r="J72"/>
  <c r="I72"/>
  <c r="H72"/>
  <c r="G72"/>
  <c r="F72"/>
  <c r="E72"/>
  <c r="D72"/>
  <c r="J71"/>
  <c r="I71"/>
  <c r="H71"/>
  <c r="G71"/>
  <c r="F71"/>
  <c r="E71"/>
  <c r="D71"/>
  <c r="J70"/>
  <c r="I70"/>
  <c r="H70"/>
  <c r="G70"/>
  <c r="F70"/>
  <c r="E70"/>
  <c r="D70"/>
  <c r="J69"/>
  <c r="I69"/>
  <c r="H69"/>
  <c r="G69"/>
  <c r="F69"/>
  <c r="E69"/>
  <c r="D69"/>
  <c r="J68"/>
  <c r="I68"/>
  <c r="H68"/>
  <c r="G68"/>
  <c r="F68"/>
  <c r="E68"/>
  <c r="D68"/>
  <c r="J67"/>
  <c r="I67"/>
  <c r="H67"/>
  <c r="G67"/>
  <c r="F67"/>
  <c r="E67"/>
  <c r="D67"/>
  <c r="J66"/>
  <c r="I66"/>
  <c r="H66"/>
  <c r="G66"/>
  <c r="F66"/>
  <c r="E66"/>
  <c r="D66"/>
  <c r="J65"/>
  <c r="I65"/>
  <c r="H65"/>
  <c r="G65"/>
  <c r="F65"/>
  <c r="E65"/>
  <c r="D65"/>
  <c r="J64"/>
  <c r="I64"/>
  <c r="H64"/>
  <c r="G64"/>
  <c r="F64"/>
  <c r="E64"/>
  <c r="D64"/>
  <c r="J63"/>
  <c r="I63"/>
  <c r="H63"/>
  <c r="G63"/>
  <c r="F63"/>
  <c r="E63"/>
  <c r="D63"/>
  <c r="J62"/>
  <c r="I62"/>
  <c r="H62"/>
  <c r="G62"/>
  <c r="F62"/>
  <c r="E62"/>
  <c r="D62"/>
  <c r="J61"/>
  <c r="I61"/>
  <c r="H61"/>
  <c r="G61"/>
  <c r="F61"/>
  <c r="E61"/>
  <c r="D61"/>
  <c r="J60"/>
  <c r="I60"/>
  <c r="H60"/>
  <c r="G60"/>
  <c r="F60"/>
  <c r="E60"/>
  <c r="D60"/>
  <c r="J58"/>
  <c r="I58"/>
  <c r="G58"/>
  <c r="D58"/>
  <c r="J57"/>
  <c r="J94" i="5" s="1"/>
  <c r="I57" i="2"/>
  <c r="I94" i="5" s="1"/>
  <c r="H57" i="2"/>
  <c r="H94" i="5" s="1"/>
  <c r="G57" i="2"/>
  <c r="G94" i="5" s="1"/>
  <c r="F57" i="2"/>
  <c r="F94" i="5" s="1"/>
  <c r="E57" i="2"/>
  <c r="E94" i="5" s="1"/>
  <c r="D57" i="2"/>
  <c r="D94" i="5" s="1"/>
  <c r="J56" i="2"/>
  <c r="J93" i="5" s="1"/>
  <c r="I56" i="2"/>
  <c r="I93" i="5" s="1"/>
  <c r="H56" i="2"/>
  <c r="H93" i="5" s="1"/>
  <c r="G56" i="2"/>
  <c r="G93" i="5" s="1"/>
  <c r="F56" i="2"/>
  <c r="F93" i="5" s="1"/>
  <c r="E56" i="2"/>
  <c r="E93" i="5" s="1"/>
  <c r="D56" i="2"/>
  <c r="D93" i="5" s="1"/>
  <c r="J55" i="2"/>
  <c r="J92" i="5" s="1"/>
  <c r="I55" i="2"/>
  <c r="I92" i="5" s="1"/>
  <c r="H55" i="2"/>
  <c r="H92" i="5" s="1"/>
  <c r="G55" i="2"/>
  <c r="G92" i="5" s="1"/>
  <c r="F55" i="2"/>
  <c r="F92" i="5" s="1"/>
  <c r="E55" i="2"/>
  <c r="E92" i="5" s="1"/>
  <c r="D55" i="2"/>
  <c r="D92" i="5" s="1"/>
  <c r="J54" i="2"/>
  <c r="J91" i="5" s="1"/>
  <c r="I54" i="2"/>
  <c r="I91" i="5" s="1"/>
  <c r="H54" i="2"/>
  <c r="H91" i="5" s="1"/>
  <c r="G54" i="2"/>
  <c r="G91" i="5" s="1"/>
  <c r="F54" i="2"/>
  <c r="F91" i="5" s="1"/>
  <c r="E54" i="2"/>
  <c r="E91" i="5" s="1"/>
  <c r="D54" i="2"/>
  <c r="D91" i="5" s="1"/>
  <c r="J53" i="2"/>
  <c r="J90" i="5" s="1"/>
  <c r="I53" i="2"/>
  <c r="I90" i="5" s="1"/>
  <c r="H53" i="2"/>
  <c r="H90" i="5" s="1"/>
  <c r="G53" i="2"/>
  <c r="G90" i="5" s="1"/>
  <c r="F53" i="2"/>
  <c r="F90" i="5" s="1"/>
  <c r="E53" i="2"/>
  <c r="E90" i="5" s="1"/>
  <c r="D53" i="2"/>
  <c r="D90" i="5" s="1"/>
  <c r="J52" i="2"/>
  <c r="J89" i="5" s="1"/>
  <c r="I52" i="2"/>
  <c r="I89" i="5" s="1"/>
  <c r="H52" i="2"/>
  <c r="H89" i="5" s="1"/>
  <c r="G52" i="2"/>
  <c r="G89" i="5" s="1"/>
  <c r="F52" i="2"/>
  <c r="F89" i="5" s="1"/>
  <c r="E52" i="2"/>
  <c r="E89" i="5" s="1"/>
  <c r="D52" i="2"/>
  <c r="D89" i="5" s="1"/>
  <c r="J51" i="2"/>
  <c r="J88" i="5" s="1"/>
  <c r="I51" i="2"/>
  <c r="I88" i="5" s="1"/>
  <c r="H51" i="2"/>
  <c r="H88" i="5" s="1"/>
  <c r="G51" i="2"/>
  <c r="G88" i="5" s="1"/>
  <c r="F51" i="2"/>
  <c r="F88" i="5" s="1"/>
  <c r="E51" i="2"/>
  <c r="E88" i="5" s="1"/>
  <c r="D51" i="2"/>
  <c r="D88" i="5" s="1"/>
  <c r="J50" i="2"/>
  <c r="J87" i="5" s="1"/>
  <c r="I50" i="2"/>
  <c r="I87" i="5" s="1"/>
  <c r="H50" i="2"/>
  <c r="H87" i="5" s="1"/>
  <c r="G50" i="2"/>
  <c r="G87" i="5" s="1"/>
  <c r="F50" i="2"/>
  <c r="F87" i="5" s="1"/>
  <c r="E50" i="2"/>
  <c r="E87" i="5" s="1"/>
  <c r="D50" i="2"/>
  <c r="D87" i="5" s="1"/>
  <c r="J49" i="2"/>
  <c r="J86" i="5" s="1"/>
  <c r="I49" i="2"/>
  <c r="I86" i="5" s="1"/>
  <c r="H49" i="2"/>
  <c r="H86" i="5" s="1"/>
  <c r="G49" i="2"/>
  <c r="G86" i="5" s="1"/>
  <c r="F49" i="2"/>
  <c r="F86" i="5" s="1"/>
  <c r="E49" i="2"/>
  <c r="E86" i="5" s="1"/>
  <c r="D49" i="2"/>
  <c r="D86" i="5" s="1"/>
  <c r="J48" i="2"/>
  <c r="J85" i="5" s="1"/>
  <c r="I48" i="2"/>
  <c r="I85" i="5" s="1"/>
  <c r="H48" i="2"/>
  <c r="H85" i="5" s="1"/>
  <c r="G48" i="2"/>
  <c r="G85" i="5" s="1"/>
  <c r="F48" i="2"/>
  <c r="F85" i="5" s="1"/>
  <c r="E48" i="2"/>
  <c r="E85" i="5" s="1"/>
  <c r="D48" i="2"/>
  <c r="D85" i="5" s="1"/>
  <c r="J47" i="2"/>
  <c r="J84" i="5" s="1"/>
  <c r="I47" i="2"/>
  <c r="I84" i="5" s="1"/>
  <c r="H47" i="2"/>
  <c r="H84" i="5" s="1"/>
  <c r="G47" i="2"/>
  <c r="G84" i="5" s="1"/>
  <c r="F47" i="2"/>
  <c r="F84" i="5" s="1"/>
  <c r="E47" i="2"/>
  <c r="E84" i="5" s="1"/>
  <c r="D47" i="2"/>
  <c r="D84" i="5" s="1"/>
  <c r="J46" i="2"/>
  <c r="J83" i="5" s="1"/>
  <c r="I46" i="2"/>
  <c r="I83" i="5" s="1"/>
  <c r="H46" i="2"/>
  <c r="H83" i="5" s="1"/>
  <c r="G46" i="2"/>
  <c r="G83" i="5" s="1"/>
  <c r="F46" i="2"/>
  <c r="F83" i="5" s="1"/>
  <c r="E46" i="2"/>
  <c r="E83" i="5" s="1"/>
  <c r="D46" i="2"/>
  <c r="D83" i="5" s="1"/>
  <c r="J45" i="2"/>
  <c r="J82" i="5" s="1"/>
  <c r="I45" i="2"/>
  <c r="I82" i="5" s="1"/>
  <c r="H45" i="2"/>
  <c r="H82" i="5" s="1"/>
  <c r="G45" i="2"/>
  <c r="G82" i="5" s="1"/>
  <c r="F45" i="2"/>
  <c r="F82" i="5" s="1"/>
  <c r="E45" i="2"/>
  <c r="E82" i="5" s="1"/>
  <c r="D45" i="2"/>
  <c r="D82" i="5" s="1"/>
  <c r="J44" i="2"/>
  <c r="J81" i="5" s="1"/>
  <c r="I44" i="2"/>
  <c r="I81" i="5" s="1"/>
  <c r="H44" i="2"/>
  <c r="H81" i="5" s="1"/>
  <c r="G44" i="2"/>
  <c r="G81" i="5" s="1"/>
  <c r="F44" i="2"/>
  <c r="F81" i="5" s="1"/>
  <c r="E44" i="2"/>
  <c r="E81" i="5" s="1"/>
  <c r="D44" i="2"/>
  <c r="D81" i="5" s="1"/>
  <c r="J43" i="2"/>
  <c r="J80" i="5" s="1"/>
  <c r="I43" i="2"/>
  <c r="I80" i="5" s="1"/>
  <c r="H43" i="2"/>
  <c r="H80" i="5" s="1"/>
  <c r="G43" i="2"/>
  <c r="G80" i="5" s="1"/>
  <c r="F43" i="2"/>
  <c r="F80" i="5" s="1"/>
  <c r="E43" i="2"/>
  <c r="E80" i="5" s="1"/>
  <c r="D43" i="2"/>
  <c r="D80" i="5" s="1"/>
  <c r="J42" i="2"/>
  <c r="J79" i="5" s="1"/>
  <c r="I42" i="2"/>
  <c r="I79" i="5" s="1"/>
  <c r="H42" i="2"/>
  <c r="H79" i="5" s="1"/>
  <c r="G42" i="2"/>
  <c r="G79" i="5" s="1"/>
  <c r="F42" i="2"/>
  <c r="F79" i="5" s="1"/>
  <c r="E42" i="2"/>
  <c r="E79" i="5" s="1"/>
  <c r="D42" i="2"/>
  <c r="D79" i="5" s="1"/>
  <c r="J41" i="2"/>
  <c r="J78" i="5" s="1"/>
  <c r="I41" i="2"/>
  <c r="I78" i="5" s="1"/>
  <c r="H41" i="2"/>
  <c r="H78" i="5" s="1"/>
  <c r="G41" i="2"/>
  <c r="G78" i="5" s="1"/>
  <c r="F41" i="2"/>
  <c r="F78" i="5" s="1"/>
  <c r="E41" i="2"/>
  <c r="E78" i="5" s="1"/>
  <c r="D41" i="2"/>
  <c r="D78" i="5" s="1"/>
  <c r="J38" i="2"/>
  <c r="I38"/>
  <c r="H38"/>
  <c r="G38"/>
  <c r="F38"/>
  <c r="E38"/>
  <c r="D38"/>
  <c r="J37"/>
  <c r="I37"/>
  <c r="H37"/>
  <c r="G37"/>
  <c r="F37"/>
  <c r="E37"/>
  <c r="D37"/>
  <c r="J36"/>
  <c r="I36"/>
  <c r="H36"/>
  <c r="G36"/>
  <c r="F36"/>
  <c r="E36"/>
  <c r="D36"/>
  <c r="J35"/>
  <c r="I35"/>
  <c r="H35"/>
  <c r="G35"/>
  <c r="F35"/>
  <c r="E35"/>
  <c r="D35"/>
  <c r="J34"/>
  <c r="I34"/>
  <c r="H34"/>
  <c r="G34"/>
  <c r="F34"/>
  <c r="E34"/>
  <c r="D34"/>
  <c r="J33"/>
  <c r="I33"/>
  <c r="H33"/>
  <c r="G33"/>
  <c r="F33"/>
  <c r="E33"/>
  <c r="D33"/>
  <c r="J32"/>
  <c r="I32"/>
  <c r="H32"/>
  <c r="G32"/>
  <c r="F32"/>
  <c r="E32"/>
  <c r="D32"/>
  <c r="J31"/>
  <c r="I31"/>
  <c r="H31"/>
  <c r="G31"/>
  <c r="F31"/>
  <c r="E31"/>
  <c r="D31"/>
  <c r="J30"/>
  <c r="I30"/>
  <c r="H30"/>
  <c r="G30"/>
  <c r="F30"/>
  <c r="E30"/>
  <c r="D30"/>
  <c r="J29"/>
  <c r="I29"/>
  <c r="H29"/>
  <c r="G29"/>
  <c r="F29"/>
  <c r="E29"/>
  <c r="D29"/>
  <c r="J28"/>
  <c r="I28"/>
  <c r="H28"/>
  <c r="G28"/>
  <c r="F28"/>
  <c r="E28"/>
  <c r="D28"/>
  <c r="J27"/>
  <c r="I27"/>
  <c r="H27"/>
  <c r="G27"/>
  <c r="F27"/>
  <c r="E27"/>
  <c r="D27"/>
  <c r="J26"/>
  <c r="I26"/>
  <c r="H26"/>
  <c r="G26"/>
  <c r="F26"/>
  <c r="E26"/>
  <c r="D26"/>
  <c r="J25"/>
  <c r="I25"/>
  <c r="H25"/>
  <c r="G25"/>
  <c r="F25"/>
  <c r="E25"/>
  <c r="D25"/>
  <c r="J24"/>
  <c r="I24"/>
  <c r="H24"/>
  <c r="G24"/>
  <c r="F24"/>
  <c r="E24"/>
  <c r="D24"/>
  <c r="J23"/>
  <c r="I23"/>
  <c r="H23"/>
  <c r="G23"/>
  <c r="F23"/>
  <c r="E23"/>
  <c r="D23"/>
  <c r="J22"/>
  <c r="I22"/>
  <c r="H22"/>
  <c r="G22"/>
  <c r="F22"/>
  <c r="E22"/>
  <c r="D22"/>
  <c r="J21"/>
  <c r="I21"/>
  <c r="H21"/>
  <c r="G21"/>
  <c r="F21"/>
  <c r="E21"/>
  <c r="D21"/>
  <c r="J19"/>
  <c r="I19"/>
  <c r="G19"/>
  <c r="F19"/>
  <c r="D19"/>
  <c r="J18"/>
  <c r="J18" i="5" s="1"/>
  <c r="I18" i="2"/>
  <c r="I18" i="5" s="1"/>
  <c r="H18" i="2"/>
  <c r="H18" i="5" s="1"/>
  <c r="G18" i="2"/>
  <c r="G18" i="5" s="1"/>
  <c r="F18" i="2"/>
  <c r="F18" i="5" s="1"/>
  <c r="E18" i="2"/>
  <c r="E18" i="5" s="1"/>
  <c r="D18" i="2"/>
  <c r="D18" i="5" s="1"/>
  <c r="J17" i="2"/>
  <c r="J17" i="5" s="1"/>
  <c r="I17" i="2"/>
  <c r="I17" i="5" s="1"/>
  <c r="H17" i="2"/>
  <c r="H17" i="5" s="1"/>
  <c r="G17" i="2"/>
  <c r="G17" i="5" s="1"/>
  <c r="F17" i="2"/>
  <c r="F17" i="5" s="1"/>
  <c r="E17" i="2"/>
  <c r="E17" i="5" s="1"/>
  <c r="D17" i="2"/>
  <c r="D17" i="5" s="1"/>
  <c r="J16" i="2"/>
  <c r="J16" i="5" s="1"/>
  <c r="I16" i="2"/>
  <c r="I16" i="5" s="1"/>
  <c r="H16" i="2"/>
  <c r="H16" i="5" s="1"/>
  <c r="G16" i="2"/>
  <c r="G16" i="5" s="1"/>
  <c r="F16" i="2"/>
  <c r="F16" i="5" s="1"/>
  <c r="E16" i="2"/>
  <c r="E16" i="5" s="1"/>
  <c r="D16" i="2"/>
  <c r="D16" i="5" s="1"/>
  <c r="J15" i="2"/>
  <c r="J15" i="5" s="1"/>
  <c r="I15" i="2"/>
  <c r="I15" i="5" s="1"/>
  <c r="H15" i="2"/>
  <c r="H15" i="5" s="1"/>
  <c r="G15" i="2"/>
  <c r="G15" i="5" s="1"/>
  <c r="F15" i="2"/>
  <c r="F15" i="5" s="1"/>
  <c r="E15" i="2"/>
  <c r="E15" i="5" s="1"/>
  <c r="D15" i="2"/>
  <c r="D15" i="5" s="1"/>
  <c r="J14" i="2"/>
  <c r="J14" i="5" s="1"/>
  <c r="I14" i="2"/>
  <c r="I14" i="5" s="1"/>
  <c r="H14" i="2"/>
  <c r="H14" i="5" s="1"/>
  <c r="G14" i="2"/>
  <c r="G14" i="5" s="1"/>
  <c r="F14" i="2"/>
  <c r="F14" i="5" s="1"/>
  <c r="E14" i="2"/>
  <c r="E14" i="5" s="1"/>
  <c r="D14" i="2"/>
  <c r="D14" i="5" s="1"/>
  <c r="J13" i="2"/>
  <c r="J13" i="5" s="1"/>
  <c r="I13" i="2"/>
  <c r="I13" i="5" s="1"/>
  <c r="H13" i="2"/>
  <c r="H13" i="5" s="1"/>
  <c r="G13" i="2"/>
  <c r="G13" i="5" s="1"/>
  <c r="F13" i="2"/>
  <c r="F13" i="5" s="1"/>
  <c r="E13" i="2"/>
  <c r="E13" i="5" s="1"/>
  <c r="D13" i="2"/>
  <c r="D13" i="5" s="1"/>
  <c r="J12" i="2"/>
  <c r="J12" i="5" s="1"/>
  <c r="I12" i="2"/>
  <c r="I12" i="5" s="1"/>
  <c r="H12" i="2"/>
  <c r="H12" i="5" s="1"/>
  <c r="G12" i="2"/>
  <c r="G12" i="5" s="1"/>
  <c r="F12" i="2"/>
  <c r="F12" i="5" s="1"/>
  <c r="E12" i="2"/>
  <c r="E12" i="5" s="1"/>
  <c r="D12" i="2"/>
  <c r="D12" i="5" s="1"/>
  <c r="J11" i="2"/>
  <c r="J11" i="5" s="1"/>
  <c r="I11" i="2"/>
  <c r="I11" i="5" s="1"/>
  <c r="H11" i="2"/>
  <c r="H11" i="5" s="1"/>
  <c r="G11" i="2"/>
  <c r="G11" i="5" s="1"/>
  <c r="F11" i="2"/>
  <c r="F11" i="5" s="1"/>
  <c r="E11" i="2"/>
  <c r="E11" i="5" s="1"/>
  <c r="D11" i="2"/>
  <c r="D11" i="5" s="1"/>
  <c r="J10" i="2"/>
  <c r="J10" i="5" s="1"/>
  <c r="I10" i="2"/>
  <c r="I10" i="5" s="1"/>
  <c r="H10" i="2"/>
  <c r="H10" i="5" s="1"/>
  <c r="G10" i="2"/>
  <c r="G10" i="5" s="1"/>
  <c r="F10" i="2"/>
  <c r="F10" i="5" s="1"/>
  <c r="E10" i="2"/>
  <c r="E10" i="5" s="1"/>
  <c r="D10" i="2"/>
  <c r="D10" i="5" s="1"/>
  <c r="J9" i="2"/>
  <c r="J9" i="5" s="1"/>
  <c r="I9" i="2"/>
  <c r="I9" i="5" s="1"/>
  <c r="H9" i="2"/>
  <c r="H9" i="5" s="1"/>
  <c r="G9" i="2"/>
  <c r="G9" i="5" s="1"/>
  <c r="F9" i="2"/>
  <c r="F9" i="5" s="1"/>
  <c r="E9" i="2"/>
  <c r="E9" i="5" s="1"/>
  <c r="D9" i="2"/>
  <c r="D9" i="5" s="1"/>
  <c r="J8" i="2"/>
  <c r="J8" i="5" s="1"/>
  <c r="I8" i="2"/>
  <c r="I8" i="5" s="1"/>
  <c r="H8" i="2"/>
  <c r="H8" i="5" s="1"/>
  <c r="G8" i="2"/>
  <c r="G8" i="5" s="1"/>
  <c r="F8" i="2"/>
  <c r="F8" i="5" s="1"/>
  <c r="E8" i="2"/>
  <c r="E8" i="5" s="1"/>
  <c r="D8" i="2"/>
  <c r="D8" i="5" s="1"/>
  <c r="J7" i="2"/>
  <c r="J7" i="5" s="1"/>
  <c r="I7" i="2"/>
  <c r="I7" i="5" s="1"/>
  <c r="H7" i="2"/>
  <c r="H7" i="5" s="1"/>
  <c r="G7" i="2"/>
  <c r="G7" i="5" s="1"/>
  <c r="F7" i="2"/>
  <c r="F7" i="5" s="1"/>
  <c r="E7" i="2"/>
  <c r="E7" i="5" s="1"/>
  <c r="D7" i="2"/>
  <c r="D7" i="5" s="1"/>
  <c r="J6" i="2"/>
  <c r="J6" i="5" s="1"/>
  <c r="I6" i="2"/>
  <c r="I6" i="5" s="1"/>
  <c r="H6" i="2"/>
  <c r="H6" i="5" s="1"/>
  <c r="G6" i="2"/>
  <c r="G6" i="5" s="1"/>
  <c r="F6" i="2"/>
  <c r="F6" i="5" s="1"/>
  <c r="E6" i="2"/>
  <c r="E6" i="5" s="1"/>
  <c r="D6" i="2"/>
  <c r="D6" i="5" s="1"/>
  <c r="J5" i="2"/>
  <c r="J5" i="5" s="1"/>
  <c r="I5" i="2"/>
  <c r="I5" i="5" s="1"/>
  <c r="H5" i="2"/>
  <c r="H5" i="5" s="1"/>
  <c r="G5" i="2"/>
  <c r="G5" i="5" s="1"/>
  <c r="F5" i="2"/>
  <c r="F5" i="5" s="1"/>
  <c r="E5" i="2"/>
  <c r="E5" i="5" s="1"/>
  <c r="D5" i="2"/>
  <c r="D5" i="5" s="1"/>
  <c r="J4" i="2"/>
  <c r="J4" i="5" s="1"/>
  <c r="I4" i="2"/>
  <c r="I4" i="5" s="1"/>
  <c r="H4" i="2"/>
  <c r="H4" i="5" s="1"/>
  <c r="G4" i="2"/>
  <c r="G4" i="5" s="1"/>
  <c r="F4" i="2"/>
  <c r="F4" i="5" s="1"/>
  <c r="E4" i="2"/>
  <c r="E4" i="5" s="1"/>
  <c r="D4" i="2"/>
  <c r="D4" i="5" s="1"/>
  <c r="J3" i="2"/>
  <c r="J3" i="5" s="1"/>
  <c r="I3" i="2"/>
  <c r="I3" i="5" s="1"/>
  <c r="H3" i="2"/>
  <c r="H3" i="5" s="1"/>
  <c r="G3" i="2"/>
  <c r="G3" i="5" s="1"/>
  <c r="F3" i="2"/>
  <c r="F3" i="5" s="1"/>
  <c r="E3" i="2"/>
  <c r="E3" i="5" s="1"/>
  <c r="D3" i="2"/>
  <c r="D3" i="5" s="1"/>
  <c r="J2" i="2"/>
  <c r="J2" i="5" s="1"/>
  <c r="I2" i="2"/>
  <c r="I2" i="5" s="1"/>
  <c r="H2" i="2"/>
  <c r="H2" i="5" s="1"/>
  <c r="G2" i="2"/>
  <c r="G2" i="5" s="1"/>
  <c r="F2" i="2"/>
  <c r="F2" i="5" s="1"/>
  <c r="E2" i="2"/>
  <c r="E2" i="5" s="1"/>
  <c r="D2" i="2"/>
  <c r="D2" i="5" s="1"/>
  <c r="E2" i="7" l="1"/>
  <c r="H2"/>
  <c r="J2"/>
  <c r="D3"/>
  <c r="F3"/>
  <c r="G3"/>
  <c r="I3"/>
  <c r="E4"/>
  <c r="H4"/>
  <c r="J4"/>
  <c r="D5"/>
  <c r="F5"/>
  <c r="G5"/>
  <c r="I5"/>
  <c r="E6"/>
  <c r="H6"/>
  <c r="J6"/>
  <c r="D7"/>
  <c r="F7"/>
  <c r="G7"/>
  <c r="I7"/>
  <c r="E8"/>
  <c r="H8"/>
  <c r="J8"/>
  <c r="D9"/>
  <c r="F9"/>
  <c r="G9"/>
  <c r="I9"/>
  <c r="E10"/>
  <c r="H10"/>
  <c r="J10"/>
  <c r="D11"/>
  <c r="F11"/>
  <c r="G11"/>
  <c r="I11"/>
  <c r="E12"/>
  <c r="H12"/>
  <c r="J12"/>
  <c r="D13"/>
  <c r="F13"/>
  <c r="G13"/>
  <c r="I13"/>
  <c r="E14"/>
  <c r="H14"/>
  <c r="J14"/>
  <c r="D15"/>
  <c r="F15"/>
  <c r="G15"/>
  <c r="I15"/>
  <c r="E16"/>
  <c r="H16"/>
  <c r="J16"/>
  <c r="D17"/>
  <c r="F17"/>
  <c r="G17"/>
  <c r="I17"/>
  <c r="E18"/>
  <c r="H18"/>
  <c r="J18"/>
  <c r="E78"/>
  <c r="H78"/>
  <c r="J78"/>
  <c r="D79"/>
  <c r="F79"/>
  <c r="G79"/>
  <c r="I79"/>
  <c r="E80"/>
  <c r="H80"/>
  <c r="J80"/>
  <c r="D81"/>
  <c r="F81"/>
  <c r="G81"/>
  <c r="I81"/>
  <c r="E82"/>
  <c r="H82"/>
  <c r="J82"/>
  <c r="D83"/>
  <c r="F83"/>
  <c r="G83"/>
  <c r="I83"/>
  <c r="E84"/>
  <c r="H84"/>
  <c r="J84"/>
  <c r="D85"/>
  <c r="F85"/>
  <c r="G85"/>
  <c r="I85"/>
  <c r="E86"/>
  <c r="H86"/>
  <c r="J86"/>
  <c r="D87"/>
  <c r="F87"/>
  <c r="G87"/>
  <c r="I87"/>
  <c r="E88"/>
  <c r="H88"/>
  <c r="J88"/>
  <c r="D89"/>
  <c r="F89"/>
  <c r="G89"/>
  <c r="I89"/>
  <c r="E90"/>
  <c r="H90"/>
  <c r="J90"/>
  <c r="D91"/>
  <c r="F91"/>
  <c r="G91"/>
  <c r="I91"/>
  <c r="E92"/>
  <c r="H92"/>
  <c r="J92"/>
  <c r="D93"/>
  <c r="F93"/>
  <c r="G93"/>
  <c r="I93"/>
  <c r="E94"/>
  <c r="H94"/>
  <c r="J94"/>
  <c r="D40" i="8"/>
  <c r="D211" i="7"/>
  <c r="F40" i="8"/>
  <c r="F211" i="7"/>
  <c r="G40" i="8"/>
  <c r="D22" i="10" s="1"/>
  <c r="G211" i="7"/>
  <c r="I40" i="8"/>
  <c r="I211" i="7"/>
  <c r="E41" i="8"/>
  <c r="E212" i="7"/>
  <c r="H41" i="8"/>
  <c r="D24" i="11" s="1"/>
  <c r="H212" i="7"/>
  <c r="J41" i="8"/>
  <c r="J212" i="7"/>
  <c r="D42" i="8"/>
  <c r="D213" i="7"/>
  <c r="F42" i="8"/>
  <c r="F213" i="7"/>
  <c r="G42" i="8"/>
  <c r="D24" i="10" s="1"/>
  <c r="G213" i="7"/>
  <c r="I42" i="8"/>
  <c r="D26" i="9" s="1"/>
  <c r="I213" i="7"/>
  <c r="E43" i="8"/>
  <c r="E214" i="7"/>
  <c r="H43" i="8"/>
  <c r="D26" i="11" s="1"/>
  <c r="H214" i="7"/>
  <c r="J43" i="8"/>
  <c r="J214" i="7"/>
  <c r="D44" i="8"/>
  <c r="D215" i="7"/>
  <c r="F44" i="8"/>
  <c r="F215" i="7"/>
  <c r="G44" i="8"/>
  <c r="D26" i="10" s="1"/>
  <c r="G215" i="7"/>
  <c r="I44" i="8"/>
  <c r="D28" i="9" s="1"/>
  <c r="I215" i="7"/>
  <c r="E45" i="8"/>
  <c r="E216" i="7"/>
  <c r="H45" i="8"/>
  <c r="D28" i="11" s="1"/>
  <c r="H216" i="7"/>
  <c r="J45" i="8"/>
  <c r="J216" i="7"/>
  <c r="D46" i="8"/>
  <c r="D217" i="7"/>
  <c r="F46" i="8"/>
  <c r="F217" i="7"/>
  <c r="G46" i="8"/>
  <c r="G217" i="7"/>
  <c r="I46" i="8"/>
  <c r="D30" i="9" s="1"/>
  <c r="I217" i="7"/>
  <c r="E47" i="8"/>
  <c r="E218" i="7"/>
  <c r="H47" i="8"/>
  <c r="D30" i="11" s="1"/>
  <c r="H218" i="7"/>
  <c r="J47" i="8"/>
  <c r="J218" i="7"/>
  <c r="D48" i="8"/>
  <c r="D219" i="7"/>
  <c r="F48" i="8"/>
  <c r="F219" i="7"/>
  <c r="G48" i="8"/>
  <c r="G219" i="7"/>
  <c r="I48" i="8"/>
  <c r="I219" i="7"/>
  <c r="E49" i="8"/>
  <c r="E220" i="7"/>
  <c r="H49" i="8"/>
  <c r="H220" i="7"/>
  <c r="J49" i="8"/>
  <c r="J220" i="7"/>
  <c r="D50" i="8"/>
  <c r="D221" i="7"/>
  <c r="F50" i="8"/>
  <c r="F221" i="7"/>
  <c r="G50" i="8"/>
  <c r="D29" i="10" s="1"/>
  <c r="G221" i="7"/>
  <c r="I50" i="8"/>
  <c r="D32" i="9" s="1"/>
  <c r="I221" i="7"/>
  <c r="E51" i="8"/>
  <c r="E222" i="7"/>
  <c r="H51" i="8"/>
  <c r="H222" i="7"/>
  <c r="J51" i="8"/>
  <c r="J222" i="7"/>
  <c r="D52" i="8"/>
  <c r="D223" i="7"/>
  <c r="F52" i="8"/>
  <c r="F223" i="7"/>
  <c r="G52" i="8"/>
  <c r="D30" i="10" s="1"/>
  <c r="G223" i="7"/>
  <c r="I52" i="8"/>
  <c r="D33" i="9" s="1"/>
  <c r="I223" i="7"/>
  <c r="E53" i="8"/>
  <c r="E224" i="7"/>
  <c r="H53" i="8"/>
  <c r="D33" i="11" s="1"/>
  <c r="H224" i="7"/>
  <c r="J53" i="8"/>
  <c r="J224" i="7"/>
  <c r="D54" i="8"/>
  <c r="D225" i="7"/>
  <c r="F54" i="8"/>
  <c r="F225" i="7"/>
  <c r="G54" i="8"/>
  <c r="D32" i="10" s="1"/>
  <c r="G225" i="7"/>
  <c r="I54" i="8"/>
  <c r="D35" i="9" s="1"/>
  <c r="I225" i="7"/>
  <c r="E55" i="8"/>
  <c r="E226" i="7"/>
  <c r="H55" i="8"/>
  <c r="D35" i="11" s="1"/>
  <c r="H226" i="7"/>
  <c r="J55" i="8"/>
  <c r="J226" i="7"/>
  <c r="D56" i="8"/>
  <c r="D227" i="7"/>
  <c r="F56" i="8"/>
  <c r="F227" i="7"/>
  <c r="G56" i="8"/>
  <c r="D34" i="10" s="1"/>
  <c r="G227" i="7"/>
  <c r="I56" i="8"/>
  <c r="D37" i="9" s="1"/>
  <c r="I227" i="7"/>
  <c r="D59" i="8"/>
  <c r="D287" i="7"/>
  <c r="F59" i="8"/>
  <c r="F287" i="7"/>
  <c r="G59" i="8"/>
  <c r="E22" i="10" s="1"/>
  <c r="G287" i="7"/>
  <c r="I59" i="8"/>
  <c r="E24" i="9" s="1"/>
  <c r="I287" i="7"/>
  <c r="E60" i="8"/>
  <c r="E288" i="7"/>
  <c r="H60" i="8"/>
  <c r="E24" i="11" s="1"/>
  <c r="H288" i="7"/>
  <c r="J60" i="8"/>
  <c r="J288" i="7"/>
  <c r="D61" i="8"/>
  <c r="D289" i="7"/>
  <c r="F61" i="8"/>
  <c r="F289" i="7"/>
  <c r="G61" i="8"/>
  <c r="E24" i="10" s="1"/>
  <c r="G289" i="7"/>
  <c r="I61" i="8"/>
  <c r="E26" i="9" s="1"/>
  <c r="I289" i="7"/>
  <c r="E62" i="8"/>
  <c r="E290" i="7"/>
  <c r="H62" i="8"/>
  <c r="E26" i="11" s="1"/>
  <c r="H290" i="7"/>
  <c r="J62" i="8"/>
  <c r="J290" i="7"/>
  <c r="D63" i="8"/>
  <c r="D291" i="7"/>
  <c r="F63" i="8"/>
  <c r="F291" i="7"/>
  <c r="G63" i="8"/>
  <c r="E26" i="10" s="1"/>
  <c r="G291" i="7"/>
  <c r="I63" i="8"/>
  <c r="E28" i="9" s="1"/>
  <c r="I291" i="7"/>
  <c r="E64" i="8"/>
  <c r="E292" i="7"/>
  <c r="H64" i="8"/>
  <c r="E28" i="11" s="1"/>
  <c r="H292" i="7"/>
  <c r="J64" i="8"/>
  <c r="J292" i="7"/>
  <c r="D65" i="8"/>
  <c r="D293" i="7"/>
  <c r="F65" i="8"/>
  <c r="F293" i="7"/>
  <c r="G65" i="8"/>
  <c r="G293" i="7"/>
  <c r="I65" i="8"/>
  <c r="E30" i="9" s="1"/>
  <c r="I293" i="7"/>
  <c r="E66" i="8"/>
  <c r="E294" i="7"/>
  <c r="H66" i="8"/>
  <c r="E30" i="11" s="1"/>
  <c r="H294" i="7"/>
  <c r="J66" i="8"/>
  <c r="J294" i="7"/>
  <c r="D67" i="8"/>
  <c r="D295" i="7"/>
  <c r="F67" i="8"/>
  <c r="F295" i="7"/>
  <c r="G67" i="8"/>
  <c r="G295" i="7"/>
  <c r="I67" i="8"/>
  <c r="I295" i="7"/>
  <c r="E68" i="8"/>
  <c r="E296" i="7"/>
  <c r="H68" i="8"/>
  <c r="H296" i="7"/>
  <c r="J68" i="8"/>
  <c r="J296" i="7"/>
  <c r="D69" i="8"/>
  <c r="D297" i="7"/>
  <c r="F69" i="8"/>
  <c r="F297" i="7"/>
  <c r="G69" i="8"/>
  <c r="E29" i="10" s="1"/>
  <c r="G297" i="7"/>
  <c r="I69" i="8"/>
  <c r="E32" i="9" s="1"/>
  <c r="I297" i="7"/>
  <c r="E70" i="8"/>
  <c r="E298" i="7"/>
  <c r="H70" i="8"/>
  <c r="H298" i="7"/>
  <c r="J70" i="8"/>
  <c r="J298" i="7"/>
  <c r="D71" i="8"/>
  <c r="D299" i="7"/>
  <c r="F71" i="8"/>
  <c r="F299" i="7"/>
  <c r="G71" i="8"/>
  <c r="E30" i="10" s="1"/>
  <c r="G299" i="7"/>
  <c r="I71" i="8"/>
  <c r="E33" i="9" s="1"/>
  <c r="I299" i="7"/>
  <c r="E72" i="8"/>
  <c r="E300" i="7"/>
  <c r="H72" i="8"/>
  <c r="E33" i="11" s="1"/>
  <c r="H300" i="7"/>
  <c r="J72" i="8"/>
  <c r="J300" i="7"/>
  <c r="D73" i="8"/>
  <c r="D301" i="7"/>
  <c r="F73" i="8"/>
  <c r="F301" i="7"/>
  <c r="G73" i="8"/>
  <c r="E32" i="10" s="1"/>
  <c r="G301" i="7"/>
  <c r="I73" i="8"/>
  <c r="E35" i="9" s="1"/>
  <c r="I301" i="7"/>
  <c r="E74" i="8"/>
  <c r="E302" i="7"/>
  <c r="H74" i="8"/>
  <c r="E35" i="11" s="1"/>
  <c r="H302" i="7"/>
  <c r="J74" i="8"/>
  <c r="J302" i="7"/>
  <c r="D75" i="8"/>
  <c r="D303" i="7"/>
  <c r="F75" i="8"/>
  <c r="F303" i="7"/>
  <c r="G75" i="8"/>
  <c r="E34" i="10" s="1"/>
  <c r="G303" i="7"/>
  <c r="I75" i="8"/>
  <c r="E37" i="9" s="1"/>
  <c r="I303" i="7"/>
  <c r="D306"/>
  <c r="F306"/>
  <c r="G306"/>
  <c r="I306"/>
  <c r="E307"/>
  <c r="H307"/>
  <c r="J307"/>
  <c r="D308"/>
  <c r="F308"/>
  <c r="G308"/>
  <c r="I308"/>
  <c r="E309"/>
  <c r="H309"/>
  <c r="J309"/>
  <c r="D310"/>
  <c r="F310"/>
  <c r="G310"/>
  <c r="I310"/>
  <c r="E311"/>
  <c r="H311"/>
  <c r="J311"/>
  <c r="D312"/>
  <c r="F312"/>
  <c r="G312"/>
  <c r="I312"/>
  <c r="E313"/>
  <c r="H313"/>
  <c r="J313"/>
  <c r="D314"/>
  <c r="F314"/>
  <c r="G314"/>
  <c r="I314"/>
  <c r="E315"/>
  <c r="H315"/>
  <c r="J315"/>
  <c r="D316"/>
  <c r="F316"/>
  <c r="G316"/>
  <c r="I316"/>
  <c r="E317"/>
  <c r="H317"/>
  <c r="J317"/>
  <c r="D318"/>
  <c r="F318"/>
  <c r="G318"/>
  <c r="I318"/>
  <c r="E319"/>
  <c r="H319"/>
  <c r="J319"/>
  <c r="D320"/>
  <c r="F320"/>
  <c r="G320"/>
  <c r="I320"/>
  <c r="E321"/>
  <c r="H321"/>
  <c r="J321"/>
  <c r="D322"/>
  <c r="F322"/>
  <c r="G322"/>
  <c r="I322"/>
  <c r="D97" i="8"/>
  <c r="D439" i="7"/>
  <c r="F97" i="8"/>
  <c r="F439" i="7"/>
  <c r="G97" i="8"/>
  <c r="G22" i="10" s="1"/>
  <c r="G439" i="7"/>
  <c r="I97" i="8"/>
  <c r="I439" i="7"/>
  <c r="E98" i="8"/>
  <c r="E440" i="7"/>
  <c r="H98" i="8"/>
  <c r="G24" i="11" s="1"/>
  <c r="H440" i="7"/>
  <c r="J98" i="8"/>
  <c r="J440" i="7"/>
  <c r="D99" i="8"/>
  <c r="D441" i="7"/>
  <c r="F99" i="8"/>
  <c r="F441" i="7"/>
  <c r="G99" i="8"/>
  <c r="G24" i="10" s="1"/>
  <c r="G441" i="7"/>
  <c r="I99" i="8"/>
  <c r="G26" i="9" s="1"/>
  <c r="I441" i="7"/>
  <c r="E100" i="8"/>
  <c r="E442" i="7"/>
  <c r="H100" i="8"/>
  <c r="G26" i="11" s="1"/>
  <c r="H442" i="7"/>
  <c r="J100" i="8"/>
  <c r="J442" i="7"/>
  <c r="D101" i="8"/>
  <c r="D443" i="7"/>
  <c r="F101" i="8"/>
  <c r="F443" i="7"/>
  <c r="G101" i="8"/>
  <c r="G26" i="10" s="1"/>
  <c r="G443" i="7"/>
  <c r="I101" i="8"/>
  <c r="G28" i="9" s="1"/>
  <c r="I443" i="7"/>
  <c r="E102" i="8"/>
  <c r="E444" i="7"/>
  <c r="H102" i="8"/>
  <c r="G28" i="11" s="1"/>
  <c r="H444" i="7"/>
  <c r="J102" i="8"/>
  <c r="J444" i="7"/>
  <c r="D103" i="8"/>
  <c r="D445" i="7"/>
  <c r="F103" i="8"/>
  <c r="F445" i="7"/>
  <c r="G103" i="8"/>
  <c r="G445" i="7"/>
  <c r="I103" i="8"/>
  <c r="G30" i="9" s="1"/>
  <c r="I445" i="7"/>
  <c r="E104" i="8"/>
  <c r="E446" i="7"/>
  <c r="H104" i="8"/>
  <c r="G30" i="11" s="1"/>
  <c r="H446" i="7"/>
  <c r="J104" i="8"/>
  <c r="J446" i="7"/>
  <c r="D105" i="8"/>
  <c r="D447" i="7"/>
  <c r="F105" i="8"/>
  <c r="F447" i="7"/>
  <c r="G105" i="8"/>
  <c r="G447" i="7"/>
  <c r="I105" i="8"/>
  <c r="I447" i="7"/>
  <c r="E106" i="8"/>
  <c r="E448" i="7"/>
  <c r="H106" i="8"/>
  <c r="H448" i="7"/>
  <c r="J106" i="8"/>
  <c r="J448" i="7"/>
  <c r="D107" i="8"/>
  <c r="D449" i="7"/>
  <c r="F107" i="8"/>
  <c r="F449" i="7"/>
  <c r="G107" i="8"/>
  <c r="G29" i="10" s="1"/>
  <c r="G449" i="7"/>
  <c r="I107" i="8"/>
  <c r="G32" i="9" s="1"/>
  <c r="I449" i="7"/>
  <c r="E108" i="8"/>
  <c r="E450" i="7"/>
  <c r="H108" i="8"/>
  <c r="H450" i="7"/>
  <c r="J108" i="8"/>
  <c r="J450" i="7"/>
  <c r="D109" i="8"/>
  <c r="D451" i="7"/>
  <c r="F109" i="8"/>
  <c r="F451" i="7"/>
  <c r="G109" i="8"/>
  <c r="G30" i="10" s="1"/>
  <c r="G451" i="7"/>
  <c r="I109" i="8"/>
  <c r="G33" i="9" s="1"/>
  <c r="I451" i="7"/>
  <c r="E110" i="8"/>
  <c r="E452" i="7"/>
  <c r="H110" i="8"/>
  <c r="G33" i="11" s="1"/>
  <c r="H452" i="7"/>
  <c r="J110" i="8"/>
  <c r="J452" i="7"/>
  <c r="D111" i="8"/>
  <c r="D453" i="7"/>
  <c r="F111" i="8"/>
  <c r="F453" i="7"/>
  <c r="G111" i="8"/>
  <c r="G32" i="10" s="1"/>
  <c r="G453" i="7"/>
  <c r="I111" i="8"/>
  <c r="G35" i="9" s="1"/>
  <c r="I453" i="7"/>
  <c r="E112" i="8"/>
  <c r="E454" i="7"/>
  <c r="H112" i="8"/>
  <c r="G35" i="11" s="1"/>
  <c r="H454" i="7"/>
  <c r="J112" i="8"/>
  <c r="J454" i="7"/>
  <c r="D113" i="8"/>
  <c r="D455" i="7"/>
  <c r="F113" i="8"/>
  <c r="F455" i="7"/>
  <c r="G113" i="8"/>
  <c r="G34" i="10" s="1"/>
  <c r="G455" i="7"/>
  <c r="I113" i="8"/>
  <c r="G37" i="9" s="1"/>
  <c r="I455" i="7"/>
  <c r="D458"/>
  <c r="F458"/>
  <c r="G458"/>
  <c r="I458"/>
  <c r="E459"/>
  <c r="H459"/>
  <c r="J459"/>
  <c r="D460"/>
  <c r="F460"/>
  <c r="G460"/>
  <c r="I460"/>
  <c r="E461"/>
  <c r="H461"/>
  <c r="J461"/>
  <c r="D462"/>
  <c r="F462"/>
  <c r="G462"/>
  <c r="I462"/>
  <c r="E463"/>
  <c r="H463"/>
  <c r="J463"/>
  <c r="D464"/>
  <c r="F464"/>
  <c r="G464"/>
  <c r="I464"/>
  <c r="E465"/>
  <c r="H465"/>
  <c r="J465"/>
  <c r="D466"/>
  <c r="F466"/>
  <c r="G466"/>
  <c r="I466"/>
  <c r="E467"/>
  <c r="H467"/>
  <c r="J467"/>
  <c r="D468"/>
  <c r="F468"/>
  <c r="G468"/>
  <c r="I468"/>
  <c r="E469"/>
  <c r="H469"/>
  <c r="J469"/>
  <c r="D470"/>
  <c r="F470"/>
  <c r="G470"/>
  <c r="I470"/>
  <c r="E471"/>
  <c r="H471"/>
  <c r="J471"/>
  <c r="D472"/>
  <c r="F472"/>
  <c r="G472"/>
  <c r="I472"/>
  <c r="E473"/>
  <c r="H473"/>
  <c r="J473"/>
  <c r="D474"/>
  <c r="F474"/>
  <c r="G474"/>
  <c r="I474"/>
  <c r="D534"/>
  <c r="F534"/>
  <c r="G534"/>
  <c r="I534"/>
  <c r="E535"/>
  <c r="H535"/>
  <c r="J535"/>
  <c r="D536"/>
  <c r="F536"/>
  <c r="G536"/>
  <c r="I536"/>
  <c r="E537"/>
  <c r="H537"/>
  <c r="J537"/>
  <c r="D538"/>
  <c r="F538"/>
  <c r="G538"/>
  <c r="I538"/>
  <c r="E539"/>
  <c r="H539"/>
  <c r="J539"/>
  <c r="D540"/>
  <c r="F540"/>
  <c r="G540"/>
  <c r="I540"/>
  <c r="E541"/>
  <c r="H541"/>
  <c r="J541"/>
  <c r="D542"/>
  <c r="F542"/>
  <c r="G542"/>
  <c r="I542"/>
  <c r="E543"/>
  <c r="H543"/>
  <c r="J543"/>
  <c r="D544"/>
  <c r="F544"/>
  <c r="G544"/>
  <c r="I544"/>
  <c r="E545"/>
  <c r="H545"/>
  <c r="J545"/>
  <c r="D546"/>
  <c r="F546"/>
  <c r="G546"/>
  <c r="I546"/>
  <c r="E547"/>
  <c r="H547"/>
  <c r="J547"/>
  <c r="D548"/>
  <c r="F548"/>
  <c r="G548"/>
  <c r="I548"/>
  <c r="E549"/>
  <c r="H549"/>
  <c r="J549"/>
  <c r="D550"/>
  <c r="F550"/>
  <c r="G550"/>
  <c r="I550"/>
  <c r="D610"/>
  <c r="F610"/>
  <c r="G610"/>
  <c r="I610"/>
  <c r="E611"/>
  <c r="H611"/>
  <c r="J611"/>
  <c r="D612"/>
  <c r="F612"/>
  <c r="G612"/>
  <c r="I612"/>
  <c r="E613"/>
  <c r="H613"/>
  <c r="J613"/>
  <c r="D614"/>
  <c r="F614"/>
  <c r="G614"/>
  <c r="I614"/>
  <c r="E615"/>
  <c r="H615"/>
  <c r="J615"/>
  <c r="D616"/>
  <c r="F616"/>
  <c r="G616"/>
  <c r="I616"/>
  <c r="E617"/>
  <c r="H617"/>
  <c r="J617"/>
  <c r="D618"/>
  <c r="F618"/>
  <c r="G618"/>
  <c r="I618"/>
  <c r="E619"/>
  <c r="H619"/>
  <c r="J619"/>
  <c r="D620"/>
  <c r="F620"/>
  <c r="G620"/>
  <c r="I620"/>
  <c r="E621"/>
  <c r="H621"/>
  <c r="J621"/>
  <c r="D622"/>
  <c r="F622"/>
  <c r="G622"/>
  <c r="I622"/>
  <c r="E623"/>
  <c r="H623"/>
  <c r="J623"/>
  <c r="D624"/>
  <c r="F624"/>
  <c r="G624"/>
  <c r="I624"/>
  <c r="E625"/>
  <c r="H625"/>
  <c r="J625"/>
  <c r="D626"/>
  <c r="F626"/>
  <c r="G626"/>
  <c r="I626"/>
  <c r="D173" i="8"/>
  <c r="D743" i="7"/>
  <c r="F173" i="8"/>
  <c r="F743" i="7"/>
  <c r="G173" i="8"/>
  <c r="J22" i="10" s="1"/>
  <c r="G743" i="7"/>
  <c r="I173" i="8"/>
  <c r="I743" i="7"/>
  <c r="E174" i="8"/>
  <c r="E744" i="7"/>
  <c r="H174" i="8"/>
  <c r="K24" i="11" s="1"/>
  <c r="H744" i="7"/>
  <c r="J174" i="8"/>
  <c r="J744" i="7"/>
  <c r="D175" i="8"/>
  <c r="D745" i="7"/>
  <c r="F175" i="8"/>
  <c r="F745" i="7"/>
  <c r="G175" i="8"/>
  <c r="J24" i="10" s="1"/>
  <c r="G745" i="7"/>
  <c r="I175" i="8"/>
  <c r="K26" i="9" s="1"/>
  <c r="I745" i="7"/>
  <c r="E176" i="8"/>
  <c r="E746" i="7"/>
  <c r="H176" i="8"/>
  <c r="K26" i="11" s="1"/>
  <c r="H746" i="7"/>
  <c r="J176" i="8"/>
  <c r="J746" i="7"/>
  <c r="D177" i="8"/>
  <c r="D747" i="7"/>
  <c r="F177" i="8"/>
  <c r="F747" i="7"/>
  <c r="G177" i="8"/>
  <c r="J26" i="10" s="1"/>
  <c r="G747" i="7"/>
  <c r="I177" i="8"/>
  <c r="K28" i="9" s="1"/>
  <c r="I747" i="7"/>
  <c r="E178" i="8"/>
  <c r="E748" i="7"/>
  <c r="H178" i="8"/>
  <c r="K28" i="11" s="1"/>
  <c r="H748" i="7"/>
  <c r="J178" i="8"/>
  <c r="J748" i="7"/>
  <c r="D179" i="8"/>
  <c r="D749" i="7"/>
  <c r="F179" i="8"/>
  <c r="F749" i="7"/>
  <c r="G179" i="8"/>
  <c r="G749" i="7"/>
  <c r="I179" i="8"/>
  <c r="K30" i="9" s="1"/>
  <c r="I749" i="7"/>
  <c r="E180" i="8"/>
  <c r="E750" i="7"/>
  <c r="H180" i="8"/>
  <c r="K30" i="11" s="1"/>
  <c r="H750" i="7"/>
  <c r="J180" i="8"/>
  <c r="J750" i="7"/>
  <c r="D181" i="8"/>
  <c r="D751" i="7"/>
  <c r="F181" i="8"/>
  <c r="F751" i="7"/>
  <c r="G181" i="8"/>
  <c r="G751" i="7"/>
  <c r="I181" i="8"/>
  <c r="I751" i="7"/>
  <c r="E182" i="8"/>
  <c r="E752" i="7"/>
  <c r="H182" i="8"/>
  <c r="H752" i="7"/>
  <c r="J182" i="8"/>
  <c r="J752" i="7"/>
  <c r="D183" i="8"/>
  <c r="D753" i="7"/>
  <c r="F183" i="8"/>
  <c r="F753" i="7"/>
  <c r="G183" i="8"/>
  <c r="J29" i="10" s="1"/>
  <c r="G753" i="7"/>
  <c r="I183" i="8"/>
  <c r="K32" i="9" s="1"/>
  <c r="I753" i="7"/>
  <c r="E184" i="8"/>
  <c r="E754" i="7"/>
  <c r="H184" i="8"/>
  <c r="H754" i="7"/>
  <c r="J184" i="8"/>
  <c r="J754" i="7"/>
  <c r="D185" i="8"/>
  <c r="D755" i="7"/>
  <c r="F185" i="8"/>
  <c r="F755" i="7"/>
  <c r="G185" i="8"/>
  <c r="J30" i="10" s="1"/>
  <c r="G755" i="7"/>
  <c r="I185" i="8"/>
  <c r="K33" i="9" s="1"/>
  <c r="I755" i="7"/>
  <c r="E186" i="8"/>
  <c r="E756" i="7"/>
  <c r="H186" i="8"/>
  <c r="K33" i="11" s="1"/>
  <c r="H756" i="7"/>
  <c r="J186" i="8"/>
  <c r="J756" i="7"/>
  <c r="D187" i="8"/>
  <c r="D757" i="7"/>
  <c r="F187" i="8"/>
  <c r="F757" i="7"/>
  <c r="G187" i="8"/>
  <c r="J32" i="10" s="1"/>
  <c r="G757" i="7"/>
  <c r="I187" i="8"/>
  <c r="K35" i="9" s="1"/>
  <c r="I757" i="7"/>
  <c r="E188" i="8"/>
  <c r="E758" i="7"/>
  <c r="H188" i="8"/>
  <c r="K35" i="11" s="1"/>
  <c r="H758" i="7"/>
  <c r="J188" i="8"/>
  <c r="J758" i="7"/>
  <c r="D189" i="8"/>
  <c r="D759" i="7"/>
  <c r="F189" i="8"/>
  <c r="F759" i="7"/>
  <c r="G189" i="8"/>
  <c r="J34" i="10" s="1"/>
  <c r="G759" i="7"/>
  <c r="I189" i="8"/>
  <c r="K37" i="9" s="1"/>
  <c r="I759" i="7"/>
  <c r="D192" i="8"/>
  <c r="D819" i="7"/>
  <c r="F192" i="8"/>
  <c r="F819" i="7"/>
  <c r="G192" i="8"/>
  <c r="K22" i="10" s="1"/>
  <c r="G819" i="7"/>
  <c r="I192" i="8"/>
  <c r="I819" i="7"/>
  <c r="E193" i="8"/>
  <c r="E820" i="7"/>
  <c r="H193" i="8"/>
  <c r="L24" i="11" s="1"/>
  <c r="H820" i="7"/>
  <c r="J193" i="8"/>
  <c r="J820" i="7"/>
  <c r="D194" i="8"/>
  <c r="D821" i="7"/>
  <c r="F194" i="8"/>
  <c r="F821" i="7"/>
  <c r="G194" i="8"/>
  <c r="K24" i="10" s="1"/>
  <c r="G821" i="7"/>
  <c r="I194" i="8"/>
  <c r="L26" i="9" s="1"/>
  <c r="I821" i="7"/>
  <c r="E195" i="8"/>
  <c r="E822" i="7"/>
  <c r="H195" i="8"/>
  <c r="L26" i="11" s="1"/>
  <c r="H822" i="7"/>
  <c r="J195" i="8"/>
  <c r="J822" i="7"/>
  <c r="D196" i="8"/>
  <c r="D823" i="7"/>
  <c r="F196" i="8"/>
  <c r="F823" i="7"/>
  <c r="G196" i="8"/>
  <c r="K26" i="10" s="1"/>
  <c r="G823" i="7"/>
  <c r="I196" i="8"/>
  <c r="L28" i="9" s="1"/>
  <c r="I823" i="7"/>
  <c r="E197" i="8"/>
  <c r="E824" i="7"/>
  <c r="H197" i="8"/>
  <c r="L28" i="11" s="1"/>
  <c r="H824" i="7"/>
  <c r="J197" i="8"/>
  <c r="J824" i="7"/>
  <c r="D198" i="8"/>
  <c r="D825" i="7"/>
  <c r="F198" i="8"/>
  <c r="F825" i="7"/>
  <c r="G198" i="8"/>
  <c r="G825" i="7"/>
  <c r="I198" i="8"/>
  <c r="L30" i="9" s="1"/>
  <c r="I825" i="7"/>
  <c r="E199" i="8"/>
  <c r="E826" i="7"/>
  <c r="H199" i="8"/>
  <c r="L30" i="11" s="1"/>
  <c r="H826" i="7"/>
  <c r="J199" i="8"/>
  <c r="J826" i="7"/>
  <c r="D200" i="8"/>
  <c r="D827" i="7"/>
  <c r="F200" i="8"/>
  <c r="F827" i="7"/>
  <c r="G200" i="8"/>
  <c r="G827" i="7"/>
  <c r="I200" i="8"/>
  <c r="I827" i="7"/>
  <c r="E201" i="8"/>
  <c r="E828" i="7"/>
  <c r="H201" i="8"/>
  <c r="H828" i="7"/>
  <c r="J201" i="8"/>
  <c r="J828" i="7"/>
  <c r="D202" i="8"/>
  <c r="D829" i="7"/>
  <c r="F202" i="8"/>
  <c r="F829" i="7"/>
  <c r="G202" i="8"/>
  <c r="K29" i="10" s="1"/>
  <c r="G829" i="7"/>
  <c r="I202" i="8"/>
  <c r="L32" i="9" s="1"/>
  <c r="I829" i="7"/>
  <c r="E203" i="8"/>
  <c r="E830" i="7"/>
  <c r="H203" i="8"/>
  <c r="H830" i="7"/>
  <c r="J203" i="8"/>
  <c r="J830" i="7"/>
  <c r="D204" i="8"/>
  <c r="D831" i="7"/>
  <c r="F204" i="8"/>
  <c r="F831" i="7"/>
  <c r="G204" i="8"/>
  <c r="K30" i="10" s="1"/>
  <c r="G831" i="7"/>
  <c r="I204" i="8"/>
  <c r="L33" i="9" s="1"/>
  <c r="I831" i="7"/>
  <c r="E205" i="8"/>
  <c r="E832" i="7"/>
  <c r="H205" i="8"/>
  <c r="L33" i="11" s="1"/>
  <c r="H832" i="7"/>
  <c r="J205" i="8"/>
  <c r="J832" i="7"/>
  <c r="D206" i="8"/>
  <c r="D833" i="7"/>
  <c r="F206" i="8"/>
  <c r="F833" i="7"/>
  <c r="G206" i="8"/>
  <c r="K32" i="10" s="1"/>
  <c r="G833" i="7"/>
  <c r="I206" i="8"/>
  <c r="L35" i="9" s="1"/>
  <c r="I833" i="7"/>
  <c r="E207" i="8"/>
  <c r="E834" i="7"/>
  <c r="H207" i="8"/>
  <c r="L35" i="11" s="1"/>
  <c r="H834" i="7"/>
  <c r="J207" i="8"/>
  <c r="J834" i="7"/>
  <c r="D208" i="8"/>
  <c r="D835" i="7"/>
  <c r="F208" i="8"/>
  <c r="F835" i="7"/>
  <c r="G208" i="8"/>
  <c r="K34" i="10" s="1"/>
  <c r="G835" i="7"/>
  <c r="I208" i="8"/>
  <c r="L37" i="9" s="1"/>
  <c r="I835" i="7"/>
  <c r="E838"/>
  <c r="H838"/>
  <c r="J838"/>
  <c r="D839"/>
  <c r="F839"/>
  <c r="G839"/>
  <c r="I839"/>
  <c r="E840"/>
  <c r="H840"/>
  <c r="J840"/>
  <c r="D841"/>
  <c r="F841"/>
  <c r="G841"/>
  <c r="I841"/>
  <c r="E842"/>
  <c r="H842"/>
  <c r="J842"/>
  <c r="D843"/>
  <c r="F843"/>
  <c r="G843"/>
  <c r="I843"/>
  <c r="E844"/>
  <c r="H844"/>
  <c r="J844"/>
  <c r="D845"/>
  <c r="F845"/>
  <c r="G845"/>
  <c r="I845"/>
  <c r="E846"/>
  <c r="H846"/>
  <c r="J846"/>
  <c r="D847"/>
  <c r="F847"/>
  <c r="G847"/>
  <c r="I847"/>
  <c r="E848"/>
  <c r="H848"/>
  <c r="J848"/>
  <c r="D849"/>
  <c r="F849"/>
  <c r="G849"/>
  <c r="I849"/>
  <c r="E850"/>
  <c r="H850"/>
  <c r="J850"/>
  <c r="D851"/>
  <c r="F851"/>
  <c r="G851"/>
  <c r="I851"/>
  <c r="E852"/>
  <c r="H852"/>
  <c r="J852"/>
  <c r="D853"/>
  <c r="F853"/>
  <c r="G853"/>
  <c r="I853"/>
  <c r="E854"/>
  <c r="H854"/>
  <c r="J854"/>
  <c r="E914"/>
  <c r="H914"/>
  <c r="J914"/>
  <c r="D915"/>
  <c r="F915"/>
  <c r="G915"/>
  <c r="I915"/>
  <c r="E916"/>
  <c r="H916"/>
  <c r="J916"/>
  <c r="D917"/>
  <c r="F917"/>
  <c r="G917"/>
  <c r="I917"/>
  <c r="E918"/>
  <c r="H918"/>
  <c r="J918"/>
  <c r="D919"/>
  <c r="F919"/>
  <c r="G919"/>
  <c r="I919"/>
  <c r="E920"/>
  <c r="H920"/>
  <c r="J920"/>
  <c r="D921"/>
  <c r="F921"/>
  <c r="G921"/>
  <c r="I921"/>
  <c r="E922"/>
  <c r="H922"/>
  <c r="J922"/>
  <c r="D923"/>
  <c r="F923"/>
  <c r="G923"/>
  <c r="D2"/>
  <c r="F2"/>
  <c r="G2"/>
  <c r="I2"/>
  <c r="E3"/>
  <c r="H3"/>
  <c r="J3"/>
  <c r="D4"/>
  <c r="F4"/>
  <c r="G4"/>
  <c r="I4"/>
  <c r="E5"/>
  <c r="H5"/>
  <c r="J5"/>
  <c r="D6"/>
  <c r="F6"/>
  <c r="G6"/>
  <c r="I6"/>
  <c r="E7"/>
  <c r="H7"/>
  <c r="J7"/>
  <c r="D8"/>
  <c r="F8"/>
  <c r="G8"/>
  <c r="I8"/>
  <c r="E9"/>
  <c r="H9"/>
  <c r="J9"/>
  <c r="D10"/>
  <c r="F10"/>
  <c r="G10"/>
  <c r="I10"/>
  <c r="E11"/>
  <c r="H11"/>
  <c r="J11"/>
  <c r="D12"/>
  <c r="F12"/>
  <c r="G12"/>
  <c r="I12"/>
  <c r="E13"/>
  <c r="H13"/>
  <c r="J13"/>
  <c r="D14"/>
  <c r="F14"/>
  <c r="G14"/>
  <c r="I14"/>
  <c r="E15"/>
  <c r="H15"/>
  <c r="J15"/>
  <c r="D16"/>
  <c r="F16"/>
  <c r="G16"/>
  <c r="I16"/>
  <c r="E17"/>
  <c r="H17"/>
  <c r="J17"/>
  <c r="D18"/>
  <c r="F18"/>
  <c r="G18"/>
  <c r="I18"/>
  <c r="D78"/>
  <c r="F78"/>
  <c r="G78"/>
  <c r="I78"/>
  <c r="E79"/>
  <c r="H79"/>
  <c r="J79"/>
  <c r="D80"/>
  <c r="F80"/>
  <c r="G80"/>
  <c r="I80"/>
  <c r="E81"/>
  <c r="H81"/>
  <c r="J81"/>
  <c r="D82"/>
  <c r="F82"/>
  <c r="G82"/>
  <c r="I82"/>
  <c r="E83"/>
  <c r="H83"/>
  <c r="J83"/>
  <c r="D84"/>
  <c r="F84"/>
  <c r="G84"/>
  <c r="I84"/>
  <c r="E85"/>
  <c r="H85"/>
  <c r="J85"/>
  <c r="D86"/>
  <c r="F86"/>
  <c r="G86"/>
  <c r="I86"/>
  <c r="E87"/>
  <c r="H87"/>
  <c r="J87"/>
  <c r="D88"/>
  <c r="F88"/>
  <c r="G88"/>
  <c r="I88"/>
  <c r="E89"/>
  <c r="H89"/>
  <c r="J89"/>
  <c r="D90"/>
  <c r="F90"/>
  <c r="G90"/>
  <c r="I90"/>
  <c r="E91"/>
  <c r="H91"/>
  <c r="J91"/>
  <c r="D92"/>
  <c r="F92"/>
  <c r="G92"/>
  <c r="I92"/>
  <c r="E93"/>
  <c r="H93"/>
  <c r="J93"/>
  <c r="D94"/>
  <c r="F94"/>
  <c r="G94"/>
  <c r="I94"/>
  <c r="E40" i="8"/>
  <c r="E211" i="7"/>
  <c r="H40" i="8"/>
  <c r="H211" i="7"/>
  <c r="J40" i="8"/>
  <c r="J211" i="7"/>
  <c r="D41" i="8"/>
  <c r="D212" i="7"/>
  <c r="F41" i="8"/>
  <c r="F212" i="7"/>
  <c r="G41" i="8"/>
  <c r="D23" i="10" s="1"/>
  <c r="G212" i="7"/>
  <c r="I41" i="8"/>
  <c r="D25" i="9" s="1"/>
  <c r="I212" i="7"/>
  <c r="E42" i="8"/>
  <c r="E213" i="7"/>
  <c r="H42" i="8"/>
  <c r="D25" i="11" s="1"/>
  <c r="H213" i="7"/>
  <c r="J42" i="8"/>
  <c r="J213" i="7"/>
  <c r="D43" i="8"/>
  <c r="D214" i="7"/>
  <c r="F43" i="8"/>
  <c r="F214" i="7"/>
  <c r="G43" i="8"/>
  <c r="D25" i="10" s="1"/>
  <c r="G214" i="7"/>
  <c r="I43" i="8"/>
  <c r="D27" i="9" s="1"/>
  <c r="I214" i="7"/>
  <c r="E44" i="8"/>
  <c r="E215" i="7"/>
  <c r="H44" i="8"/>
  <c r="D27" i="11" s="1"/>
  <c r="H215" i="7"/>
  <c r="J44" i="8"/>
  <c r="J215" i="7"/>
  <c r="D45" i="8"/>
  <c r="D216" i="7"/>
  <c r="F45" i="8"/>
  <c r="F216" i="7"/>
  <c r="G45" i="8"/>
  <c r="D27" i="10" s="1"/>
  <c r="G216" i="7"/>
  <c r="I45" i="8"/>
  <c r="D29" i="9" s="1"/>
  <c r="I216" i="7"/>
  <c r="E46" i="8"/>
  <c r="E217" i="7"/>
  <c r="H46" i="8"/>
  <c r="D29" i="11" s="1"/>
  <c r="H217" i="7"/>
  <c r="J46" i="8"/>
  <c r="J217" i="7"/>
  <c r="D47" i="8"/>
  <c r="D218" i="7"/>
  <c r="F47" i="8"/>
  <c r="F218" i="7"/>
  <c r="G47" i="8"/>
  <c r="D28" i="10" s="1"/>
  <c r="G218" i="7"/>
  <c r="I47" i="8"/>
  <c r="D31" i="9" s="1"/>
  <c r="I218" i="7"/>
  <c r="E48" i="8"/>
  <c r="E219" i="7"/>
  <c r="H48" i="8"/>
  <c r="H219" i="7"/>
  <c r="J48" i="8"/>
  <c r="J219" i="7"/>
  <c r="D49" i="8"/>
  <c r="D220" i="7"/>
  <c r="F49" i="8"/>
  <c r="F220" i="7"/>
  <c r="G49" i="8"/>
  <c r="G220" i="7"/>
  <c r="I49" i="8"/>
  <c r="I220" i="7"/>
  <c r="E50" i="8"/>
  <c r="E221" i="7"/>
  <c r="H50" i="8"/>
  <c r="D31" i="11" s="1"/>
  <c r="H221" i="7"/>
  <c r="J50" i="8"/>
  <c r="J221" i="7"/>
  <c r="D51" i="8"/>
  <c r="D222" i="7"/>
  <c r="F51" i="8"/>
  <c r="F222" i="7"/>
  <c r="G51" i="8"/>
  <c r="G222" i="7"/>
  <c r="I51" i="8"/>
  <c r="I222" i="7"/>
  <c r="E52" i="8"/>
  <c r="E223" i="7"/>
  <c r="H52" i="8"/>
  <c r="D32" i="11" s="1"/>
  <c r="H223" i="7"/>
  <c r="J52" i="8"/>
  <c r="J223" i="7"/>
  <c r="D53" i="8"/>
  <c r="D224" i="7"/>
  <c r="F53" i="8"/>
  <c r="F224" i="7"/>
  <c r="G53" i="8"/>
  <c r="D31" i="10" s="1"/>
  <c r="G224" i="7"/>
  <c r="I53" i="8"/>
  <c r="D34" i="9" s="1"/>
  <c r="I224" i="7"/>
  <c r="E54" i="8"/>
  <c r="E225" i="7"/>
  <c r="H54" i="8"/>
  <c r="D34" i="11" s="1"/>
  <c r="H225" i="7"/>
  <c r="J54" i="8"/>
  <c r="J225" i="7"/>
  <c r="D55" i="8"/>
  <c r="D226" i="7"/>
  <c r="F55" i="8"/>
  <c r="F226" i="7"/>
  <c r="G55" i="8"/>
  <c r="D33" i="10" s="1"/>
  <c r="G226" i="7"/>
  <c r="I55" i="8"/>
  <c r="D36" i="9" s="1"/>
  <c r="I226" i="7"/>
  <c r="E56" i="8"/>
  <c r="E227" i="7"/>
  <c r="H56" i="8"/>
  <c r="D36" i="11" s="1"/>
  <c r="H227" i="7"/>
  <c r="J56" i="8"/>
  <c r="J227" i="7"/>
  <c r="E59" i="8"/>
  <c r="E287" i="7"/>
  <c r="H59" i="8"/>
  <c r="H287" i="7"/>
  <c r="J59" i="8"/>
  <c r="J287" i="7"/>
  <c r="D60" i="8"/>
  <c r="D288" i="7"/>
  <c r="F60" i="8"/>
  <c r="F288" i="7"/>
  <c r="G60" i="8"/>
  <c r="E23" i="10" s="1"/>
  <c r="G288" i="7"/>
  <c r="I60" i="8"/>
  <c r="E25" i="9" s="1"/>
  <c r="I288" i="7"/>
  <c r="E61" i="8"/>
  <c r="E289" i="7"/>
  <c r="H61" i="8"/>
  <c r="E25" i="11" s="1"/>
  <c r="H289" i="7"/>
  <c r="J61" i="8"/>
  <c r="J289" i="7"/>
  <c r="D62" i="8"/>
  <c r="D290" i="7"/>
  <c r="F62" i="8"/>
  <c r="F290" i="7"/>
  <c r="G62" i="8"/>
  <c r="E25" i="10" s="1"/>
  <c r="G290" i="7"/>
  <c r="I62" i="8"/>
  <c r="E27" i="9" s="1"/>
  <c r="I290" i="7"/>
  <c r="E63" i="8"/>
  <c r="E291" i="7"/>
  <c r="H63" i="8"/>
  <c r="E27" i="11" s="1"/>
  <c r="H291" i="7"/>
  <c r="J63" i="8"/>
  <c r="J291" i="7"/>
  <c r="D64" i="8"/>
  <c r="D292" i="7"/>
  <c r="F64" i="8"/>
  <c r="F292" i="7"/>
  <c r="G64" i="8"/>
  <c r="E27" i="10" s="1"/>
  <c r="G292" i="7"/>
  <c r="I64" i="8"/>
  <c r="E29" i="9" s="1"/>
  <c r="I292" i="7"/>
  <c r="E65" i="8"/>
  <c r="E293" i="7"/>
  <c r="H65" i="8"/>
  <c r="E29" i="11" s="1"/>
  <c r="H293" i="7"/>
  <c r="J65" i="8"/>
  <c r="J293" i="7"/>
  <c r="D66" i="8"/>
  <c r="D294" i="7"/>
  <c r="F66" i="8"/>
  <c r="F294" i="7"/>
  <c r="G66" i="8"/>
  <c r="E28" i="10" s="1"/>
  <c r="G294" i="7"/>
  <c r="I66" i="8"/>
  <c r="E31" i="9" s="1"/>
  <c r="I294" i="7"/>
  <c r="E67" i="8"/>
  <c r="E295" i="7"/>
  <c r="H67" i="8"/>
  <c r="H295" i="7"/>
  <c r="J67" i="8"/>
  <c r="J295" i="7"/>
  <c r="D68" i="8"/>
  <c r="D296" i="7"/>
  <c r="F68" i="8"/>
  <c r="F296" i="7"/>
  <c r="G68" i="8"/>
  <c r="G296" i="7"/>
  <c r="I68" i="8"/>
  <c r="I296" i="7"/>
  <c r="E69" i="8"/>
  <c r="E297" i="7"/>
  <c r="H69" i="8"/>
  <c r="E31" i="11" s="1"/>
  <c r="H297" i="7"/>
  <c r="J69" i="8"/>
  <c r="J297" i="7"/>
  <c r="D70" i="8"/>
  <c r="D298" i="7"/>
  <c r="F70" i="8"/>
  <c r="F298" i="7"/>
  <c r="G70" i="8"/>
  <c r="G298" i="7"/>
  <c r="I70" i="8"/>
  <c r="I298" i="7"/>
  <c r="E71" i="8"/>
  <c r="E299" i="7"/>
  <c r="H71" i="8"/>
  <c r="E32" i="11" s="1"/>
  <c r="H299" i="7"/>
  <c r="J71" i="8"/>
  <c r="J299" i="7"/>
  <c r="D72" i="8"/>
  <c r="D300" i="7"/>
  <c r="F72" i="8"/>
  <c r="F300" i="7"/>
  <c r="G72" i="8"/>
  <c r="E31" i="10" s="1"/>
  <c r="G300" i="7"/>
  <c r="I72" i="8"/>
  <c r="E34" i="9" s="1"/>
  <c r="I300" i="7"/>
  <c r="E73" i="8"/>
  <c r="E301" i="7"/>
  <c r="H73" i="8"/>
  <c r="E34" i="11" s="1"/>
  <c r="H301" i="7"/>
  <c r="J73" i="8"/>
  <c r="J301" i="7"/>
  <c r="D74" i="8"/>
  <c r="D302" i="7"/>
  <c r="F74" i="8"/>
  <c r="F302" i="7"/>
  <c r="G74" i="8"/>
  <c r="E33" i="10" s="1"/>
  <c r="G302" i="7"/>
  <c r="I74" i="8"/>
  <c r="E36" i="9" s="1"/>
  <c r="I302" i="7"/>
  <c r="E75" i="8"/>
  <c r="E303" i="7"/>
  <c r="H75" i="8"/>
  <c r="E36" i="11" s="1"/>
  <c r="H303" i="7"/>
  <c r="J75" i="8"/>
  <c r="J303" i="7"/>
  <c r="E306"/>
  <c r="H306"/>
  <c r="J306"/>
  <c r="D307"/>
  <c r="F307"/>
  <c r="G307"/>
  <c r="I307"/>
  <c r="E308"/>
  <c r="H308"/>
  <c r="J308"/>
  <c r="D309"/>
  <c r="F309"/>
  <c r="G309"/>
  <c r="I309"/>
  <c r="E310"/>
  <c r="H310"/>
  <c r="J310"/>
  <c r="D311"/>
  <c r="F311"/>
  <c r="G311"/>
  <c r="I311"/>
  <c r="E312"/>
  <c r="H312"/>
  <c r="J312"/>
  <c r="D313"/>
  <c r="F313"/>
  <c r="G313"/>
  <c r="I313"/>
  <c r="E314"/>
  <c r="H314"/>
  <c r="J314"/>
  <c r="D315"/>
  <c r="F315"/>
  <c r="G315"/>
  <c r="I315"/>
  <c r="E316"/>
  <c r="H316"/>
  <c r="J316"/>
  <c r="D317"/>
  <c r="F317"/>
  <c r="G317"/>
  <c r="I317"/>
  <c r="E318"/>
  <c r="H318"/>
  <c r="J318"/>
  <c r="D319"/>
  <c r="F319"/>
  <c r="G319"/>
  <c r="I319"/>
  <c r="E320"/>
  <c r="H320"/>
  <c r="J320"/>
  <c r="D321"/>
  <c r="F321"/>
  <c r="G321"/>
  <c r="I321"/>
  <c r="E322"/>
  <c r="H322"/>
  <c r="J322"/>
  <c r="E97" i="8"/>
  <c r="E439" i="7"/>
  <c r="H97" i="8"/>
  <c r="H439" i="7"/>
  <c r="J97" i="8"/>
  <c r="J439" i="7"/>
  <c r="D98" i="8"/>
  <c r="D440" i="7"/>
  <c r="F98" i="8"/>
  <c r="F440" i="7"/>
  <c r="G98" i="8"/>
  <c r="G23" i="10" s="1"/>
  <c r="G440" i="7"/>
  <c r="I98" i="8"/>
  <c r="G25" i="9" s="1"/>
  <c r="I440" i="7"/>
  <c r="E99" i="8"/>
  <c r="E441" i="7"/>
  <c r="H99" i="8"/>
  <c r="G25" i="11" s="1"/>
  <c r="H441" i="7"/>
  <c r="J99" i="8"/>
  <c r="J441" i="7"/>
  <c r="D100" i="8"/>
  <c r="D442" i="7"/>
  <c r="F100" i="8"/>
  <c r="F442" i="7"/>
  <c r="G100" i="8"/>
  <c r="G25" i="10" s="1"/>
  <c r="G442" i="7"/>
  <c r="I100" i="8"/>
  <c r="G27" i="9" s="1"/>
  <c r="I442" i="7"/>
  <c r="E101" i="8"/>
  <c r="E443" i="7"/>
  <c r="H101" i="8"/>
  <c r="G27" i="11" s="1"/>
  <c r="H443" i="7"/>
  <c r="J101" i="8"/>
  <c r="J443" i="7"/>
  <c r="D102" i="8"/>
  <c r="D444" i="7"/>
  <c r="F102" i="8"/>
  <c r="F444" i="7"/>
  <c r="G102" i="8"/>
  <c r="G27" i="10" s="1"/>
  <c r="G444" i="7"/>
  <c r="I102" i="8"/>
  <c r="G29" i="9" s="1"/>
  <c r="I444" i="7"/>
  <c r="E103" i="8"/>
  <c r="E445" i="7"/>
  <c r="H103" i="8"/>
  <c r="G29" i="11" s="1"/>
  <c r="H445" i="7"/>
  <c r="J103" i="8"/>
  <c r="J445" i="7"/>
  <c r="D104" i="8"/>
  <c r="D446" i="7"/>
  <c r="F104" i="8"/>
  <c r="F446" i="7"/>
  <c r="G104" i="8"/>
  <c r="G28" i="10" s="1"/>
  <c r="G446" i="7"/>
  <c r="I104" i="8"/>
  <c r="G31" i="9" s="1"/>
  <c r="I446" i="7"/>
  <c r="E105" i="8"/>
  <c r="E447" i="7"/>
  <c r="H105" i="8"/>
  <c r="H447" i="7"/>
  <c r="J105" i="8"/>
  <c r="J447" i="7"/>
  <c r="D106" i="8"/>
  <c r="D448" i="7"/>
  <c r="F106" i="8"/>
  <c r="F448" i="7"/>
  <c r="G106" i="8"/>
  <c r="G448" i="7"/>
  <c r="I106" i="8"/>
  <c r="I448" i="7"/>
  <c r="E107" i="8"/>
  <c r="E449" i="7"/>
  <c r="H107" i="8"/>
  <c r="G31" i="11" s="1"/>
  <c r="H449" i="7"/>
  <c r="J107" i="8"/>
  <c r="J449" i="7"/>
  <c r="D108" i="8"/>
  <c r="D450" i="7"/>
  <c r="F108" i="8"/>
  <c r="F450" i="7"/>
  <c r="G108" i="8"/>
  <c r="G450" i="7"/>
  <c r="I108" i="8"/>
  <c r="I450" i="7"/>
  <c r="E109" i="8"/>
  <c r="E451" i="7"/>
  <c r="H109" i="8"/>
  <c r="G32" i="11" s="1"/>
  <c r="H451" i="7"/>
  <c r="J109" i="8"/>
  <c r="J451" i="7"/>
  <c r="D110" i="8"/>
  <c r="D452" i="7"/>
  <c r="F110" i="8"/>
  <c r="F452" i="7"/>
  <c r="G110" i="8"/>
  <c r="G31" i="10" s="1"/>
  <c r="G452" i="7"/>
  <c r="I110" i="8"/>
  <c r="G34" i="9" s="1"/>
  <c r="I452" i="7"/>
  <c r="E111" i="8"/>
  <c r="E453" i="7"/>
  <c r="H111" i="8"/>
  <c r="G34" i="11" s="1"/>
  <c r="H453" i="7"/>
  <c r="J111" i="8"/>
  <c r="J453" i="7"/>
  <c r="D112" i="8"/>
  <c r="D454" i="7"/>
  <c r="F112" i="8"/>
  <c r="F454" i="7"/>
  <c r="G112" i="8"/>
  <c r="G33" i="10" s="1"/>
  <c r="G454" i="7"/>
  <c r="I112" i="8"/>
  <c r="G36" i="9" s="1"/>
  <c r="I454" i="7"/>
  <c r="E113" i="8"/>
  <c r="E455" i="7"/>
  <c r="H113" i="8"/>
  <c r="G36" i="11" s="1"/>
  <c r="H455" i="7"/>
  <c r="J113" i="8"/>
  <c r="J455" i="7"/>
  <c r="E458"/>
  <c r="H458"/>
  <c r="J458"/>
  <c r="D459"/>
  <c r="F459"/>
  <c r="G459"/>
  <c r="I459"/>
  <c r="E460"/>
  <c r="H460"/>
  <c r="J460"/>
  <c r="D461"/>
  <c r="F461"/>
  <c r="G461"/>
  <c r="I461"/>
  <c r="E462"/>
  <c r="H462"/>
  <c r="J462"/>
  <c r="D463"/>
  <c r="F463"/>
  <c r="G463"/>
  <c r="I463"/>
  <c r="E464"/>
  <c r="H464"/>
  <c r="J464"/>
  <c r="D465"/>
  <c r="F465"/>
  <c r="G465"/>
  <c r="I465"/>
  <c r="E466"/>
  <c r="H466"/>
  <c r="J466"/>
  <c r="D467"/>
  <c r="F467"/>
  <c r="G467"/>
  <c r="I467"/>
  <c r="E468"/>
  <c r="H468"/>
  <c r="J468"/>
  <c r="D469"/>
  <c r="F469"/>
  <c r="G469"/>
  <c r="I469"/>
  <c r="E470"/>
  <c r="H470"/>
  <c r="J470"/>
  <c r="D471"/>
  <c r="F471"/>
  <c r="G471"/>
  <c r="I471"/>
  <c r="E472"/>
  <c r="H472"/>
  <c r="J472"/>
  <c r="D473"/>
  <c r="F473"/>
  <c r="G473"/>
  <c r="I473"/>
  <c r="E474"/>
  <c r="H474"/>
  <c r="J474"/>
  <c r="E534"/>
  <c r="H534"/>
  <c r="J534"/>
  <c r="D535"/>
  <c r="F535"/>
  <c r="G535"/>
  <c r="I535"/>
  <c r="E536"/>
  <c r="H536"/>
  <c r="J536"/>
  <c r="D537"/>
  <c r="F537"/>
  <c r="G537"/>
  <c r="I537"/>
  <c r="E538"/>
  <c r="H538"/>
  <c r="J538"/>
  <c r="D539"/>
  <c r="F539"/>
  <c r="G539"/>
  <c r="I539"/>
  <c r="E540"/>
  <c r="H540"/>
  <c r="J540"/>
  <c r="D541"/>
  <c r="F541"/>
  <c r="G541"/>
  <c r="I541"/>
  <c r="E542"/>
  <c r="H542"/>
  <c r="J542"/>
  <c r="D543"/>
  <c r="F543"/>
  <c r="G543"/>
  <c r="I543"/>
  <c r="E544"/>
  <c r="H544"/>
  <c r="J544"/>
  <c r="D545"/>
  <c r="F545"/>
  <c r="G545"/>
  <c r="I545"/>
  <c r="E546"/>
  <c r="H546"/>
  <c r="J546"/>
  <c r="D547"/>
  <c r="F547"/>
  <c r="G547"/>
  <c r="I547"/>
  <c r="E548"/>
  <c r="H548"/>
  <c r="J548"/>
  <c r="D549"/>
  <c r="F549"/>
  <c r="G549"/>
  <c r="I549"/>
  <c r="E550"/>
  <c r="H550"/>
  <c r="J550"/>
  <c r="E610"/>
  <c r="H610"/>
  <c r="J610"/>
  <c r="D611"/>
  <c r="F611"/>
  <c r="G611"/>
  <c r="I611"/>
  <c r="E612"/>
  <c r="H612"/>
  <c r="J612"/>
  <c r="D613"/>
  <c r="F613"/>
  <c r="G613"/>
  <c r="I613"/>
  <c r="E614"/>
  <c r="H614"/>
  <c r="J614"/>
  <c r="D615"/>
  <c r="F615"/>
  <c r="G615"/>
  <c r="I615"/>
  <c r="E616"/>
  <c r="H616"/>
  <c r="J616"/>
  <c r="D617"/>
  <c r="F617"/>
  <c r="G617"/>
  <c r="I617"/>
  <c r="E618"/>
  <c r="H618"/>
  <c r="J618"/>
  <c r="D619"/>
  <c r="F619"/>
  <c r="G619"/>
  <c r="I619"/>
  <c r="E620"/>
  <c r="H620"/>
  <c r="J620"/>
  <c r="D621"/>
  <c r="F621"/>
  <c r="G621"/>
  <c r="I621"/>
  <c r="E622"/>
  <c r="H622"/>
  <c r="J622"/>
  <c r="D623"/>
  <c r="F623"/>
  <c r="G623"/>
  <c r="I623"/>
  <c r="E624"/>
  <c r="H624"/>
  <c r="J624"/>
  <c r="D625"/>
  <c r="F625"/>
  <c r="G625"/>
  <c r="I625"/>
  <c r="E626"/>
  <c r="H626"/>
  <c r="J626"/>
  <c r="E173" i="8"/>
  <c r="E743" i="7"/>
  <c r="H173" i="8"/>
  <c r="H743" i="7"/>
  <c r="J173" i="8"/>
  <c r="J743" i="7"/>
  <c r="D174" i="8"/>
  <c r="D744" i="7"/>
  <c r="F174" i="8"/>
  <c r="F744" i="7"/>
  <c r="G174" i="8"/>
  <c r="J23" i="10" s="1"/>
  <c r="G744" i="7"/>
  <c r="I174" i="8"/>
  <c r="K25" i="9" s="1"/>
  <c r="I744" i="7"/>
  <c r="E175" i="8"/>
  <c r="E745" i="7"/>
  <c r="H175" i="8"/>
  <c r="K25" i="11" s="1"/>
  <c r="H745" i="7"/>
  <c r="J175" i="8"/>
  <c r="J745" i="7"/>
  <c r="D176" i="8"/>
  <c r="D746" i="7"/>
  <c r="F176" i="8"/>
  <c r="F746" i="7"/>
  <c r="G176" i="8"/>
  <c r="J25" i="10" s="1"/>
  <c r="G746" i="7"/>
  <c r="I176" i="8"/>
  <c r="K27" i="9" s="1"/>
  <c r="I746" i="7"/>
  <c r="E177" i="8"/>
  <c r="E747" i="7"/>
  <c r="H177" i="8"/>
  <c r="K27" i="11" s="1"/>
  <c r="H747" i="7"/>
  <c r="J177" i="8"/>
  <c r="J747" i="7"/>
  <c r="D178" i="8"/>
  <c r="D748" i="7"/>
  <c r="F178" i="8"/>
  <c r="F748" i="7"/>
  <c r="G178" i="8"/>
  <c r="J27" i="10" s="1"/>
  <c r="G748" i="7"/>
  <c r="I178" i="8"/>
  <c r="K29" i="9" s="1"/>
  <c r="I748" i="7"/>
  <c r="E179" i="8"/>
  <c r="E749" i="7"/>
  <c r="H179" i="8"/>
  <c r="K29" i="11" s="1"/>
  <c r="H749" i="7"/>
  <c r="J179" i="8"/>
  <c r="J749" i="7"/>
  <c r="D180" i="8"/>
  <c r="D750" i="7"/>
  <c r="F180" i="8"/>
  <c r="F750" i="7"/>
  <c r="G180" i="8"/>
  <c r="J28" i="10" s="1"/>
  <c r="G750" i="7"/>
  <c r="I180" i="8"/>
  <c r="K31" i="9" s="1"/>
  <c r="I750" i="7"/>
  <c r="E181" i="8"/>
  <c r="E751" i="7"/>
  <c r="H181" i="8"/>
  <c r="H751" i="7"/>
  <c r="J181" i="8"/>
  <c r="J751" i="7"/>
  <c r="D182" i="8"/>
  <c r="D752" i="7"/>
  <c r="F182" i="8"/>
  <c r="F752" i="7"/>
  <c r="G182" i="8"/>
  <c r="G752" i="7"/>
  <c r="I182" i="8"/>
  <c r="I752" i="7"/>
  <c r="E183" i="8"/>
  <c r="E753" i="7"/>
  <c r="H183" i="8"/>
  <c r="K31" i="11" s="1"/>
  <c r="H753" i="7"/>
  <c r="J183" i="8"/>
  <c r="J753" i="7"/>
  <c r="D184" i="8"/>
  <c r="D754" i="7"/>
  <c r="F184" i="8"/>
  <c r="F754" i="7"/>
  <c r="G184" i="8"/>
  <c r="G754" i="7"/>
  <c r="I184" i="8"/>
  <c r="I754" i="7"/>
  <c r="E185" i="8"/>
  <c r="E755" i="7"/>
  <c r="H185" i="8"/>
  <c r="K32" i="11" s="1"/>
  <c r="H755" i="7"/>
  <c r="J185" i="8"/>
  <c r="J755" i="7"/>
  <c r="D186" i="8"/>
  <c r="D756" i="7"/>
  <c r="F186" i="8"/>
  <c r="F756" i="7"/>
  <c r="G186" i="8"/>
  <c r="J31" i="10" s="1"/>
  <c r="G756" i="7"/>
  <c r="I186" i="8"/>
  <c r="K34" i="9" s="1"/>
  <c r="I756" i="7"/>
  <c r="E187" i="8"/>
  <c r="E757" i="7"/>
  <c r="H187" i="8"/>
  <c r="K34" i="11" s="1"/>
  <c r="H757" i="7"/>
  <c r="J187" i="8"/>
  <c r="J757" i="7"/>
  <c r="D188" i="8"/>
  <c r="D758" i="7"/>
  <c r="F188" i="8"/>
  <c r="F758" i="7"/>
  <c r="G188" i="8"/>
  <c r="J33" i="10" s="1"/>
  <c r="G758" i="7"/>
  <c r="I188" i="8"/>
  <c r="K36" i="9" s="1"/>
  <c r="I758" i="7"/>
  <c r="E189" i="8"/>
  <c r="E759" i="7"/>
  <c r="H189" i="8"/>
  <c r="K36" i="11" s="1"/>
  <c r="H759" i="7"/>
  <c r="J189" i="8"/>
  <c r="J759" i="7"/>
  <c r="E192" i="8"/>
  <c r="E819" i="7"/>
  <c r="H192" i="8"/>
  <c r="H819" i="7"/>
  <c r="J192" i="8"/>
  <c r="J819" i="7"/>
  <c r="D193" i="8"/>
  <c r="D820" i="7"/>
  <c r="F193" i="8"/>
  <c r="F820" i="7"/>
  <c r="G193" i="8"/>
  <c r="K23" i="10" s="1"/>
  <c r="G820" i="7"/>
  <c r="I193" i="8"/>
  <c r="L25" i="9" s="1"/>
  <c r="I820" i="7"/>
  <c r="E194" i="8"/>
  <c r="E821" i="7"/>
  <c r="H194" i="8"/>
  <c r="L25" i="11" s="1"/>
  <c r="H821" i="7"/>
  <c r="J194" i="8"/>
  <c r="J821" i="7"/>
  <c r="D195" i="8"/>
  <c r="D822" i="7"/>
  <c r="F195" i="8"/>
  <c r="F822" i="7"/>
  <c r="G195" i="8"/>
  <c r="K25" i="10" s="1"/>
  <c r="G822" i="7"/>
  <c r="I195" i="8"/>
  <c r="L27" i="9" s="1"/>
  <c r="I822" i="7"/>
  <c r="E196" i="8"/>
  <c r="E823" i="7"/>
  <c r="H196" i="8"/>
  <c r="L27" i="11" s="1"/>
  <c r="H823" i="7"/>
  <c r="J196" i="8"/>
  <c r="J823" i="7"/>
  <c r="D197" i="8"/>
  <c r="D824" i="7"/>
  <c r="F197" i="8"/>
  <c r="F824" i="7"/>
  <c r="G197" i="8"/>
  <c r="K27" i="10" s="1"/>
  <c r="G824" i="7"/>
  <c r="I197" i="8"/>
  <c r="L29" i="9" s="1"/>
  <c r="I824" i="7"/>
  <c r="E198" i="8"/>
  <c r="E825" i="7"/>
  <c r="H198" i="8"/>
  <c r="L29" i="11" s="1"/>
  <c r="H825" i="7"/>
  <c r="J198" i="8"/>
  <c r="J825" i="7"/>
  <c r="D199" i="8"/>
  <c r="D826" i="7"/>
  <c r="F199" i="8"/>
  <c r="F826" i="7"/>
  <c r="G199" i="8"/>
  <c r="K28" i="10" s="1"/>
  <c r="G826" i="7"/>
  <c r="I199" i="8"/>
  <c r="L31" i="9" s="1"/>
  <c r="I826" i="7"/>
  <c r="E200" i="8"/>
  <c r="E827" i="7"/>
  <c r="H200" i="8"/>
  <c r="H827" i="7"/>
  <c r="J200" i="8"/>
  <c r="J827" i="7"/>
  <c r="D201" i="8"/>
  <c r="D828" i="7"/>
  <c r="F201" i="8"/>
  <c r="F828" i="7"/>
  <c r="G201" i="8"/>
  <c r="G828" i="7"/>
  <c r="I201" i="8"/>
  <c r="I828" i="7"/>
  <c r="E202" i="8"/>
  <c r="E829" i="7"/>
  <c r="H202" i="8"/>
  <c r="L31" i="11" s="1"/>
  <c r="H829" i="7"/>
  <c r="J202" i="8"/>
  <c r="J829" i="7"/>
  <c r="D203" i="8"/>
  <c r="D830" i="7"/>
  <c r="F203" i="8"/>
  <c r="F830" i="7"/>
  <c r="G203" i="8"/>
  <c r="G830" i="7"/>
  <c r="I203" i="8"/>
  <c r="I830" i="7"/>
  <c r="E204" i="8"/>
  <c r="E831" i="7"/>
  <c r="H204" i="8"/>
  <c r="L32" i="11" s="1"/>
  <c r="H831" i="7"/>
  <c r="J204" i="8"/>
  <c r="J831" i="7"/>
  <c r="D205" i="8"/>
  <c r="D832" i="7"/>
  <c r="F205" i="8"/>
  <c r="F832" i="7"/>
  <c r="G205" i="8"/>
  <c r="K31" i="10" s="1"/>
  <c r="G832" i="7"/>
  <c r="I205" i="8"/>
  <c r="L34" i="9" s="1"/>
  <c r="I832" i="7"/>
  <c r="E206" i="8"/>
  <c r="E833" i="7"/>
  <c r="H206" i="8"/>
  <c r="L34" i="11" s="1"/>
  <c r="H833" i="7"/>
  <c r="J206" i="8"/>
  <c r="J833" i="7"/>
  <c r="D207" i="8"/>
  <c r="D834" i="7"/>
  <c r="F207" i="8"/>
  <c r="F834" i="7"/>
  <c r="G207" i="8"/>
  <c r="K33" i="10" s="1"/>
  <c r="G834" i="7"/>
  <c r="I207" i="8"/>
  <c r="L36" i="9" s="1"/>
  <c r="I834" i="7"/>
  <c r="E208" i="8"/>
  <c r="E835" i="7"/>
  <c r="H208" i="8"/>
  <c r="L36" i="11" s="1"/>
  <c r="H835" i="7"/>
  <c r="J208" i="8"/>
  <c r="J835" i="7"/>
  <c r="D838"/>
  <c r="F838"/>
  <c r="G838"/>
  <c r="I838"/>
  <c r="E839"/>
  <c r="H839"/>
  <c r="J839"/>
  <c r="D840"/>
  <c r="F840"/>
  <c r="G840"/>
  <c r="I840"/>
  <c r="E841"/>
  <c r="H841"/>
  <c r="J841"/>
  <c r="D842"/>
  <c r="F842"/>
  <c r="G842"/>
  <c r="I842"/>
  <c r="E843"/>
  <c r="H843"/>
  <c r="J843"/>
  <c r="D844"/>
  <c r="F844"/>
  <c r="G844"/>
  <c r="I844"/>
  <c r="E845"/>
  <c r="H845"/>
  <c r="J845"/>
  <c r="D846"/>
  <c r="F846"/>
  <c r="G846"/>
  <c r="I846"/>
  <c r="E847"/>
  <c r="H847"/>
  <c r="J847"/>
  <c r="D848"/>
  <c r="F848"/>
  <c r="G848"/>
  <c r="I848"/>
  <c r="E849"/>
  <c r="H849"/>
  <c r="J849"/>
  <c r="D850"/>
  <c r="F850"/>
  <c r="G850"/>
  <c r="I850"/>
  <c r="E851"/>
  <c r="H851"/>
  <c r="J851"/>
  <c r="D852"/>
  <c r="F852"/>
  <c r="G852"/>
  <c r="I852"/>
  <c r="E853"/>
  <c r="H853"/>
  <c r="J853"/>
  <c r="D854"/>
  <c r="F854"/>
  <c r="G854"/>
  <c r="I854"/>
  <c r="D914"/>
  <c r="F914"/>
  <c r="G914"/>
  <c r="I914"/>
  <c r="E915"/>
  <c r="H915"/>
  <c r="J915"/>
  <c r="D916"/>
  <c r="F916"/>
  <c r="G916"/>
  <c r="I916"/>
  <c r="E917"/>
  <c r="H917"/>
  <c r="J917"/>
  <c r="D918"/>
  <c r="F918"/>
  <c r="G918"/>
  <c r="I918"/>
  <c r="E919"/>
  <c r="H919"/>
  <c r="J919"/>
  <c r="D920"/>
  <c r="F920"/>
  <c r="G920"/>
  <c r="I920"/>
  <c r="E921"/>
  <c r="H921"/>
  <c r="J921"/>
  <c r="D922"/>
  <c r="F922"/>
  <c r="G922"/>
  <c r="I922"/>
  <c r="E923"/>
  <c r="H923"/>
  <c r="J923"/>
  <c r="D924"/>
  <c r="F924"/>
  <c r="G924"/>
  <c r="I924"/>
  <c r="E925"/>
  <c r="H925"/>
  <c r="J925"/>
  <c r="D926"/>
  <c r="F926"/>
  <c r="G926"/>
  <c r="I926"/>
  <c r="E927"/>
  <c r="H927"/>
  <c r="J927"/>
  <c r="D928"/>
  <c r="F928"/>
  <c r="G928"/>
  <c r="I928"/>
  <c r="E929"/>
  <c r="H929"/>
  <c r="J929"/>
  <c r="D930"/>
  <c r="F930"/>
  <c r="G930"/>
  <c r="I930"/>
  <c r="D990"/>
  <c r="F990"/>
  <c r="G990"/>
  <c r="I990"/>
  <c r="E991"/>
  <c r="H991"/>
  <c r="J991"/>
  <c r="D992"/>
  <c r="F992"/>
  <c r="G992"/>
  <c r="I992"/>
  <c r="E993"/>
  <c r="H993"/>
  <c r="J993"/>
  <c r="D994"/>
  <c r="F994"/>
  <c r="G994"/>
  <c r="I994"/>
  <c r="E995"/>
  <c r="H995"/>
  <c r="J995"/>
  <c r="D996"/>
  <c r="F996"/>
  <c r="G996"/>
  <c r="I996"/>
  <c r="E997"/>
  <c r="H997"/>
  <c r="J997"/>
  <c r="D998"/>
  <c r="F998"/>
  <c r="G998"/>
  <c r="I998"/>
  <c r="E999"/>
  <c r="H999"/>
  <c r="J999"/>
  <c r="D1000"/>
  <c r="F1000"/>
  <c r="G1000"/>
  <c r="I1000"/>
  <c r="E1001"/>
  <c r="H1001"/>
  <c r="J1001"/>
  <c r="D1002"/>
  <c r="F1002"/>
  <c r="G1002"/>
  <c r="I1002"/>
  <c r="E1003"/>
  <c r="H1003"/>
  <c r="J1003"/>
  <c r="D1004"/>
  <c r="F1004"/>
  <c r="G1004"/>
  <c r="I1004"/>
  <c r="E1005"/>
  <c r="H1005"/>
  <c r="J1005"/>
  <c r="D1006"/>
  <c r="F1006"/>
  <c r="G1006"/>
  <c r="I1006"/>
  <c r="I923"/>
  <c r="E924"/>
  <c r="H924"/>
  <c r="J924"/>
  <c r="D925"/>
  <c r="F925"/>
  <c r="G925"/>
  <c r="I925"/>
  <c r="E926"/>
  <c r="H926"/>
  <c r="J926"/>
  <c r="D927"/>
  <c r="F927"/>
  <c r="G927"/>
  <c r="I927"/>
  <c r="E928"/>
  <c r="H928"/>
  <c r="J928"/>
  <c r="D929"/>
  <c r="F929"/>
  <c r="G929"/>
  <c r="I929"/>
  <c r="E930"/>
  <c r="H930"/>
  <c r="J930"/>
  <c r="E990"/>
  <c r="H990"/>
  <c r="J990"/>
  <c r="D991"/>
  <c r="F991"/>
  <c r="G991"/>
  <c r="I991"/>
  <c r="E992"/>
  <c r="H992"/>
  <c r="J992"/>
  <c r="D993"/>
  <c r="F993"/>
  <c r="G993"/>
  <c r="I993"/>
  <c r="E994"/>
  <c r="H994"/>
  <c r="J994"/>
  <c r="D995"/>
  <c r="F995"/>
  <c r="G995"/>
  <c r="I995"/>
  <c r="E996"/>
  <c r="H996"/>
  <c r="J996"/>
  <c r="D997"/>
  <c r="F997"/>
  <c r="G997"/>
  <c r="I997"/>
  <c r="E998"/>
  <c r="H998"/>
  <c r="J998"/>
  <c r="D999"/>
  <c r="F999"/>
  <c r="G999"/>
  <c r="I999"/>
  <c r="E1000"/>
  <c r="H1000"/>
  <c r="J1000"/>
  <c r="D1001"/>
  <c r="F1001"/>
  <c r="G1001"/>
  <c r="I1001"/>
  <c r="E1002"/>
  <c r="H1002"/>
  <c r="J1002"/>
  <c r="D1003"/>
  <c r="F1003"/>
  <c r="G1003"/>
  <c r="I1003"/>
  <c r="E1004"/>
  <c r="H1004"/>
  <c r="J1004"/>
  <c r="D1005"/>
  <c r="F1005"/>
  <c r="G1005"/>
  <c r="I1005"/>
  <c r="E1006"/>
  <c r="H1006"/>
  <c r="J1006"/>
  <c r="I76" i="8"/>
  <c r="E19" i="7"/>
  <c r="H19"/>
  <c r="J19"/>
  <c r="E95"/>
  <c r="H95"/>
  <c r="J95"/>
  <c r="E323"/>
  <c r="H323"/>
  <c r="J323"/>
  <c r="D475"/>
  <c r="F475"/>
  <c r="G475"/>
  <c r="I475"/>
  <c r="D551"/>
  <c r="F551"/>
  <c r="G551"/>
  <c r="I551"/>
  <c r="D627"/>
  <c r="F627"/>
  <c r="G627"/>
  <c r="I627"/>
  <c r="H855" l="1"/>
  <c r="E931"/>
  <c r="F1007"/>
  <c r="F1003" i="6" s="1"/>
  <c r="F1022" i="5" s="1"/>
  <c r="J931" i="7"/>
  <c r="J855"/>
  <c r="J851" i="6" s="1"/>
  <c r="J870" i="5" s="1"/>
  <c r="E855" i="7"/>
  <c r="H1007"/>
  <c r="H1000" i="6" s="1"/>
  <c r="H1019" i="5" s="1"/>
  <c r="H931" i="7"/>
  <c r="H928" i="6" s="1"/>
  <c r="H947" i="5" s="1"/>
  <c r="I1007" i="7"/>
  <c r="I1005" i="6" s="1"/>
  <c r="I1024" i="5" s="1"/>
  <c r="J1007" i="7"/>
  <c r="J1002" i="6" s="1"/>
  <c r="J1021" i="5" s="1"/>
  <c r="E1007" i="7"/>
  <c r="E1006" i="6" s="1"/>
  <c r="E1025" i="5" s="1"/>
  <c r="J1004" i="6"/>
  <c r="J1023" i="5" s="1"/>
  <c r="F1001" i="6"/>
  <c r="F1020" i="5" s="1"/>
  <c r="F999" i="6"/>
  <c r="F1018" i="5" s="1"/>
  <c r="I995" i="6"/>
  <c r="I1014" i="5" s="1"/>
  <c r="F993" i="6"/>
  <c r="F1012" i="5" s="1"/>
  <c r="F991" i="6"/>
  <c r="F1010" i="5" s="1"/>
  <c r="J930" i="6"/>
  <c r="J949" i="5" s="1"/>
  <c r="H930" i="6"/>
  <c r="H949" i="5" s="1"/>
  <c r="E930" i="6"/>
  <c r="E949" i="5" s="1"/>
  <c r="J928" i="6"/>
  <c r="J947" i="5" s="1"/>
  <c r="E928" i="6"/>
  <c r="E947" i="5" s="1"/>
  <c r="J926" i="6"/>
  <c r="J945" i="5" s="1"/>
  <c r="H926" i="6"/>
  <c r="H945" i="5" s="1"/>
  <c r="E926" i="6"/>
  <c r="E945" i="5" s="1"/>
  <c r="J924" i="6"/>
  <c r="J943" i="5" s="1"/>
  <c r="E924" i="6"/>
  <c r="E943" i="5" s="1"/>
  <c r="I1004" i="6"/>
  <c r="I1023" i="5" s="1"/>
  <c r="J1003" i="6"/>
  <c r="J1022" i="5" s="1"/>
  <c r="E1003" i="6"/>
  <c r="E1022" i="5" s="1"/>
  <c r="F1002" i="6"/>
  <c r="F1021" i="5" s="1"/>
  <c r="E1001" i="6"/>
  <c r="E1020" i="5" s="1"/>
  <c r="F1000" i="6"/>
  <c r="F1019" i="5" s="1"/>
  <c r="J999" i="6"/>
  <c r="J1018" i="5" s="1"/>
  <c r="H999" i="6"/>
  <c r="H1018" i="5" s="1"/>
  <c r="I998" i="6"/>
  <c r="I1017" i="5" s="1"/>
  <c r="H997" i="6"/>
  <c r="H1016" i="5" s="1"/>
  <c r="I996" i="6"/>
  <c r="I1015" i="5" s="1"/>
  <c r="J995" i="6"/>
  <c r="J1014" i="5" s="1"/>
  <c r="E995" i="6"/>
  <c r="E1014" i="5" s="1"/>
  <c r="F994" i="6"/>
  <c r="F1013" i="5" s="1"/>
  <c r="E993" i="6"/>
  <c r="E1012" i="5" s="1"/>
  <c r="F992" i="6"/>
  <c r="F1011" i="5" s="1"/>
  <c r="J991" i="6"/>
  <c r="J1010" i="5" s="1"/>
  <c r="H991" i="6"/>
  <c r="H1010" i="5" s="1"/>
  <c r="I990" i="6"/>
  <c r="I1009" i="5" s="1"/>
  <c r="G1007" i="7"/>
  <c r="F990" i="6"/>
  <c r="F1009" i="5" s="1"/>
  <c r="D1007" i="7"/>
  <c r="D1003" i="6" s="1"/>
  <c r="D1022" i="5" s="1"/>
  <c r="J929" i="6"/>
  <c r="J948" i="5" s="1"/>
  <c r="H929" i="6"/>
  <c r="H948" i="5" s="1"/>
  <c r="E929" i="6"/>
  <c r="E948" i="5" s="1"/>
  <c r="J927" i="6"/>
  <c r="J946" i="5" s="1"/>
  <c r="E927" i="6"/>
  <c r="E946" i="5" s="1"/>
  <c r="J925" i="6"/>
  <c r="J944" i="5" s="1"/>
  <c r="H925" i="6"/>
  <c r="H944" i="5" s="1"/>
  <c r="E925" i="6"/>
  <c r="E944" i="5" s="1"/>
  <c r="J923" i="6"/>
  <c r="J942" i="5" s="1"/>
  <c r="E923" i="6"/>
  <c r="E942" i="5" s="1"/>
  <c r="J921" i="6"/>
  <c r="J940" i="5" s="1"/>
  <c r="H921" i="6"/>
  <c r="H940" i="5" s="1"/>
  <c r="E921" i="6"/>
  <c r="E940" i="5" s="1"/>
  <c r="J919" i="6"/>
  <c r="J938" i="5" s="1"/>
  <c r="E919" i="6"/>
  <c r="E938" i="5" s="1"/>
  <c r="J917" i="6"/>
  <c r="J936" i="5" s="1"/>
  <c r="H917" i="6"/>
  <c r="H936" i="5" s="1"/>
  <c r="E917" i="6"/>
  <c r="E936" i="5" s="1"/>
  <c r="J915" i="6"/>
  <c r="J934" i="5" s="1"/>
  <c r="E915" i="6"/>
  <c r="E934" i="5" s="1"/>
  <c r="I931" i="7"/>
  <c r="I921" i="6" s="1"/>
  <c r="I940" i="5" s="1"/>
  <c r="G931" i="7"/>
  <c r="G921" i="6" s="1"/>
  <c r="G940" i="5" s="1"/>
  <c r="F931" i="7"/>
  <c r="F919" i="6" s="1"/>
  <c r="F938" i="5" s="1"/>
  <c r="D931" i="7"/>
  <c r="D927" i="6" s="1"/>
  <c r="D946" i="5" s="1"/>
  <c r="J853" i="6"/>
  <c r="J872" i="5" s="1"/>
  <c r="H853" i="6"/>
  <c r="H872" i="5" s="1"/>
  <c r="E853" i="6"/>
  <c r="E872" i="5" s="1"/>
  <c r="H851" i="6"/>
  <c r="H870" i="5" s="1"/>
  <c r="E851" i="6"/>
  <c r="E870" i="5" s="1"/>
  <c r="J849" i="6"/>
  <c r="J868" i="5" s="1"/>
  <c r="H849" i="6"/>
  <c r="H868" i="5" s="1"/>
  <c r="E849" i="6"/>
  <c r="E868" i="5" s="1"/>
  <c r="H847" i="6"/>
  <c r="H866" i="5" s="1"/>
  <c r="E847" i="6"/>
  <c r="E866" i="5" s="1"/>
  <c r="J845" i="6"/>
  <c r="J864" i="5" s="1"/>
  <c r="H845" i="6"/>
  <c r="H864" i="5" s="1"/>
  <c r="E845" i="6"/>
  <c r="E864" i="5" s="1"/>
  <c r="H843" i="6"/>
  <c r="H862" i="5" s="1"/>
  <c r="E843" i="6"/>
  <c r="E862" i="5" s="1"/>
  <c r="J841" i="6"/>
  <c r="J860" i="5" s="1"/>
  <c r="H841" i="6"/>
  <c r="H860" i="5" s="1"/>
  <c r="E841" i="6"/>
  <c r="E860" i="5" s="1"/>
  <c r="H839" i="6"/>
  <c r="H858" i="5" s="1"/>
  <c r="E839" i="6"/>
  <c r="E858" i="5" s="1"/>
  <c r="I855" i="7"/>
  <c r="I851" i="6" s="1"/>
  <c r="I870" i="5" s="1"/>
  <c r="G855" i="7"/>
  <c r="G851" i="6" s="1"/>
  <c r="G870" i="5" s="1"/>
  <c r="F855" i="7"/>
  <c r="F854" i="6" s="1"/>
  <c r="F873" i="5" s="1"/>
  <c r="D855" i="7"/>
  <c r="D852" i="6" s="1"/>
  <c r="D871" i="5" s="1"/>
  <c r="J836" i="7"/>
  <c r="J835" i="6" s="1"/>
  <c r="H836" i="7"/>
  <c r="H833" i="6" s="1"/>
  <c r="E836" i="7"/>
  <c r="E835" i="6" s="1"/>
  <c r="J760" i="7"/>
  <c r="J757" i="6" s="1"/>
  <c r="H760" i="7"/>
  <c r="H759" i="6" s="1"/>
  <c r="E760" i="7"/>
  <c r="E757" i="6" s="1"/>
  <c r="I625"/>
  <c r="I644" i="5" s="1"/>
  <c r="G625" i="6"/>
  <c r="G644" i="5" s="1"/>
  <c r="F625" i="6"/>
  <c r="F644" i="5" s="1"/>
  <c r="D625" i="6"/>
  <c r="D644" i="5" s="1"/>
  <c r="I623" i="6"/>
  <c r="I642" i="5" s="1"/>
  <c r="G623" i="6"/>
  <c r="G642" i="5" s="1"/>
  <c r="F623" i="6"/>
  <c r="F642" i="5" s="1"/>
  <c r="D623" i="6"/>
  <c r="D642" i="5" s="1"/>
  <c r="I621" i="6"/>
  <c r="I640" i="5" s="1"/>
  <c r="G621" i="6"/>
  <c r="G640" i="5" s="1"/>
  <c r="F621" i="6"/>
  <c r="F640" i="5" s="1"/>
  <c r="D621" i="6"/>
  <c r="D640" i="5" s="1"/>
  <c r="I619" i="6"/>
  <c r="I638" i="5" s="1"/>
  <c r="G619" i="6"/>
  <c r="G638" i="5" s="1"/>
  <c r="F619" i="6"/>
  <c r="F638" i="5" s="1"/>
  <c r="D619" i="6"/>
  <c r="D638" i="5" s="1"/>
  <c r="I617" i="6"/>
  <c r="I636" i="5" s="1"/>
  <c r="G617" i="6"/>
  <c r="G636" i="5" s="1"/>
  <c r="F617" i="6"/>
  <c r="F636" i="5" s="1"/>
  <c r="D617" i="6"/>
  <c r="D636" i="5" s="1"/>
  <c r="I615" i="6"/>
  <c r="I634" i="5" s="1"/>
  <c r="G615" i="6"/>
  <c r="G634" i="5" s="1"/>
  <c r="F615" i="6"/>
  <c r="F634" i="5" s="1"/>
  <c r="D615" i="6"/>
  <c r="D634" i="5" s="1"/>
  <c r="I613" i="6"/>
  <c r="I632" i="5" s="1"/>
  <c r="G613" i="6"/>
  <c r="G632" i="5" s="1"/>
  <c r="F613" i="6"/>
  <c r="F632" i="5" s="1"/>
  <c r="D613" i="6"/>
  <c r="D632" i="5" s="1"/>
  <c r="I611" i="6"/>
  <c r="I630" i="5" s="1"/>
  <c r="G611" i="6"/>
  <c r="G630" i="5" s="1"/>
  <c r="F611" i="6"/>
  <c r="F630" i="5" s="1"/>
  <c r="D611" i="6"/>
  <c r="D630" i="5" s="1"/>
  <c r="J627" i="7"/>
  <c r="J626" i="6" s="1"/>
  <c r="J645" i="5" s="1"/>
  <c r="H627" i="7"/>
  <c r="H624" i="6" s="1"/>
  <c r="H643" i="5" s="1"/>
  <c r="E627" i="7"/>
  <c r="E624" i="6" s="1"/>
  <c r="E643" i="5" s="1"/>
  <c r="I549" i="6"/>
  <c r="I568" i="5" s="1"/>
  <c r="G549" i="6"/>
  <c r="G568" i="5" s="1"/>
  <c r="F549" i="6"/>
  <c r="F568" i="5" s="1"/>
  <c r="D549" i="6"/>
  <c r="D568" i="5" s="1"/>
  <c r="I547" i="6"/>
  <c r="I566" i="5" s="1"/>
  <c r="G547" i="6"/>
  <c r="G566" i="5" s="1"/>
  <c r="F547" i="6"/>
  <c r="F566" i="5" s="1"/>
  <c r="D547" i="6"/>
  <c r="D566" i="5" s="1"/>
  <c r="I545" i="6"/>
  <c r="I564" i="5" s="1"/>
  <c r="G545" i="6"/>
  <c r="G564" i="5" s="1"/>
  <c r="F545" i="6"/>
  <c r="F564" i="5" s="1"/>
  <c r="D545" i="6"/>
  <c r="D564" i="5" s="1"/>
  <c r="I543" i="6"/>
  <c r="I562" i="5" s="1"/>
  <c r="G543" i="6"/>
  <c r="G562" i="5" s="1"/>
  <c r="F543" i="6"/>
  <c r="F562" i="5" s="1"/>
  <c r="D543" i="6"/>
  <c r="D562" i="5" s="1"/>
  <c r="I541" i="6"/>
  <c r="I560" i="5" s="1"/>
  <c r="G541" i="6"/>
  <c r="G560" i="5" s="1"/>
  <c r="F541" i="6"/>
  <c r="F560" i="5" s="1"/>
  <c r="D541" i="6"/>
  <c r="D560" i="5" s="1"/>
  <c r="I539" i="6"/>
  <c r="I558" i="5" s="1"/>
  <c r="G539" i="6"/>
  <c r="G558" i="5" s="1"/>
  <c r="F539" i="6"/>
  <c r="F558" i="5" s="1"/>
  <c r="D539" i="6"/>
  <c r="D558" i="5" s="1"/>
  <c r="I537" i="6"/>
  <c r="I556" i="5" s="1"/>
  <c r="G537" i="6"/>
  <c r="G556" i="5" s="1"/>
  <c r="F537" i="6"/>
  <c r="F556" i="5" s="1"/>
  <c r="D537" i="6"/>
  <c r="D556" i="5" s="1"/>
  <c r="I535" i="6"/>
  <c r="I554" i="5" s="1"/>
  <c r="G535" i="6"/>
  <c r="G554" i="5" s="1"/>
  <c r="F535" i="6"/>
  <c r="F554" i="5" s="1"/>
  <c r="D535" i="6"/>
  <c r="D554" i="5" s="1"/>
  <c r="J551" i="7"/>
  <c r="J549" i="6" s="1"/>
  <c r="J568" i="5" s="1"/>
  <c r="H551" i="7"/>
  <c r="H548" i="6" s="1"/>
  <c r="H567" i="5" s="1"/>
  <c r="E551" i="7"/>
  <c r="E548" i="6" s="1"/>
  <c r="E567" i="5" s="1"/>
  <c r="I473" i="6"/>
  <c r="I492" i="5" s="1"/>
  <c r="G473" i="6"/>
  <c r="G492" i="5" s="1"/>
  <c r="F473" i="6"/>
  <c r="F492" i="5" s="1"/>
  <c r="D473" i="6"/>
  <c r="D492" i="5" s="1"/>
  <c r="I471" i="6"/>
  <c r="I490" i="5" s="1"/>
  <c r="G471" i="6"/>
  <c r="G490" i="5" s="1"/>
  <c r="F471" i="6"/>
  <c r="F490" i="5" s="1"/>
  <c r="D471" i="6"/>
  <c r="D490" i="5" s="1"/>
  <c r="I469" i="6"/>
  <c r="I488" i="5" s="1"/>
  <c r="G469" i="6"/>
  <c r="G488" i="5" s="1"/>
  <c r="F469" i="6"/>
  <c r="F488" i="5" s="1"/>
  <c r="D469" i="6"/>
  <c r="D488" i="5" s="1"/>
  <c r="I467" i="6"/>
  <c r="I486" i="5" s="1"/>
  <c r="G467" i="6"/>
  <c r="G486" i="5" s="1"/>
  <c r="F467" i="6"/>
  <c r="F486" i="5" s="1"/>
  <c r="D467" i="6"/>
  <c r="D486" i="5" s="1"/>
  <c r="I465" i="6"/>
  <c r="I484" i="5" s="1"/>
  <c r="G465" i="6"/>
  <c r="G484" i="5" s="1"/>
  <c r="F465" i="6"/>
  <c r="F484" i="5" s="1"/>
  <c r="D465" i="6"/>
  <c r="D484" i="5" s="1"/>
  <c r="I463" i="6"/>
  <c r="I482" i="5" s="1"/>
  <c r="G463" i="6"/>
  <c r="G482" i="5" s="1"/>
  <c r="F463" i="6"/>
  <c r="F482" i="5" s="1"/>
  <c r="D463" i="6"/>
  <c r="D482" i="5" s="1"/>
  <c r="I461" i="6"/>
  <c r="I480" i="5" s="1"/>
  <c r="G461" i="6"/>
  <c r="G480" i="5" s="1"/>
  <c r="F461" i="6"/>
  <c r="F480" i="5" s="1"/>
  <c r="D461" i="6"/>
  <c r="D480" i="5" s="1"/>
  <c r="I459" i="6"/>
  <c r="I478" i="5" s="1"/>
  <c r="G459" i="6"/>
  <c r="G478" i="5" s="1"/>
  <c r="F459" i="6"/>
  <c r="F478" i="5" s="1"/>
  <c r="D459" i="6"/>
  <c r="D478" i="5" s="1"/>
  <c r="J475" i="7"/>
  <c r="J471" i="6" s="1"/>
  <c r="J490" i="5" s="1"/>
  <c r="H475" i="7"/>
  <c r="H472" i="6" s="1"/>
  <c r="H491" i="5" s="1"/>
  <c r="E475" i="7"/>
  <c r="E472" i="6" s="1"/>
  <c r="E491" i="5" s="1"/>
  <c r="J456" i="7"/>
  <c r="J455" i="6" s="1"/>
  <c r="H456" i="7"/>
  <c r="H453" i="6" s="1"/>
  <c r="E456" i="7"/>
  <c r="E455" i="6" s="1"/>
  <c r="J322"/>
  <c r="J341" i="5" s="1"/>
  <c r="H322" i="6"/>
  <c r="H341" i="5" s="1"/>
  <c r="E322" i="6"/>
  <c r="E341" i="5" s="1"/>
  <c r="J320" i="6"/>
  <c r="J339" i="5" s="1"/>
  <c r="H320" i="6"/>
  <c r="H339" i="5" s="1"/>
  <c r="E320" i="6"/>
  <c r="E339" i="5" s="1"/>
  <c r="J318" i="6"/>
  <c r="J337" i="5" s="1"/>
  <c r="H318" i="6"/>
  <c r="H337" i="5" s="1"/>
  <c r="E318" i="6"/>
  <c r="E337" i="5" s="1"/>
  <c r="J316" i="6"/>
  <c r="J335" i="5" s="1"/>
  <c r="H316" i="6"/>
  <c r="H335" i="5" s="1"/>
  <c r="E316" i="6"/>
  <c r="E335" i="5" s="1"/>
  <c r="J314" i="6"/>
  <c r="J333" i="5" s="1"/>
  <c r="H314" i="6"/>
  <c r="H333" i="5" s="1"/>
  <c r="E314" i="6"/>
  <c r="E333" i="5" s="1"/>
  <c r="J312" i="6"/>
  <c r="J331" i="5" s="1"/>
  <c r="H312" i="6"/>
  <c r="H331" i="5" s="1"/>
  <c r="E312" i="6"/>
  <c r="E331" i="5" s="1"/>
  <c r="J310" i="6"/>
  <c r="J329" i="5" s="1"/>
  <c r="H310" i="6"/>
  <c r="H329" i="5" s="1"/>
  <c r="E310" i="6"/>
  <c r="E329" i="5" s="1"/>
  <c r="J308" i="6"/>
  <c r="J327" i="5" s="1"/>
  <c r="H308" i="6"/>
  <c r="H327" i="5" s="1"/>
  <c r="E308" i="6"/>
  <c r="E327" i="5" s="1"/>
  <c r="J306" i="6"/>
  <c r="J325" i="5" s="1"/>
  <c r="H306" i="6"/>
  <c r="H325" i="5" s="1"/>
  <c r="E306" i="6"/>
  <c r="E325" i="5" s="1"/>
  <c r="J304" i="7"/>
  <c r="J303" i="6" s="1"/>
  <c r="H304" i="7"/>
  <c r="H301" i="6" s="1"/>
  <c r="E304" i="7"/>
  <c r="E303" i="6" s="1"/>
  <c r="J228" i="7"/>
  <c r="J225" i="6" s="1"/>
  <c r="H228" i="7"/>
  <c r="H227" i="6" s="1"/>
  <c r="E228" i="7"/>
  <c r="E225" i="6" s="1"/>
  <c r="J93"/>
  <c r="J112" i="5" s="1"/>
  <c r="H93" i="6"/>
  <c r="H112" i="5" s="1"/>
  <c r="E93" i="6"/>
  <c r="E112" i="5" s="1"/>
  <c r="J91" i="6"/>
  <c r="J110" i="5" s="1"/>
  <c r="H91" i="6"/>
  <c r="H110" i="5" s="1"/>
  <c r="E91" i="6"/>
  <c r="E110" i="5" s="1"/>
  <c r="J89" i="6"/>
  <c r="J108" i="5" s="1"/>
  <c r="H89" i="6"/>
  <c r="H108" i="5" s="1"/>
  <c r="E89" i="6"/>
  <c r="E108" i="5" s="1"/>
  <c r="J87" i="6"/>
  <c r="J106" i="5" s="1"/>
  <c r="H87" i="6"/>
  <c r="H106" i="5" s="1"/>
  <c r="E87" i="6"/>
  <c r="E106" i="5" s="1"/>
  <c r="J85" i="6"/>
  <c r="J104" i="5" s="1"/>
  <c r="H85" i="6"/>
  <c r="H104" i="5" s="1"/>
  <c r="E85" i="6"/>
  <c r="E104" i="5" s="1"/>
  <c r="J83" i="6"/>
  <c r="J102" i="5" s="1"/>
  <c r="H83" i="6"/>
  <c r="H102" i="5" s="1"/>
  <c r="E83" i="6"/>
  <c r="E102" i="5" s="1"/>
  <c r="J81" i="6"/>
  <c r="J100" i="5" s="1"/>
  <c r="H81" i="6"/>
  <c r="H100" i="5" s="1"/>
  <c r="E81" i="6"/>
  <c r="E100" i="5" s="1"/>
  <c r="J79" i="6"/>
  <c r="J98" i="5" s="1"/>
  <c r="H79" i="6"/>
  <c r="H98" i="5" s="1"/>
  <c r="E79" i="6"/>
  <c r="E98" i="5" s="1"/>
  <c r="I95" i="7"/>
  <c r="I91" i="6" s="1"/>
  <c r="I110" i="5" s="1"/>
  <c r="G95" i="7"/>
  <c r="F95"/>
  <c r="F94" i="6" s="1"/>
  <c r="F113" i="5" s="1"/>
  <c r="D95" i="7"/>
  <c r="D92" i="6" s="1"/>
  <c r="D111" i="5" s="1"/>
  <c r="J17" i="6"/>
  <c r="J36" i="5" s="1"/>
  <c r="H17" i="6"/>
  <c r="H36" i="5" s="1"/>
  <c r="E17" i="6"/>
  <c r="E36" i="5" s="1"/>
  <c r="J15" i="6"/>
  <c r="J34" i="5" s="1"/>
  <c r="H15" i="6"/>
  <c r="H34" i="5" s="1"/>
  <c r="E15" i="6"/>
  <c r="E34" i="5" s="1"/>
  <c r="J13" i="6"/>
  <c r="J32" i="5" s="1"/>
  <c r="H13" i="6"/>
  <c r="H32" i="5" s="1"/>
  <c r="E13" i="6"/>
  <c r="E32" i="5" s="1"/>
  <c r="J11" i="6"/>
  <c r="J30" i="5" s="1"/>
  <c r="H11" i="6"/>
  <c r="H30" i="5" s="1"/>
  <c r="E11" i="6"/>
  <c r="E30" i="5" s="1"/>
  <c r="J9" i="6"/>
  <c r="J28" i="5" s="1"/>
  <c r="H9" i="6"/>
  <c r="H28" i="5" s="1"/>
  <c r="E9" i="6"/>
  <c r="E28" i="5" s="1"/>
  <c r="J7" i="6"/>
  <c r="J26" i="5" s="1"/>
  <c r="H7" i="6"/>
  <c r="H26" i="5" s="1"/>
  <c r="E7" i="6"/>
  <c r="E26" i="5" s="1"/>
  <c r="J5" i="6"/>
  <c r="J24" i="5" s="1"/>
  <c r="H5" i="6"/>
  <c r="H24" i="5" s="1"/>
  <c r="E5" i="6"/>
  <c r="E24" i="5" s="1"/>
  <c r="J3" i="6"/>
  <c r="J22" i="5" s="1"/>
  <c r="H3" i="6"/>
  <c r="H22" i="5" s="1"/>
  <c r="E3" i="6"/>
  <c r="E22" i="5" s="1"/>
  <c r="I19" i="7"/>
  <c r="I17" i="6" s="1"/>
  <c r="I36" i="5" s="1"/>
  <c r="G19" i="7"/>
  <c r="F19"/>
  <c r="F17" i="6" s="1"/>
  <c r="F36" i="5" s="1"/>
  <c r="D19" i="7"/>
  <c r="D16" i="6" s="1"/>
  <c r="D35" i="5" s="1"/>
  <c r="G923" i="6"/>
  <c r="G942" i="5" s="1"/>
  <c r="F923" i="6"/>
  <c r="F942" i="5" s="1"/>
  <c r="D923" i="6"/>
  <c r="D942" i="5" s="1"/>
  <c r="J922" i="6"/>
  <c r="J941" i="5" s="1"/>
  <c r="H922" i="6"/>
  <c r="H941" i="5" s="1"/>
  <c r="E922" i="6"/>
  <c r="E941" i="5" s="1"/>
  <c r="F921" i="6"/>
  <c r="F940" i="5" s="1"/>
  <c r="J920" i="6"/>
  <c r="J939" i="5" s="1"/>
  <c r="E920" i="6"/>
  <c r="E939" i="5" s="1"/>
  <c r="G919" i="6"/>
  <c r="G938" i="5" s="1"/>
  <c r="D919" i="6"/>
  <c r="D938" i="5" s="1"/>
  <c r="J918" i="6"/>
  <c r="J937" i="5" s="1"/>
  <c r="H918" i="6"/>
  <c r="H937" i="5" s="1"/>
  <c r="E918" i="6"/>
  <c r="E937" i="5" s="1"/>
  <c r="I917" i="6"/>
  <c r="I936" i="5" s="1"/>
  <c r="J916" i="6"/>
  <c r="J935" i="5" s="1"/>
  <c r="E916" i="6"/>
  <c r="E935" i="5" s="1"/>
  <c r="I915" i="6"/>
  <c r="I934" i="5" s="1"/>
  <c r="G915" i="6"/>
  <c r="G934" i="5" s="1"/>
  <c r="F915" i="6"/>
  <c r="F934" i="5" s="1"/>
  <c r="D915" i="6"/>
  <c r="D934" i="5" s="1"/>
  <c r="J914" i="6"/>
  <c r="J933" i="5" s="1"/>
  <c r="H914" i="6"/>
  <c r="H933" i="5" s="1"/>
  <c r="E914" i="6"/>
  <c r="E933" i="5" s="1"/>
  <c r="H854" i="6"/>
  <c r="H873" i="5" s="1"/>
  <c r="E854" i="6"/>
  <c r="E873" i="5" s="1"/>
  <c r="I853" i="6"/>
  <c r="I872" i="5" s="1"/>
  <c r="G853" i="6"/>
  <c r="G872" i="5" s="1"/>
  <c r="F853" i="6"/>
  <c r="F872" i="5" s="1"/>
  <c r="D853" i="6"/>
  <c r="D872" i="5" s="1"/>
  <c r="J852" i="6"/>
  <c r="J871" i="5" s="1"/>
  <c r="H852" i="6"/>
  <c r="H871" i="5" s="1"/>
  <c r="E852" i="6"/>
  <c r="E871" i="5" s="1"/>
  <c r="F851" i="6"/>
  <c r="F870" i="5" s="1"/>
  <c r="H850" i="6"/>
  <c r="H869" i="5" s="1"/>
  <c r="E850" i="6"/>
  <c r="E869" i="5" s="1"/>
  <c r="I849" i="6"/>
  <c r="I868" i="5" s="1"/>
  <c r="G849" i="6"/>
  <c r="G868" i="5" s="1"/>
  <c r="F849" i="6"/>
  <c r="F868" i="5" s="1"/>
  <c r="D849" i="6"/>
  <c r="D868" i="5" s="1"/>
  <c r="J848" i="6"/>
  <c r="J867" i="5" s="1"/>
  <c r="H848" i="6"/>
  <c r="H867" i="5" s="1"/>
  <c r="E848" i="6"/>
  <c r="E867" i="5" s="1"/>
  <c r="F847" i="6"/>
  <c r="F866" i="5" s="1"/>
  <c r="H846" i="6"/>
  <c r="H865" i="5" s="1"/>
  <c r="E846" i="6"/>
  <c r="E865" i="5" s="1"/>
  <c r="I845" i="6"/>
  <c r="I864" i="5" s="1"/>
  <c r="G845" i="6"/>
  <c r="G864" i="5" s="1"/>
  <c r="F845" i="6"/>
  <c r="F864" i="5" s="1"/>
  <c r="D845" i="6"/>
  <c r="D864" i="5" s="1"/>
  <c r="J844" i="6"/>
  <c r="J863" i="5" s="1"/>
  <c r="H844" i="6"/>
  <c r="H863" i="5" s="1"/>
  <c r="E844" i="6"/>
  <c r="E863" i="5" s="1"/>
  <c r="F843" i="6"/>
  <c r="F862" i="5" s="1"/>
  <c r="H842" i="6"/>
  <c r="H861" i="5" s="1"/>
  <c r="E842" i="6"/>
  <c r="E861" i="5" s="1"/>
  <c r="I841" i="6"/>
  <c r="I860" i="5" s="1"/>
  <c r="G841" i="6"/>
  <c r="G860" i="5" s="1"/>
  <c r="F841" i="6"/>
  <c r="F860" i="5" s="1"/>
  <c r="D841" i="6"/>
  <c r="D860" i="5" s="1"/>
  <c r="J840" i="6"/>
  <c r="J859" i="5" s="1"/>
  <c r="H840" i="6"/>
  <c r="H859" i="5" s="1"/>
  <c r="E840" i="6"/>
  <c r="E859" i="5" s="1"/>
  <c r="F839" i="6"/>
  <c r="F858" i="5" s="1"/>
  <c r="H838" i="6"/>
  <c r="H857" i="5" s="1"/>
  <c r="E838" i="6"/>
  <c r="E857" i="5" s="1"/>
  <c r="I836" i="7"/>
  <c r="I832" i="6" s="1"/>
  <c r="G836" i="7"/>
  <c r="G834" i="6" s="1"/>
  <c r="F836" i="7"/>
  <c r="F832" i="6" s="1"/>
  <c r="D836" i="7"/>
  <c r="D834" i="6" s="1"/>
  <c r="I760" i="7"/>
  <c r="I758" i="6" s="1"/>
  <c r="G760" i="7"/>
  <c r="G756" i="6" s="1"/>
  <c r="F760" i="7"/>
  <c r="F758" i="6" s="1"/>
  <c r="D760" i="7"/>
  <c r="D756" i="6" s="1"/>
  <c r="I626"/>
  <c r="I645" i="5" s="1"/>
  <c r="G626" i="6"/>
  <c r="G645" i="5" s="1"/>
  <c r="F626" i="6"/>
  <c r="F645" i="5" s="1"/>
  <c r="D626" i="6"/>
  <c r="D645" i="5" s="1"/>
  <c r="J625" i="6"/>
  <c r="J644" i="5" s="1"/>
  <c r="H625" i="6"/>
  <c r="H644" i="5" s="1"/>
  <c r="E625" i="6"/>
  <c r="E644" i="5" s="1"/>
  <c r="I624" i="6"/>
  <c r="I643" i="5" s="1"/>
  <c r="G624" i="6"/>
  <c r="G643" i="5" s="1"/>
  <c r="F624" i="6"/>
  <c r="F643" i="5" s="1"/>
  <c r="D624" i="6"/>
  <c r="D643" i="5" s="1"/>
  <c r="E623" i="6"/>
  <c r="E642" i="5" s="1"/>
  <c r="I622" i="6"/>
  <c r="I641" i="5" s="1"/>
  <c r="G622" i="6"/>
  <c r="G641" i="5" s="1"/>
  <c r="F622" i="6"/>
  <c r="F641" i="5" s="1"/>
  <c r="D622" i="6"/>
  <c r="D641" i="5" s="1"/>
  <c r="H621" i="6"/>
  <c r="H640" i="5" s="1"/>
  <c r="I620" i="6"/>
  <c r="I639" i="5" s="1"/>
  <c r="G620" i="6"/>
  <c r="G639" i="5" s="1"/>
  <c r="F620" i="6"/>
  <c r="F639" i="5" s="1"/>
  <c r="D620" i="6"/>
  <c r="D639" i="5" s="1"/>
  <c r="J619" i="6"/>
  <c r="J638" i="5" s="1"/>
  <c r="I618" i="6"/>
  <c r="I637" i="5" s="1"/>
  <c r="G618" i="6"/>
  <c r="G637" i="5" s="1"/>
  <c r="F618" i="6"/>
  <c r="F637" i="5" s="1"/>
  <c r="D618" i="6"/>
  <c r="D637" i="5" s="1"/>
  <c r="J617" i="6"/>
  <c r="J636" i="5" s="1"/>
  <c r="H617" i="6"/>
  <c r="H636" i="5" s="1"/>
  <c r="E617" i="6"/>
  <c r="E636" i="5" s="1"/>
  <c r="I616" i="6"/>
  <c r="I635" i="5" s="1"/>
  <c r="G616" i="6"/>
  <c r="G635" i="5" s="1"/>
  <c r="F616" i="6"/>
  <c r="F635" i="5" s="1"/>
  <c r="D616" i="6"/>
  <c r="D635" i="5" s="1"/>
  <c r="E615" i="6"/>
  <c r="E634" i="5" s="1"/>
  <c r="I614" i="6"/>
  <c r="I633" i="5" s="1"/>
  <c r="G614" i="6"/>
  <c r="G633" i="5" s="1"/>
  <c r="F614" i="6"/>
  <c r="F633" i="5" s="1"/>
  <c r="D614" i="6"/>
  <c r="D633" i="5" s="1"/>
  <c r="H613" i="6"/>
  <c r="H632" i="5" s="1"/>
  <c r="I612" i="6"/>
  <c r="I631" i="5" s="1"/>
  <c r="G612" i="6"/>
  <c r="G631" i="5" s="1"/>
  <c r="F612" i="6"/>
  <c r="F631" i="5" s="1"/>
  <c r="D612" i="6"/>
  <c r="D631" i="5" s="1"/>
  <c r="J611" i="6"/>
  <c r="J630" i="5" s="1"/>
  <c r="I610" i="6"/>
  <c r="I629" i="5" s="1"/>
  <c r="G610" i="6"/>
  <c r="G629" i="5" s="1"/>
  <c r="F610" i="6"/>
  <c r="F629" i="5" s="1"/>
  <c r="D610" i="6"/>
  <c r="D629" i="5" s="1"/>
  <c r="I550" i="6"/>
  <c r="I569" i="5" s="1"/>
  <c r="G550" i="6"/>
  <c r="G569" i="5" s="1"/>
  <c r="F550" i="6"/>
  <c r="F569" i="5" s="1"/>
  <c r="D550" i="6"/>
  <c r="D569" i="5" s="1"/>
  <c r="H549" i="6"/>
  <c r="H568" i="5" s="1"/>
  <c r="I548" i="6"/>
  <c r="I567" i="5" s="1"/>
  <c r="G548" i="6"/>
  <c r="G567" i="5" s="1"/>
  <c r="F548" i="6"/>
  <c r="F567" i="5" s="1"/>
  <c r="D548" i="6"/>
  <c r="D567" i="5" s="1"/>
  <c r="J547" i="6"/>
  <c r="J566" i="5" s="1"/>
  <c r="H547" i="6"/>
  <c r="H566" i="5" s="1"/>
  <c r="E547" i="6"/>
  <c r="E566" i="5" s="1"/>
  <c r="I546" i="6"/>
  <c r="I565" i="5" s="1"/>
  <c r="G546" i="6"/>
  <c r="G565" i="5" s="1"/>
  <c r="F546" i="6"/>
  <c r="F565" i="5" s="1"/>
  <c r="D546" i="6"/>
  <c r="D565" i="5" s="1"/>
  <c r="H545" i="6"/>
  <c r="H564" i="5" s="1"/>
  <c r="I544" i="6"/>
  <c r="I563" i="5" s="1"/>
  <c r="G544" i="6"/>
  <c r="G563" i="5" s="1"/>
  <c r="F544" i="6"/>
  <c r="F563" i="5" s="1"/>
  <c r="D544" i="6"/>
  <c r="D563" i="5" s="1"/>
  <c r="J543" i="6"/>
  <c r="J562" i="5" s="1"/>
  <c r="H543" i="6"/>
  <c r="H562" i="5" s="1"/>
  <c r="E543" i="6"/>
  <c r="E562" i="5" s="1"/>
  <c r="I542" i="6"/>
  <c r="I561" i="5" s="1"/>
  <c r="G542" i="6"/>
  <c r="G561" i="5" s="1"/>
  <c r="F542" i="6"/>
  <c r="F561" i="5" s="1"/>
  <c r="D542" i="6"/>
  <c r="D561" i="5" s="1"/>
  <c r="H541" i="6"/>
  <c r="H560" i="5" s="1"/>
  <c r="I540" i="6"/>
  <c r="I559" i="5" s="1"/>
  <c r="G540" i="6"/>
  <c r="G559" i="5" s="1"/>
  <c r="F540" i="6"/>
  <c r="F559" i="5" s="1"/>
  <c r="D540" i="6"/>
  <c r="D559" i="5" s="1"/>
  <c r="J539" i="6"/>
  <c r="J558" i="5" s="1"/>
  <c r="H539" i="6"/>
  <c r="H558" i="5" s="1"/>
  <c r="E539" i="6"/>
  <c r="E558" i="5" s="1"/>
  <c r="I538" i="6"/>
  <c r="I557" i="5" s="1"/>
  <c r="G538" i="6"/>
  <c r="G557" i="5" s="1"/>
  <c r="F538" i="6"/>
  <c r="F557" i="5" s="1"/>
  <c r="D538" i="6"/>
  <c r="D557" i="5" s="1"/>
  <c r="H537" i="6"/>
  <c r="H556" i="5" s="1"/>
  <c r="I536" i="6"/>
  <c r="I555" i="5" s="1"/>
  <c r="G536" i="6"/>
  <c r="G555" i="5" s="1"/>
  <c r="F536" i="6"/>
  <c r="F555" i="5" s="1"/>
  <c r="D536" i="6"/>
  <c r="D555" i="5" s="1"/>
  <c r="J535" i="6"/>
  <c r="J554" i="5" s="1"/>
  <c r="H535" i="6"/>
  <c r="H554" i="5" s="1"/>
  <c r="E535" i="6"/>
  <c r="E554" i="5" s="1"/>
  <c r="I534" i="6"/>
  <c r="I553" i="5" s="1"/>
  <c r="G534" i="6"/>
  <c r="G553" i="5" s="1"/>
  <c r="F534" i="6"/>
  <c r="F553" i="5" s="1"/>
  <c r="D534" i="6"/>
  <c r="D553" i="5" s="1"/>
  <c r="I474" i="6"/>
  <c r="I493" i="5" s="1"/>
  <c r="G474" i="6"/>
  <c r="G493" i="5" s="1"/>
  <c r="F474" i="6"/>
  <c r="F493" i="5" s="1"/>
  <c r="D474" i="6"/>
  <c r="D493" i="5" s="1"/>
  <c r="J473" i="6"/>
  <c r="J492" i="5" s="1"/>
  <c r="H473" i="6"/>
  <c r="H492" i="5" s="1"/>
  <c r="E473" i="6"/>
  <c r="E492" i="5" s="1"/>
  <c r="I472" i="6"/>
  <c r="I491" i="5" s="1"/>
  <c r="G472" i="6"/>
  <c r="G491" i="5" s="1"/>
  <c r="F472" i="6"/>
  <c r="F491" i="5" s="1"/>
  <c r="D472" i="6"/>
  <c r="D491" i="5" s="1"/>
  <c r="E471" i="6"/>
  <c r="E490" i="5" s="1"/>
  <c r="I470" i="6"/>
  <c r="I489" i="5" s="1"/>
  <c r="G470" i="6"/>
  <c r="G489" i="5" s="1"/>
  <c r="F470" i="6"/>
  <c r="F489" i="5" s="1"/>
  <c r="D470" i="6"/>
  <c r="D489" i="5" s="1"/>
  <c r="H469" i="6"/>
  <c r="H488" i="5" s="1"/>
  <c r="I468" i="6"/>
  <c r="I487" i="5" s="1"/>
  <c r="G468" i="6"/>
  <c r="G487" i="5" s="1"/>
  <c r="F468" i="6"/>
  <c r="F487" i="5" s="1"/>
  <c r="D468" i="6"/>
  <c r="D487" i="5" s="1"/>
  <c r="J467" i="6"/>
  <c r="J486" i="5" s="1"/>
  <c r="I466" i="6"/>
  <c r="I485" i="5" s="1"/>
  <c r="G466" i="6"/>
  <c r="G485" i="5" s="1"/>
  <c r="F466" i="6"/>
  <c r="F485" i="5" s="1"/>
  <c r="D466" i="6"/>
  <c r="D485" i="5" s="1"/>
  <c r="J465" i="6"/>
  <c r="J484" i="5" s="1"/>
  <c r="H465" i="6"/>
  <c r="H484" i="5" s="1"/>
  <c r="E465" i="6"/>
  <c r="E484" i="5" s="1"/>
  <c r="I464" i="6"/>
  <c r="I483" i="5" s="1"/>
  <c r="G464" i="6"/>
  <c r="G483" i="5" s="1"/>
  <c r="F464" i="6"/>
  <c r="F483" i="5" s="1"/>
  <c r="D464" i="6"/>
  <c r="D483" i="5" s="1"/>
  <c r="E463" i="6"/>
  <c r="E482" i="5" s="1"/>
  <c r="I462" i="6"/>
  <c r="I481" i="5" s="1"/>
  <c r="G462" i="6"/>
  <c r="G481" i="5" s="1"/>
  <c r="F462" i="6"/>
  <c r="F481" i="5" s="1"/>
  <c r="D462" i="6"/>
  <c r="D481" i="5" s="1"/>
  <c r="H461" i="6"/>
  <c r="H480" i="5" s="1"/>
  <c r="I460" i="6"/>
  <c r="I479" i="5" s="1"/>
  <c r="G460" i="6"/>
  <c r="G479" i="5" s="1"/>
  <c r="F460" i="6"/>
  <c r="F479" i="5" s="1"/>
  <c r="D460" i="6"/>
  <c r="D479" i="5" s="1"/>
  <c r="J459" i="6"/>
  <c r="J478" i="5" s="1"/>
  <c r="I458" i="6"/>
  <c r="I477" i="5" s="1"/>
  <c r="G458" i="6"/>
  <c r="G477" i="5" s="1"/>
  <c r="F458" i="6"/>
  <c r="F477" i="5" s="1"/>
  <c r="D458" i="6"/>
  <c r="D477" i="5" s="1"/>
  <c r="I456" i="7"/>
  <c r="I452" i="6" s="1"/>
  <c r="G456" i="7"/>
  <c r="G454" i="6" s="1"/>
  <c r="F456" i="7"/>
  <c r="F452" i="6" s="1"/>
  <c r="D456" i="7"/>
  <c r="D454" i="6" s="1"/>
  <c r="J321"/>
  <c r="J340" i="5" s="1"/>
  <c r="H321" i="6"/>
  <c r="H340" i="5" s="1"/>
  <c r="E321" i="6"/>
  <c r="E340" i="5" s="1"/>
  <c r="J319" i="6"/>
  <c r="J338" i="5" s="1"/>
  <c r="H319" i="6"/>
  <c r="H338" i="5" s="1"/>
  <c r="E319" i="6"/>
  <c r="E338" i="5" s="1"/>
  <c r="J317" i="6"/>
  <c r="J336" i="5" s="1"/>
  <c r="H317" i="6"/>
  <c r="H336" i="5" s="1"/>
  <c r="E317" i="6"/>
  <c r="E336" i="5" s="1"/>
  <c r="J315" i="6"/>
  <c r="J334" i="5" s="1"/>
  <c r="H315" i="6"/>
  <c r="H334" i="5" s="1"/>
  <c r="E315" i="6"/>
  <c r="E334" i="5" s="1"/>
  <c r="J313" i="6"/>
  <c r="J332" i="5" s="1"/>
  <c r="H313" i="6"/>
  <c r="H332" i="5" s="1"/>
  <c r="E313" i="6"/>
  <c r="E332" i="5" s="1"/>
  <c r="J311" i="6"/>
  <c r="J330" i="5" s="1"/>
  <c r="H311" i="6"/>
  <c r="H330" i="5" s="1"/>
  <c r="E311" i="6"/>
  <c r="E330" i="5" s="1"/>
  <c r="J309" i="6"/>
  <c r="J328" i="5" s="1"/>
  <c r="H309" i="6"/>
  <c r="H328" i="5" s="1"/>
  <c r="E309" i="6"/>
  <c r="E328" i="5" s="1"/>
  <c r="J307" i="6"/>
  <c r="J326" i="5" s="1"/>
  <c r="H307" i="6"/>
  <c r="H326" i="5" s="1"/>
  <c r="E307" i="6"/>
  <c r="E326" i="5" s="1"/>
  <c r="I323" i="7"/>
  <c r="G323"/>
  <c r="F323"/>
  <c r="D323"/>
  <c r="D319" i="6" s="1"/>
  <c r="D338" i="5" s="1"/>
  <c r="I304" i="7"/>
  <c r="I300" i="6" s="1"/>
  <c r="G304" i="7"/>
  <c r="G302" i="6" s="1"/>
  <c r="F304" i="7"/>
  <c r="F300" i="6" s="1"/>
  <c r="D304" i="7"/>
  <c r="D302" i="6" s="1"/>
  <c r="I228" i="7"/>
  <c r="I226" i="6" s="1"/>
  <c r="G228" i="7"/>
  <c r="G224" i="6" s="1"/>
  <c r="F228" i="7"/>
  <c r="F226" i="6" s="1"/>
  <c r="D228" i="7"/>
  <c r="D224" i="6" s="1"/>
  <c r="J94"/>
  <c r="J113" i="5" s="1"/>
  <c r="H94" i="6"/>
  <c r="H113" i="5" s="1"/>
  <c r="E94" i="6"/>
  <c r="E113" i="5" s="1"/>
  <c r="I93" i="6"/>
  <c r="I112" i="5" s="1"/>
  <c r="G93" i="6"/>
  <c r="G112" i="5" s="1"/>
  <c r="F93" i="6"/>
  <c r="F112" i="5" s="1"/>
  <c r="D93" i="6"/>
  <c r="D112" i="5" s="1"/>
  <c r="J92" i="6"/>
  <c r="J111" i="5" s="1"/>
  <c r="H92" i="6"/>
  <c r="H111" i="5" s="1"/>
  <c r="E92" i="6"/>
  <c r="E111" i="5" s="1"/>
  <c r="G91" i="6"/>
  <c r="G110" i="5" s="1"/>
  <c r="J90" i="6"/>
  <c r="J109" i="5" s="1"/>
  <c r="H90" i="6"/>
  <c r="H109" i="5" s="1"/>
  <c r="E90" i="6"/>
  <c r="E109" i="5" s="1"/>
  <c r="I89" i="6"/>
  <c r="I108" i="5" s="1"/>
  <c r="G89" i="6"/>
  <c r="G108" i="5" s="1"/>
  <c r="F89" i="6"/>
  <c r="F108" i="5" s="1"/>
  <c r="D89" i="6"/>
  <c r="D108" i="5" s="1"/>
  <c r="J88" i="6"/>
  <c r="J107" i="5" s="1"/>
  <c r="H88" i="6"/>
  <c r="H107" i="5" s="1"/>
  <c r="E88" i="6"/>
  <c r="E107" i="5" s="1"/>
  <c r="G87" i="6"/>
  <c r="G106" i="5" s="1"/>
  <c r="J86" i="6"/>
  <c r="J105" i="5" s="1"/>
  <c r="H86" i="6"/>
  <c r="H105" i="5" s="1"/>
  <c r="E86" i="6"/>
  <c r="E105" i="5" s="1"/>
  <c r="I85" i="6"/>
  <c r="I104" i="5" s="1"/>
  <c r="G85" i="6"/>
  <c r="G104" i="5" s="1"/>
  <c r="F85" i="6"/>
  <c r="F104" i="5" s="1"/>
  <c r="D85" i="6"/>
  <c r="D104" i="5" s="1"/>
  <c r="J84" i="6"/>
  <c r="J103" i="5" s="1"/>
  <c r="H84" i="6"/>
  <c r="H103" i="5" s="1"/>
  <c r="E84" i="6"/>
  <c r="E103" i="5" s="1"/>
  <c r="G83" i="6"/>
  <c r="G102" i="5" s="1"/>
  <c r="J82" i="6"/>
  <c r="J101" i="5" s="1"/>
  <c r="H82" i="6"/>
  <c r="H101" i="5" s="1"/>
  <c r="E82" i="6"/>
  <c r="E101" i="5" s="1"/>
  <c r="I81" i="6"/>
  <c r="I100" i="5" s="1"/>
  <c r="G81" i="6"/>
  <c r="G100" i="5" s="1"/>
  <c r="F81" i="6"/>
  <c r="F100" i="5" s="1"/>
  <c r="D81" i="6"/>
  <c r="D100" i="5" s="1"/>
  <c r="J80" i="6"/>
  <c r="J99" i="5" s="1"/>
  <c r="H80" i="6"/>
  <c r="H99" i="5" s="1"/>
  <c r="E80" i="6"/>
  <c r="E99" i="5" s="1"/>
  <c r="G79" i="6"/>
  <c r="G98" i="5" s="1"/>
  <c r="J78" i="6"/>
  <c r="J97" i="5" s="1"/>
  <c r="H78" i="6"/>
  <c r="H97" i="5" s="1"/>
  <c r="E78" i="6"/>
  <c r="E97" i="5" s="1"/>
  <c r="J18" i="6"/>
  <c r="J37" i="5" s="1"/>
  <c r="H18" i="6"/>
  <c r="H37" i="5" s="1"/>
  <c r="E18" i="6"/>
  <c r="E37" i="5" s="1"/>
  <c r="G17" i="6"/>
  <c r="G36" i="5" s="1"/>
  <c r="J16" i="6"/>
  <c r="J35" i="5" s="1"/>
  <c r="H16" i="6"/>
  <c r="H35" i="5" s="1"/>
  <c r="E16" i="6"/>
  <c r="E35" i="5" s="1"/>
  <c r="I15" i="6"/>
  <c r="I34" i="5" s="1"/>
  <c r="G15" i="6"/>
  <c r="G34" i="5" s="1"/>
  <c r="F15" i="6"/>
  <c r="F34" i="5" s="1"/>
  <c r="D15" i="6"/>
  <c r="D34" i="5" s="1"/>
  <c r="J14" i="6"/>
  <c r="J33" i="5" s="1"/>
  <c r="H14" i="6"/>
  <c r="H33" i="5" s="1"/>
  <c r="E14" i="6"/>
  <c r="E33" i="5" s="1"/>
  <c r="G13" i="6"/>
  <c r="G32" i="5" s="1"/>
  <c r="J12" i="6"/>
  <c r="J31" i="5" s="1"/>
  <c r="H12" i="6"/>
  <c r="H31" i="5" s="1"/>
  <c r="E12" i="6"/>
  <c r="E31" i="5" s="1"/>
  <c r="I11" i="6"/>
  <c r="I30" i="5" s="1"/>
  <c r="G11" i="6"/>
  <c r="G30" i="5" s="1"/>
  <c r="F11" i="6"/>
  <c r="F30" i="5" s="1"/>
  <c r="D11" i="6"/>
  <c r="D30" i="5" s="1"/>
  <c r="J10" i="6"/>
  <c r="J29" i="5" s="1"/>
  <c r="H10" i="6"/>
  <c r="H29" i="5" s="1"/>
  <c r="E10" i="6"/>
  <c r="E29" i="5" s="1"/>
  <c r="G9" i="6"/>
  <c r="G28" i="5" s="1"/>
  <c r="J8" i="6"/>
  <c r="J27" i="5" s="1"/>
  <c r="H8" i="6"/>
  <c r="H27" i="5" s="1"/>
  <c r="E8" i="6"/>
  <c r="E27" i="5" s="1"/>
  <c r="I7" i="6"/>
  <c r="I26" i="5" s="1"/>
  <c r="G7" i="6"/>
  <c r="G26" i="5" s="1"/>
  <c r="F7" i="6"/>
  <c r="F26" i="5" s="1"/>
  <c r="D7" i="6"/>
  <c r="D26" i="5" s="1"/>
  <c r="J6" i="6"/>
  <c r="J25" i="5" s="1"/>
  <c r="H6" i="6"/>
  <c r="H25" i="5" s="1"/>
  <c r="E6" i="6"/>
  <c r="E25" i="5" s="1"/>
  <c r="G5" i="6"/>
  <c r="G24" i="5" s="1"/>
  <c r="J4" i="6"/>
  <c r="J23" i="5" s="1"/>
  <c r="H4" i="6"/>
  <c r="H23" i="5" s="1"/>
  <c r="E4" i="6"/>
  <c r="E23" i="5" s="1"/>
  <c r="I3" i="6"/>
  <c r="I22" i="5" s="1"/>
  <c r="G3" i="6"/>
  <c r="G22" i="5" s="1"/>
  <c r="F3" i="6"/>
  <c r="F22" i="5" s="1"/>
  <c r="D3" i="6"/>
  <c r="D22" i="5" s="1"/>
  <c r="J2" i="6"/>
  <c r="J21" i="5" s="1"/>
  <c r="H2" i="6"/>
  <c r="H21" i="5" s="1"/>
  <c r="E2" i="6"/>
  <c r="E21" i="5" s="1"/>
  <c r="J209" i="8"/>
  <c r="L23" i="11"/>
  <c r="H209" i="8"/>
  <c r="E209"/>
  <c r="J190"/>
  <c r="K23" i="11"/>
  <c r="H190" i="8"/>
  <c r="E190"/>
  <c r="J114"/>
  <c r="G23" i="11"/>
  <c r="H114" i="8"/>
  <c r="E114"/>
  <c r="J76"/>
  <c r="E23" i="11"/>
  <c r="H76" i="8"/>
  <c r="E76"/>
  <c r="J57"/>
  <c r="D23" i="11"/>
  <c r="H57" i="8"/>
  <c r="E57"/>
  <c r="L24" i="9"/>
  <c r="I209" i="8"/>
  <c r="G209"/>
  <c r="F209"/>
  <c r="D209"/>
  <c r="K24" i="9"/>
  <c r="I190" i="8"/>
  <c r="G190"/>
  <c r="F190"/>
  <c r="D190"/>
  <c r="G24" i="9"/>
  <c r="I114" i="8"/>
  <c r="G114"/>
  <c r="F114"/>
  <c r="D114"/>
  <c r="G76"/>
  <c r="F76"/>
  <c r="D76"/>
  <c r="D24" i="9"/>
  <c r="I57" i="8"/>
  <c r="G57"/>
  <c r="F57"/>
  <c r="D57"/>
  <c r="B3" i="10" a="1"/>
  <c r="F211" i="6" l="1"/>
  <c r="I211"/>
  <c r="H212"/>
  <c r="D213"/>
  <c r="G213"/>
  <c r="E214"/>
  <c r="J214"/>
  <c r="F215"/>
  <c r="I215"/>
  <c r="H216"/>
  <c r="D217"/>
  <c r="G217"/>
  <c r="E218"/>
  <c r="J218"/>
  <c r="F219"/>
  <c r="I219"/>
  <c r="H220"/>
  <c r="D221"/>
  <c r="G221"/>
  <c r="E222"/>
  <c r="J222"/>
  <c r="F223"/>
  <c r="I223"/>
  <c r="H224"/>
  <c r="D225"/>
  <c r="G225"/>
  <c r="E226"/>
  <c r="J226"/>
  <c r="F227"/>
  <c r="I227"/>
  <c r="F287"/>
  <c r="I287"/>
  <c r="H288"/>
  <c r="D289"/>
  <c r="G289"/>
  <c r="E290"/>
  <c r="J290"/>
  <c r="F291"/>
  <c r="I291"/>
  <c r="H292"/>
  <c r="D293"/>
  <c r="G293"/>
  <c r="E294"/>
  <c r="J294"/>
  <c r="F295"/>
  <c r="I295"/>
  <c r="H296"/>
  <c r="D297"/>
  <c r="G297"/>
  <c r="E298"/>
  <c r="J298"/>
  <c r="F299"/>
  <c r="I299"/>
  <c r="H300"/>
  <c r="D301"/>
  <c r="G301"/>
  <c r="E302"/>
  <c r="J302"/>
  <c r="F303"/>
  <c r="I303"/>
  <c r="F439"/>
  <c r="I439"/>
  <c r="H440"/>
  <c r="D441"/>
  <c r="G441"/>
  <c r="E442"/>
  <c r="J442"/>
  <c r="F443"/>
  <c r="I443"/>
  <c r="H444"/>
  <c r="D445"/>
  <c r="G445"/>
  <c r="E446"/>
  <c r="J446"/>
  <c r="F447"/>
  <c r="I447"/>
  <c r="H448"/>
  <c r="D449"/>
  <c r="G449"/>
  <c r="E450"/>
  <c r="J450"/>
  <c r="F451"/>
  <c r="I451"/>
  <c r="H452"/>
  <c r="D453"/>
  <c r="G453"/>
  <c r="E454"/>
  <c r="J454"/>
  <c r="F455"/>
  <c r="I455"/>
  <c r="F743"/>
  <c r="I743"/>
  <c r="H744"/>
  <c r="D745"/>
  <c r="G745"/>
  <c r="E746"/>
  <c r="J746"/>
  <c r="F747"/>
  <c r="I747"/>
  <c r="H748"/>
  <c r="D749"/>
  <c r="G749"/>
  <c r="E750"/>
  <c r="J750"/>
  <c r="F751"/>
  <c r="I751"/>
  <c r="H752"/>
  <c r="D753"/>
  <c r="G753"/>
  <c r="E754"/>
  <c r="J754"/>
  <c r="F755"/>
  <c r="I755"/>
  <c r="H756"/>
  <c r="D757"/>
  <c r="G757"/>
  <c r="E758"/>
  <c r="J758"/>
  <c r="F759"/>
  <c r="I759"/>
  <c r="F819"/>
  <c r="I819"/>
  <c r="H820"/>
  <c r="D821"/>
  <c r="G821"/>
  <c r="E822"/>
  <c r="J822"/>
  <c r="F823"/>
  <c r="I823"/>
  <c r="H824"/>
  <c r="D825"/>
  <c r="G825"/>
  <c r="E826"/>
  <c r="J826"/>
  <c r="F827"/>
  <c r="I827"/>
  <c r="H828"/>
  <c r="D829"/>
  <c r="G829"/>
  <c r="E830"/>
  <c r="J830"/>
  <c r="F831"/>
  <c r="I831"/>
  <c r="H832"/>
  <c r="D833"/>
  <c r="G833"/>
  <c r="E834"/>
  <c r="J834"/>
  <c r="F835"/>
  <c r="I835"/>
  <c r="H439"/>
  <c r="D440"/>
  <c r="G440"/>
  <c r="E441"/>
  <c r="J441"/>
  <c r="F442"/>
  <c r="I442"/>
  <c r="H443"/>
  <c r="D444"/>
  <c r="G444"/>
  <c r="E445"/>
  <c r="J445"/>
  <c r="F446"/>
  <c r="I446"/>
  <c r="H447"/>
  <c r="D448"/>
  <c r="G448"/>
  <c r="E449"/>
  <c r="J449"/>
  <c r="F450"/>
  <c r="I450"/>
  <c r="H451"/>
  <c r="D452"/>
  <c r="G452"/>
  <c r="E453"/>
  <c r="J453"/>
  <c r="F454"/>
  <c r="I454"/>
  <c r="H455"/>
  <c r="E211"/>
  <c r="J211"/>
  <c r="F212"/>
  <c r="I212"/>
  <c r="H213"/>
  <c r="D214"/>
  <c r="G214"/>
  <c r="E215"/>
  <c r="J215"/>
  <c r="F216"/>
  <c r="I216"/>
  <c r="H217"/>
  <c r="D218"/>
  <c r="G218"/>
  <c r="E219"/>
  <c r="J219"/>
  <c r="F220"/>
  <c r="I220"/>
  <c r="H221"/>
  <c r="D222"/>
  <c r="G222"/>
  <c r="E223"/>
  <c r="J223"/>
  <c r="F224"/>
  <c r="I224"/>
  <c r="H225"/>
  <c r="D226"/>
  <c r="G226"/>
  <c r="E227"/>
  <c r="J227"/>
  <c r="H287"/>
  <c r="D288"/>
  <c r="G288"/>
  <c r="E289"/>
  <c r="J289"/>
  <c r="F290"/>
  <c r="I290"/>
  <c r="H291"/>
  <c r="D292"/>
  <c r="G292"/>
  <c r="E293"/>
  <c r="J293"/>
  <c r="F294"/>
  <c r="I294"/>
  <c r="H295"/>
  <c r="D296"/>
  <c r="G296"/>
  <c r="E297"/>
  <c r="J297"/>
  <c r="F298"/>
  <c r="I298"/>
  <c r="H299"/>
  <c r="D300"/>
  <c r="G300"/>
  <c r="E301"/>
  <c r="J301"/>
  <c r="F302"/>
  <c r="I302"/>
  <c r="H303"/>
  <c r="E743"/>
  <c r="J743"/>
  <c r="F744"/>
  <c r="I744"/>
  <c r="H745"/>
  <c r="D746"/>
  <c r="G746"/>
  <c r="E747"/>
  <c r="J747"/>
  <c r="F748"/>
  <c r="I748"/>
  <c r="H749"/>
  <c r="D750"/>
  <c r="G750"/>
  <c r="E751"/>
  <c r="J751"/>
  <c r="F752"/>
  <c r="I752"/>
  <c r="H753"/>
  <c r="D754"/>
  <c r="G754"/>
  <c r="E755"/>
  <c r="J755"/>
  <c r="F756"/>
  <c r="I756"/>
  <c r="H757"/>
  <c r="D758"/>
  <c r="G758"/>
  <c r="E759"/>
  <c r="J759"/>
  <c r="H819"/>
  <c r="D820"/>
  <c r="G820"/>
  <c r="E821"/>
  <c r="J821"/>
  <c r="F822"/>
  <c r="I822"/>
  <c r="H823"/>
  <c r="D824"/>
  <c r="G824"/>
  <c r="E825"/>
  <c r="J825"/>
  <c r="F826"/>
  <c r="I826"/>
  <c r="H827"/>
  <c r="D828"/>
  <c r="G828"/>
  <c r="E829"/>
  <c r="J829"/>
  <c r="F830"/>
  <c r="I830"/>
  <c r="H831"/>
  <c r="D832"/>
  <c r="G832"/>
  <c r="E833"/>
  <c r="J833"/>
  <c r="F834"/>
  <c r="I834"/>
  <c r="H835"/>
  <c r="D211"/>
  <c r="G211"/>
  <c r="E212"/>
  <c r="J212"/>
  <c r="F213"/>
  <c r="I213"/>
  <c r="H214"/>
  <c r="D215"/>
  <c r="G215"/>
  <c r="E216"/>
  <c r="J216"/>
  <c r="F217"/>
  <c r="I217"/>
  <c r="H218"/>
  <c r="D219"/>
  <c r="G219"/>
  <c r="E220"/>
  <c r="J220"/>
  <c r="F221"/>
  <c r="I221"/>
  <c r="H222"/>
  <c r="D223"/>
  <c r="G223"/>
  <c r="E224"/>
  <c r="J224"/>
  <c r="F225"/>
  <c r="I225"/>
  <c r="H226"/>
  <c r="D227"/>
  <c r="G227"/>
  <c r="D287"/>
  <c r="G287"/>
  <c r="E288"/>
  <c r="J288"/>
  <c r="F289"/>
  <c r="I289"/>
  <c r="H290"/>
  <c r="D291"/>
  <c r="G291"/>
  <c r="E292"/>
  <c r="J292"/>
  <c r="F293"/>
  <c r="I293"/>
  <c r="H294"/>
  <c r="D295"/>
  <c r="G295"/>
  <c r="E296"/>
  <c r="J296"/>
  <c r="F297"/>
  <c r="I297"/>
  <c r="H298"/>
  <c r="D299"/>
  <c r="G299"/>
  <c r="E300"/>
  <c r="J300"/>
  <c r="F301"/>
  <c r="I301"/>
  <c r="H302"/>
  <c r="D303"/>
  <c r="G303"/>
  <c r="D439"/>
  <c r="G439"/>
  <c r="E440"/>
  <c r="J440"/>
  <c r="F441"/>
  <c r="I441"/>
  <c r="H442"/>
  <c r="D443"/>
  <c r="G443"/>
  <c r="E444"/>
  <c r="J444"/>
  <c r="F445"/>
  <c r="I445"/>
  <c r="H446"/>
  <c r="D447"/>
  <c r="G447"/>
  <c r="E448"/>
  <c r="J448"/>
  <c r="F449"/>
  <c r="I449"/>
  <c r="H450"/>
  <c r="D451"/>
  <c r="G451"/>
  <c r="E452"/>
  <c r="J452"/>
  <c r="F453"/>
  <c r="I453"/>
  <c r="H454"/>
  <c r="D455"/>
  <c r="G455"/>
  <c r="D743"/>
  <c r="G743"/>
  <c r="E744"/>
  <c r="J744"/>
  <c r="F745"/>
  <c r="I745"/>
  <c r="H746"/>
  <c r="D747"/>
  <c r="G747"/>
  <c r="E748"/>
  <c r="J748"/>
  <c r="F749"/>
  <c r="I749"/>
  <c r="H750"/>
  <c r="D751"/>
  <c r="G751"/>
  <c r="E752"/>
  <c r="J752"/>
  <c r="F753"/>
  <c r="I753"/>
  <c r="H754"/>
  <c r="D755"/>
  <c r="G755"/>
  <c r="E756"/>
  <c r="J756"/>
  <c r="F757"/>
  <c r="I757"/>
  <c r="H758"/>
  <c r="D759"/>
  <c r="G759"/>
  <c r="D819"/>
  <c r="G819"/>
  <c r="E820"/>
  <c r="J820"/>
  <c r="F821"/>
  <c r="I821"/>
  <c r="H822"/>
  <c r="D823"/>
  <c r="G823"/>
  <c r="E824"/>
  <c r="J824"/>
  <c r="F825"/>
  <c r="I825"/>
  <c r="H826"/>
  <c r="D827"/>
  <c r="G827"/>
  <c r="E828"/>
  <c r="J828"/>
  <c r="F829"/>
  <c r="I829"/>
  <c r="H830"/>
  <c r="D831"/>
  <c r="G831"/>
  <c r="E832"/>
  <c r="J832"/>
  <c r="F833"/>
  <c r="I833"/>
  <c r="H834"/>
  <c r="D835"/>
  <c r="G835"/>
  <c r="E439"/>
  <c r="J439"/>
  <c r="F440"/>
  <c r="I440"/>
  <c r="H441"/>
  <c r="D442"/>
  <c r="G442"/>
  <c r="E443"/>
  <c r="J443"/>
  <c r="F444"/>
  <c r="I444"/>
  <c r="H445"/>
  <c r="D446"/>
  <c r="G446"/>
  <c r="E447"/>
  <c r="J447"/>
  <c r="F448"/>
  <c r="I448"/>
  <c r="H449"/>
  <c r="D450"/>
  <c r="G450"/>
  <c r="E451"/>
  <c r="J451"/>
  <c r="H211"/>
  <c r="D212"/>
  <c r="G212"/>
  <c r="E213"/>
  <c r="J213"/>
  <c r="F214"/>
  <c r="I214"/>
  <c r="H215"/>
  <c r="D216"/>
  <c r="G216"/>
  <c r="E217"/>
  <c r="J217"/>
  <c r="F218"/>
  <c r="I218"/>
  <c r="H219"/>
  <c r="D220"/>
  <c r="G220"/>
  <c r="E221"/>
  <c r="J221"/>
  <c r="F222"/>
  <c r="I222"/>
  <c r="H223"/>
  <c r="E287"/>
  <c r="J287"/>
  <c r="F288"/>
  <c r="I288"/>
  <c r="H289"/>
  <c r="D290"/>
  <c r="G290"/>
  <c r="E291"/>
  <c r="J291"/>
  <c r="F292"/>
  <c r="I292"/>
  <c r="H293"/>
  <c r="D294"/>
  <c r="G294"/>
  <c r="E295"/>
  <c r="J295"/>
  <c r="F296"/>
  <c r="I296"/>
  <c r="H297"/>
  <c r="D298"/>
  <c r="G298"/>
  <c r="E299"/>
  <c r="J299"/>
  <c r="H743"/>
  <c r="D744"/>
  <c r="G744"/>
  <c r="E745"/>
  <c r="J745"/>
  <c r="F746"/>
  <c r="I746"/>
  <c r="H747"/>
  <c r="D748"/>
  <c r="G748"/>
  <c r="E749"/>
  <c r="J749"/>
  <c r="F750"/>
  <c r="I750"/>
  <c r="H751"/>
  <c r="D752"/>
  <c r="G752"/>
  <c r="E753"/>
  <c r="J753"/>
  <c r="F754"/>
  <c r="I754"/>
  <c r="H755"/>
  <c r="E819"/>
  <c r="J819"/>
  <c r="F820"/>
  <c r="I820"/>
  <c r="H821"/>
  <c r="D822"/>
  <c r="G822"/>
  <c r="E823"/>
  <c r="J823"/>
  <c r="F824"/>
  <c r="I824"/>
  <c r="H825"/>
  <c r="D826"/>
  <c r="G826"/>
  <c r="E827"/>
  <c r="J827"/>
  <c r="F828"/>
  <c r="I828"/>
  <c r="H829"/>
  <c r="D830"/>
  <c r="G830"/>
  <c r="E831"/>
  <c r="J831"/>
  <c r="J994"/>
  <c r="J1013" i="5" s="1"/>
  <c r="J998" i="6"/>
  <c r="J1017" i="5" s="1"/>
  <c r="J990" i="6"/>
  <c r="J1009" i="5" s="1"/>
  <c r="J1006" i="6"/>
  <c r="J1025" i="5" s="1"/>
  <c r="I1006" i="6"/>
  <c r="I1025" i="5" s="1"/>
  <c r="I997" i="6"/>
  <c r="I1016" i="5" s="1"/>
  <c r="I1003" i="6"/>
  <c r="I1022" i="5" s="1"/>
  <c r="H1005" i="6"/>
  <c r="H1024" i="5" s="1"/>
  <c r="H990" i="6"/>
  <c r="H1009" i="5" s="1"/>
  <c r="H996" i="6"/>
  <c r="H1015" i="5" s="1"/>
  <c r="H998" i="6"/>
  <c r="H1017" i="5" s="1"/>
  <c r="H1004" i="6"/>
  <c r="H1023" i="5" s="1"/>
  <c r="H1002" i="6"/>
  <c r="H1021" i="5" s="1"/>
  <c r="H1006" i="6"/>
  <c r="H1025" i="5" s="1"/>
  <c r="E992" i="6"/>
  <c r="E1011" i="5" s="1"/>
  <c r="E994" i="6"/>
  <c r="E1013" i="5" s="1"/>
  <c r="E1000" i="6"/>
  <c r="E1019" i="5" s="1"/>
  <c r="E1002" i="6"/>
  <c r="E1021" i="5" s="1"/>
  <c r="F1005" i="6"/>
  <c r="F1024" i="5" s="1"/>
  <c r="D5" i="6"/>
  <c r="D24" i="5" s="1"/>
  <c r="D9" i="6"/>
  <c r="D28" i="5" s="1"/>
  <c r="D13" i="6"/>
  <c r="D32" i="5" s="1"/>
  <c r="D17" i="6"/>
  <c r="D36" i="5" s="1"/>
  <c r="D79" i="6"/>
  <c r="D98" i="5" s="1"/>
  <c r="D83" i="6"/>
  <c r="D102" i="5" s="1"/>
  <c r="D102" i="7" s="1"/>
  <c r="D87" i="6"/>
  <c r="D106" i="5" s="1"/>
  <c r="D91" i="6"/>
  <c r="D110" i="5" s="1"/>
  <c r="D110" i="7" s="1"/>
  <c r="E459" i="6"/>
  <c r="E478" i="5" s="1"/>
  <c r="E461" i="6"/>
  <c r="E480" i="5" s="1"/>
  <c r="E480" i="7" s="1"/>
  <c r="J461" i="6"/>
  <c r="J480" i="5" s="1"/>
  <c r="J463" i="6"/>
  <c r="J482" i="5" s="1"/>
  <c r="J482" i="7" s="1"/>
  <c r="E467" i="6"/>
  <c r="E486" i="5" s="1"/>
  <c r="E469" i="6"/>
  <c r="E488" i="5" s="1"/>
  <c r="E488" i="7" s="1"/>
  <c r="J469" i="6"/>
  <c r="J488" i="5" s="1"/>
  <c r="E611" i="6"/>
  <c r="E630" i="5" s="1"/>
  <c r="E613" i="6"/>
  <c r="E632" i="5" s="1"/>
  <c r="J613" i="6"/>
  <c r="J632" i="5" s="1"/>
  <c r="J615" i="6"/>
  <c r="J634" i="5" s="1"/>
  <c r="E619" i="6"/>
  <c r="E638" i="5" s="1"/>
  <c r="E621" i="6"/>
  <c r="E640" i="5" s="1"/>
  <c r="J621" i="6"/>
  <c r="J640" i="5" s="1"/>
  <c r="J623" i="6"/>
  <c r="J642" i="5" s="1"/>
  <c r="J838" i="6"/>
  <c r="J857" i="5" s="1"/>
  <c r="I839" i="6"/>
  <c r="I858" i="5" s="1"/>
  <c r="J842" i="6"/>
  <c r="J861" i="5" s="1"/>
  <c r="J861" i="7" s="1"/>
  <c r="I843" i="6"/>
  <c r="I862" i="5" s="1"/>
  <c r="J846" i="6"/>
  <c r="J865" i="5" s="1"/>
  <c r="I847" i="6"/>
  <c r="I866" i="5" s="1"/>
  <c r="J850" i="6"/>
  <c r="J869" i="5" s="1"/>
  <c r="J869" i="7" s="1"/>
  <c r="J854" i="6"/>
  <c r="J873" i="5" s="1"/>
  <c r="F917" i="6"/>
  <c r="F936" i="5" s="1"/>
  <c r="I919" i="6"/>
  <c r="I938" i="5" s="1"/>
  <c r="J839" i="6"/>
  <c r="J858" i="5" s="1"/>
  <c r="J858" i="7" s="1"/>
  <c r="J843" i="6"/>
  <c r="J862" i="5" s="1"/>
  <c r="J847" i="6"/>
  <c r="J866" i="5" s="1"/>
  <c r="J866" i="7" s="1"/>
  <c r="E991" i="6"/>
  <c r="E1010" i="5" s="1"/>
  <c r="I992" i="6"/>
  <c r="I1011" i="5" s="1"/>
  <c r="H993" i="6"/>
  <c r="H1012" i="5" s="1"/>
  <c r="I994" i="6"/>
  <c r="I1013" i="5" s="1"/>
  <c r="H995" i="6"/>
  <c r="H1014" i="5" s="1"/>
  <c r="F996" i="6"/>
  <c r="F1015" i="5" s="1"/>
  <c r="F1015" i="7" s="1"/>
  <c r="E997" i="6"/>
  <c r="E1016" i="5" s="1"/>
  <c r="F998" i="6"/>
  <c r="F1017" i="5" s="1"/>
  <c r="F1017" i="7" s="1"/>
  <c r="E999" i="6"/>
  <c r="E1018" i="5" s="1"/>
  <c r="I1000" i="6"/>
  <c r="I1019" i="5" s="1"/>
  <c r="H1001" i="6"/>
  <c r="H1020" i="5" s="1"/>
  <c r="I1002" i="6"/>
  <c r="I1021" i="5" s="1"/>
  <c r="H1003" i="6"/>
  <c r="H1022" i="5" s="1"/>
  <c r="F1004" i="6"/>
  <c r="F1023" i="5" s="1"/>
  <c r="F1023" i="7" s="1"/>
  <c r="E1005" i="6"/>
  <c r="E1024" i="5" s="1"/>
  <c r="F1006" i="6"/>
  <c r="F1025" i="5" s="1"/>
  <c r="F1025" i="7" s="1"/>
  <c r="E990" i="6"/>
  <c r="E1009" i="5" s="1"/>
  <c r="I991" i="6"/>
  <c r="I1010" i="5" s="1"/>
  <c r="H992" i="6"/>
  <c r="H1011" i="5" s="1"/>
  <c r="I993" i="6"/>
  <c r="I1012" i="5" s="1"/>
  <c r="H994" i="6"/>
  <c r="H1013" i="5" s="1"/>
  <c r="F995" i="6"/>
  <c r="F1014" i="5" s="1"/>
  <c r="E996" i="6"/>
  <c r="E1015" i="5" s="1"/>
  <c r="F997" i="6"/>
  <c r="F1016" i="5" s="1"/>
  <c r="E998" i="6"/>
  <c r="E1017" i="5" s="1"/>
  <c r="I999" i="6"/>
  <c r="I1018" i="5" s="1"/>
  <c r="I1001" i="6"/>
  <c r="I1020" i="5" s="1"/>
  <c r="E1004" i="6"/>
  <c r="E1023" i="5" s="1"/>
  <c r="F5" i="6"/>
  <c r="F24" i="5" s="1"/>
  <c r="F24" i="7" s="1"/>
  <c r="I5" i="6"/>
  <c r="I24" i="5" s="1"/>
  <c r="I24" i="7" s="1"/>
  <c r="F9" i="6"/>
  <c r="F28" i="5" s="1"/>
  <c r="F28" i="7" s="1"/>
  <c r="I9" i="6"/>
  <c r="I28" i="5" s="1"/>
  <c r="I28" i="7" s="1"/>
  <c r="F13" i="6"/>
  <c r="F32" i="5" s="1"/>
  <c r="F32" i="7" s="1"/>
  <c r="I13" i="6"/>
  <c r="I32" i="5" s="1"/>
  <c r="F79" i="6"/>
  <c r="F98" i="5" s="1"/>
  <c r="I79" i="6"/>
  <c r="I98" i="5" s="1"/>
  <c r="I98" i="7" s="1"/>
  <c r="F83" i="6"/>
  <c r="F102" i="5" s="1"/>
  <c r="I83" i="6"/>
  <c r="I102" i="5" s="1"/>
  <c r="I102" i="7" s="1"/>
  <c r="F87" i="6"/>
  <c r="F106" i="5" s="1"/>
  <c r="I87" i="6"/>
  <c r="I106" i="5" s="1"/>
  <c r="I106" i="7" s="1"/>
  <c r="F91" i="6"/>
  <c r="F110" i="5" s="1"/>
  <c r="H459" i="6"/>
  <c r="H478" i="5" s="1"/>
  <c r="H478" i="7" s="1"/>
  <c r="H463" i="6"/>
  <c r="H482" i="5" s="1"/>
  <c r="H467" i="6"/>
  <c r="H486" i="5" s="1"/>
  <c r="H486" i="7" s="1"/>
  <c r="H471" i="6"/>
  <c r="H490" i="5" s="1"/>
  <c r="H490" i="7" s="1"/>
  <c r="E537" i="6"/>
  <c r="E556" i="5" s="1"/>
  <c r="E556" i="7" s="1"/>
  <c r="J537" i="6"/>
  <c r="J556" i="5" s="1"/>
  <c r="J556" i="7" s="1"/>
  <c r="E541" i="6"/>
  <c r="E560" i="5" s="1"/>
  <c r="J541" i="6"/>
  <c r="J560" i="5" s="1"/>
  <c r="E545" i="6"/>
  <c r="E564" i="5" s="1"/>
  <c r="E564" i="7" s="1"/>
  <c r="J545" i="6"/>
  <c r="J564" i="5" s="1"/>
  <c r="J564" i="7" s="1"/>
  <c r="E549" i="6"/>
  <c r="E568" i="5" s="1"/>
  <c r="H611" i="6"/>
  <c r="H630" i="5" s="1"/>
  <c r="H615" i="6"/>
  <c r="H634" i="5" s="1"/>
  <c r="H619" i="6"/>
  <c r="H638" i="5" s="1"/>
  <c r="H623" i="6"/>
  <c r="H642" i="5" s="1"/>
  <c r="D839" i="6"/>
  <c r="D858" i="5" s="1"/>
  <c r="D858" i="7" s="1"/>
  <c r="G839" i="6"/>
  <c r="G858" i="5" s="1"/>
  <c r="G858" i="7" s="1"/>
  <c r="D843" i="6"/>
  <c r="D862" i="5" s="1"/>
  <c r="D862" i="7" s="1"/>
  <c r="G843" i="6"/>
  <c r="G862" i="5" s="1"/>
  <c r="G862" i="7" s="1"/>
  <c r="D847" i="6"/>
  <c r="D866" i="5" s="1"/>
  <c r="D866" i="7" s="1"/>
  <c r="G847" i="6"/>
  <c r="G866" i="5" s="1"/>
  <c r="G866" i="7" s="1"/>
  <c r="D851" i="6"/>
  <c r="D870" i="5" s="1"/>
  <c r="D870" i="7" s="1"/>
  <c r="H916" i="6"/>
  <c r="H935" i="5" s="1"/>
  <c r="D917" i="6"/>
  <c r="D936" i="5" s="1"/>
  <c r="D936" i="7" s="1"/>
  <c r="G917" i="6"/>
  <c r="G936" i="5" s="1"/>
  <c r="H920" i="6"/>
  <c r="H939" i="5" s="1"/>
  <c r="H939" i="7" s="1"/>
  <c r="D921" i="6"/>
  <c r="D940" i="5" s="1"/>
  <c r="H915" i="6"/>
  <c r="H934" i="5" s="1"/>
  <c r="H934" i="7" s="1"/>
  <c r="H919" i="6"/>
  <c r="H938" i="5" s="1"/>
  <c r="H938" i="7" s="1"/>
  <c r="H923" i="6"/>
  <c r="H942" i="5" s="1"/>
  <c r="H927" i="6"/>
  <c r="H946" i="5" s="1"/>
  <c r="H946" i="7" s="1"/>
  <c r="J993" i="6"/>
  <c r="J1012" i="5" s="1"/>
  <c r="J1012" i="7" s="1"/>
  <c r="J997" i="6"/>
  <c r="J1016" i="5" s="1"/>
  <c r="J1001" i="6"/>
  <c r="J1020" i="5" s="1"/>
  <c r="J1020" i="7" s="1"/>
  <c r="J1005" i="6"/>
  <c r="J1024" i="5" s="1"/>
  <c r="H924" i="6"/>
  <c r="H943" i="5" s="1"/>
  <c r="H943" i="7" s="1"/>
  <c r="J992" i="6"/>
  <c r="J1011" i="5" s="1"/>
  <c r="J996" i="6"/>
  <c r="J1015" i="5" s="1"/>
  <c r="J1015" i="7" s="1"/>
  <c r="J1000" i="6"/>
  <c r="J1019" i="5" s="1"/>
  <c r="D306" i="6"/>
  <c r="D325" i="5" s="1"/>
  <c r="D325" i="7" s="1"/>
  <c r="F306" i="6"/>
  <c r="F325" i="5" s="1"/>
  <c r="F325" i="7" s="1"/>
  <c r="G306" i="6"/>
  <c r="G325" i="5" s="1"/>
  <c r="I306" i="6"/>
  <c r="I325" i="5" s="1"/>
  <c r="I325" i="7" s="1"/>
  <c r="D990" i="6"/>
  <c r="D1009" i="5" s="1"/>
  <c r="D1009" i="7" s="1"/>
  <c r="D914" i="6"/>
  <c r="D933" i="5" s="1"/>
  <c r="F914" i="6"/>
  <c r="F933" i="5" s="1"/>
  <c r="F933" i="7" s="1"/>
  <c r="G914" i="6"/>
  <c r="G933" i="5" s="1"/>
  <c r="I914" i="6"/>
  <c r="I933" i="5" s="1"/>
  <c r="I933" i="7" s="1"/>
  <c r="D78" i="6"/>
  <c r="D97" i="5" s="1"/>
  <c r="F78" i="6"/>
  <c r="F97" i="5" s="1"/>
  <c r="F97" i="7" s="1"/>
  <c r="G78" i="6"/>
  <c r="G97" i="5" s="1"/>
  <c r="I78" i="6"/>
  <c r="I97" i="5" s="1"/>
  <c r="I97" i="7" s="1"/>
  <c r="D35"/>
  <c r="D111"/>
  <c r="F113"/>
  <c r="E567"/>
  <c r="H567"/>
  <c r="J645"/>
  <c r="F873"/>
  <c r="D338"/>
  <c r="E491"/>
  <c r="H491"/>
  <c r="E643"/>
  <c r="H643"/>
  <c r="D871"/>
  <c r="D946"/>
  <c r="D1022"/>
  <c r="E21"/>
  <c r="H21"/>
  <c r="D22"/>
  <c r="G22"/>
  <c r="J23"/>
  <c r="E25"/>
  <c r="H25"/>
  <c r="D26"/>
  <c r="G26"/>
  <c r="J27"/>
  <c r="E29"/>
  <c r="H29"/>
  <c r="D30"/>
  <c r="G30"/>
  <c r="J31"/>
  <c r="I32"/>
  <c r="E33"/>
  <c r="H33"/>
  <c r="D34"/>
  <c r="G34"/>
  <c r="J35"/>
  <c r="F36"/>
  <c r="I36"/>
  <c r="E37"/>
  <c r="H37"/>
  <c r="E97"/>
  <c r="J97"/>
  <c r="F98"/>
  <c r="E99"/>
  <c r="H99"/>
  <c r="D100"/>
  <c r="G100"/>
  <c r="J101"/>
  <c r="F102"/>
  <c r="E103"/>
  <c r="H103"/>
  <c r="D104"/>
  <c r="G104"/>
  <c r="J105"/>
  <c r="F106"/>
  <c r="E107"/>
  <c r="H107"/>
  <c r="D108"/>
  <c r="G108"/>
  <c r="J109"/>
  <c r="F110"/>
  <c r="I110"/>
  <c r="E111"/>
  <c r="H111"/>
  <c r="D112"/>
  <c r="G112"/>
  <c r="J113"/>
  <c r="G325"/>
  <c r="E326"/>
  <c r="H326"/>
  <c r="D308" i="6"/>
  <c r="D327" i="5" s="1"/>
  <c r="G308" i="6"/>
  <c r="G327" i="5" s="1"/>
  <c r="J328" i="7"/>
  <c r="F310" i="6"/>
  <c r="F329" i="5" s="1"/>
  <c r="I310" i="6"/>
  <c r="I329" i="5" s="1"/>
  <c r="E330" i="7"/>
  <c r="H330"/>
  <c r="D312" i="6"/>
  <c r="D331" i="5" s="1"/>
  <c r="G312" i="6"/>
  <c r="G331" i="5" s="1"/>
  <c r="J332" i="7"/>
  <c r="F314" i="6"/>
  <c r="F333" i="5" s="1"/>
  <c r="I314" i="6"/>
  <c r="I333" i="5" s="1"/>
  <c r="E334" i="7"/>
  <c r="H334"/>
  <c r="D316" i="6"/>
  <c r="D335" i="5" s="1"/>
  <c r="G316" i="6"/>
  <c r="G335" i="5" s="1"/>
  <c r="J336" i="7"/>
  <c r="F318" i="6"/>
  <c r="F337" i="5" s="1"/>
  <c r="I318" i="6"/>
  <c r="I337" i="5" s="1"/>
  <c r="E338" i="7"/>
  <c r="H338"/>
  <c r="D320" i="6"/>
  <c r="D339" i="5" s="1"/>
  <c r="G320" i="6"/>
  <c r="G339" i="5" s="1"/>
  <c r="J340" i="7"/>
  <c r="F322" i="6"/>
  <c r="F341" i="5" s="1"/>
  <c r="I322" i="6"/>
  <c r="I341" i="5" s="1"/>
  <c r="F477" i="7"/>
  <c r="I477"/>
  <c r="E478"/>
  <c r="D479"/>
  <c r="G479"/>
  <c r="J480"/>
  <c r="F481"/>
  <c r="I481"/>
  <c r="E482"/>
  <c r="H482"/>
  <c r="D483"/>
  <c r="G483"/>
  <c r="J484"/>
  <c r="F485"/>
  <c r="I485"/>
  <c r="E486"/>
  <c r="D487"/>
  <c r="G487"/>
  <c r="J488"/>
  <c r="F489"/>
  <c r="I489"/>
  <c r="E490"/>
  <c r="D491"/>
  <c r="G491"/>
  <c r="J492"/>
  <c r="F493"/>
  <c r="I493"/>
  <c r="F553"/>
  <c r="I553"/>
  <c r="E554"/>
  <c r="H554"/>
  <c r="D555"/>
  <c r="G555"/>
  <c r="F557"/>
  <c r="I557"/>
  <c r="E558"/>
  <c r="H558"/>
  <c r="D559"/>
  <c r="G559"/>
  <c r="J560"/>
  <c r="F561"/>
  <c r="I561"/>
  <c r="E562"/>
  <c r="H562"/>
  <c r="D563"/>
  <c r="G563"/>
  <c r="F565"/>
  <c r="I565"/>
  <c r="E566"/>
  <c r="H566"/>
  <c r="D567"/>
  <c r="G567"/>
  <c r="J568"/>
  <c r="F569"/>
  <c r="I569"/>
  <c r="F629"/>
  <c r="I629"/>
  <c r="E630"/>
  <c r="H630"/>
  <c r="D631"/>
  <c r="G631"/>
  <c r="J632"/>
  <c r="F633"/>
  <c r="I633"/>
  <c r="E634"/>
  <c r="H634"/>
  <c r="D635"/>
  <c r="G635"/>
  <c r="J636"/>
  <c r="F637"/>
  <c r="I637"/>
  <c r="E638"/>
  <c r="H638"/>
  <c r="D639"/>
  <c r="G639"/>
  <c r="J640"/>
  <c r="F641"/>
  <c r="I641"/>
  <c r="E642"/>
  <c r="H642"/>
  <c r="D643"/>
  <c r="G643"/>
  <c r="J644"/>
  <c r="F645"/>
  <c r="I645"/>
  <c r="E857"/>
  <c r="H857"/>
  <c r="J859"/>
  <c r="F860"/>
  <c r="I860"/>
  <c r="E861"/>
  <c r="H861"/>
  <c r="J863"/>
  <c r="F864"/>
  <c r="I864"/>
  <c r="E865"/>
  <c r="H865"/>
  <c r="J867"/>
  <c r="F868"/>
  <c r="I868"/>
  <c r="E869"/>
  <c r="H869"/>
  <c r="G870"/>
  <c r="J871"/>
  <c r="F872"/>
  <c r="I872"/>
  <c r="E873"/>
  <c r="H873"/>
  <c r="J933"/>
  <c r="F934"/>
  <c r="I934"/>
  <c r="E935"/>
  <c r="H935"/>
  <c r="G936"/>
  <c r="J937"/>
  <c r="F938"/>
  <c r="I938"/>
  <c r="E939"/>
  <c r="D940"/>
  <c r="G940"/>
  <c r="J941"/>
  <c r="F942"/>
  <c r="J22"/>
  <c r="F4" i="6"/>
  <c r="F23" i="5" s="1"/>
  <c r="I4" i="6"/>
  <c r="I23" i="5" s="1"/>
  <c r="E24" i="7"/>
  <c r="H24"/>
  <c r="D6" i="6"/>
  <c r="D25" i="5" s="1"/>
  <c r="G6" i="6"/>
  <c r="G25" i="5" s="1"/>
  <c r="J26" i="7"/>
  <c r="F8" i="6"/>
  <c r="F27" i="5" s="1"/>
  <c r="I8" i="6"/>
  <c r="I27" i="5" s="1"/>
  <c r="E28" i="7"/>
  <c r="H28"/>
  <c r="D10" i="6"/>
  <c r="D29" i="5" s="1"/>
  <c r="G10" i="6"/>
  <c r="G29" i="5" s="1"/>
  <c r="J30" i="7"/>
  <c r="F12" i="6"/>
  <c r="F31" i="5" s="1"/>
  <c r="I12" i="6"/>
  <c r="I31" i="5" s="1"/>
  <c r="E32" i="7"/>
  <c r="H32"/>
  <c r="D14" i="6"/>
  <c r="D33" i="5" s="1"/>
  <c r="G14" i="6"/>
  <c r="G33" i="5" s="1"/>
  <c r="J34" i="7"/>
  <c r="F16" i="6"/>
  <c r="F35" i="5" s="1"/>
  <c r="I16" i="6"/>
  <c r="I35" i="5" s="1"/>
  <c r="E36" i="7"/>
  <c r="H36"/>
  <c r="D18" i="6"/>
  <c r="D37" i="5" s="1"/>
  <c r="G18" i="6"/>
  <c r="G37" i="5" s="1"/>
  <c r="J98" i="7"/>
  <c r="F80" i="6"/>
  <c r="F99" i="5" s="1"/>
  <c r="I80" i="6"/>
  <c r="I99" i="5" s="1"/>
  <c r="E100" i="7"/>
  <c r="H100"/>
  <c r="D82" i="6"/>
  <c r="D101" i="5" s="1"/>
  <c r="G82" i="6"/>
  <c r="G101" i="5" s="1"/>
  <c r="J102" i="7"/>
  <c r="F84" i="6"/>
  <c r="F103" i="5" s="1"/>
  <c r="I84" i="6"/>
  <c r="I103" i="5" s="1"/>
  <c r="E104" i="7"/>
  <c r="H104"/>
  <c r="D86" i="6"/>
  <c r="D105" i="5" s="1"/>
  <c r="G86" i="6"/>
  <c r="G105" i="5" s="1"/>
  <c r="J106" i="7"/>
  <c r="F88" i="6"/>
  <c r="F107" i="5" s="1"/>
  <c r="I88" i="6"/>
  <c r="I107" i="5" s="1"/>
  <c r="E108" i="7"/>
  <c r="H108"/>
  <c r="D90" i="6"/>
  <c r="D109" i="5" s="1"/>
  <c r="G90" i="6"/>
  <c r="G109" i="5" s="1"/>
  <c r="J110" i="7"/>
  <c r="F92" i="6"/>
  <c r="F111" i="5" s="1"/>
  <c r="I92" i="6"/>
  <c r="I111" i="5" s="1"/>
  <c r="E112" i="7"/>
  <c r="H112"/>
  <c r="D94" i="6"/>
  <c r="D113" i="5" s="1"/>
  <c r="G94" i="6"/>
  <c r="G113" i="5" s="1"/>
  <c r="J325" i="7"/>
  <c r="F307" i="6"/>
  <c r="F326" i="5" s="1"/>
  <c r="I307" i="6"/>
  <c r="I326" i="5" s="1"/>
  <c r="E327" i="7"/>
  <c r="H327"/>
  <c r="D309" i="6"/>
  <c r="D328" i="5" s="1"/>
  <c r="G309" i="6"/>
  <c r="G328" i="5" s="1"/>
  <c r="J329" i="7"/>
  <c r="F311" i="6"/>
  <c r="F330" i="5" s="1"/>
  <c r="I311" i="6"/>
  <c r="I330" i="5" s="1"/>
  <c r="E331" i="7"/>
  <c r="H331"/>
  <c r="D313" i="6"/>
  <c r="D332" i="5" s="1"/>
  <c r="G313" i="6"/>
  <c r="G332" i="5" s="1"/>
  <c r="J333" i="7"/>
  <c r="F315" i="6"/>
  <c r="F334" i="5" s="1"/>
  <c r="I315" i="6"/>
  <c r="I334" i="5" s="1"/>
  <c r="E335" i="7"/>
  <c r="H335"/>
  <c r="D317" i="6"/>
  <c r="D336" i="5" s="1"/>
  <c r="G317" i="6"/>
  <c r="G336" i="5" s="1"/>
  <c r="J337" i="7"/>
  <c r="F319" i="6"/>
  <c r="F338" i="5" s="1"/>
  <c r="I319" i="6"/>
  <c r="I338" i="5" s="1"/>
  <c r="E339" i="7"/>
  <c r="H339"/>
  <c r="D321" i="6"/>
  <c r="D340" i="5" s="1"/>
  <c r="G321" i="6"/>
  <c r="G340" i="5" s="1"/>
  <c r="J341" i="7"/>
  <c r="D478"/>
  <c r="G478"/>
  <c r="J460" i="6"/>
  <c r="J479" i="5" s="1"/>
  <c r="F480" i="7"/>
  <c r="I480"/>
  <c r="E462" i="6"/>
  <c r="E481" i="5" s="1"/>
  <c r="H462" i="6"/>
  <c r="H481" i="5" s="1"/>
  <c r="D482" i="7"/>
  <c r="G482"/>
  <c r="J464" i="6"/>
  <c r="J483" i="5" s="1"/>
  <c r="F484" i="7"/>
  <c r="I484"/>
  <c r="E466" i="6"/>
  <c r="E485" i="5" s="1"/>
  <c r="H466" i="6"/>
  <c r="H485" i="5" s="1"/>
  <c r="D486" i="7"/>
  <c r="G486"/>
  <c r="J468" i="6"/>
  <c r="J487" i="5" s="1"/>
  <c r="F488" i="7"/>
  <c r="I488"/>
  <c r="E470" i="6"/>
  <c r="E489" i="5" s="1"/>
  <c r="H470" i="6"/>
  <c r="H489" i="5" s="1"/>
  <c r="D490" i="7"/>
  <c r="G490"/>
  <c r="J472" i="6"/>
  <c r="J491" i="5" s="1"/>
  <c r="F492" i="7"/>
  <c r="I492"/>
  <c r="E474" i="6"/>
  <c r="E493" i="5" s="1"/>
  <c r="H474" i="6"/>
  <c r="H493" i="5" s="1"/>
  <c r="D554" i="7"/>
  <c r="G554"/>
  <c r="J536" i="6"/>
  <c r="J555" i="5" s="1"/>
  <c r="F556" i="7"/>
  <c r="I556"/>
  <c r="E538" i="6"/>
  <c r="E557" i="5" s="1"/>
  <c r="H538" i="6"/>
  <c r="H557" i="5" s="1"/>
  <c r="D558" i="7"/>
  <c r="G558"/>
  <c r="J540" i="6"/>
  <c r="J559" i="5" s="1"/>
  <c r="F560" i="7"/>
  <c r="I560"/>
  <c r="E542" i="6"/>
  <c r="E561" i="5" s="1"/>
  <c r="H542" i="6"/>
  <c r="H561" i="5" s="1"/>
  <c r="D562" i="7"/>
  <c r="G562"/>
  <c r="J544" i="6"/>
  <c r="J563" i="5" s="1"/>
  <c r="F564" i="7"/>
  <c r="I564"/>
  <c r="E546" i="6"/>
  <c r="E565" i="5" s="1"/>
  <c r="H546" i="6"/>
  <c r="H565" i="5" s="1"/>
  <c r="D566" i="7"/>
  <c r="G566"/>
  <c r="J548" i="6"/>
  <c r="J567" i="5" s="1"/>
  <c r="F568" i="7"/>
  <c r="I568"/>
  <c r="E550" i="6"/>
  <c r="E569" i="5" s="1"/>
  <c r="H550" i="6"/>
  <c r="H569" i="5" s="1"/>
  <c r="D630" i="7"/>
  <c r="G630"/>
  <c r="J612" i="6"/>
  <c r="J631" i="5" s="1"/>
  <c r="F632" i="7"/>
  <c r="I632"/>
  <c r="E614" i="6"/>
  <c r="E633" i="5" s="1"/>
  <c r="H614" i="6"/>
  <c r="H633" i="5" s="1"/>
  <c r="D634" i="7"/>
  <c r="G634"/>
  <c r="J616" i="6"/>
  <c r="J635" i="5" s="1"/>
  <c r="F636" i="7"/>
  <c r="I636"/>
  <c r="E618" i="6"/>
  <c r="E637" i="5" s="1"/>
  <c r="H618" i="6"/>
  <c r="H637" i="5" s="1"/>
  <c r="D638" i="7"/>
  <c r="G638"/>
  <c r="J620" i="6"/>
  <c r="J639" i="5" s="1"/>
  <c r="F640" i="7"/>
  <c r="I640"/>
  <c r="E622" i="6"/>
  <c r="E641" i="5" s="1"/>
  <c r="H622" i="6"/>
  <c r="H641" i="5" s="1"/>
  <c r="D642" i="7"/>
  <c r="G642"/>
  <c r="J624" i="6"/>
  <c r="J643" i="5" s="1"/>
  <c r="F644" i="7"/>
  <c r="I644"/>
  <c r="E626" i="6"/>
  <c r="E645" i="5" s="1"/>
  <c r="H626" i="6"/>
  <c r="H645" i="5" s="1"/>
  <c r="F840" i="6"/>
  <c r="F859" i="5" s="1"/>
  <c r="I840" i="6"/>
  <c r="I859" i="5" s="1"/>
  <c r="E860" i="7"/>
  <c r="H860"/>
  <c r="D842" i="6"/>
  <c r="D861" i="5" s="1"/>
  <c r="G842" i="6"/>
  <c r="G861" i="5" s="1"/>
  <c r="J862" i="7"/>
  <c r="F844" i="6"/>
  <c r="F863" i="5" s="1"/>
  <c r="I844" i="6"/>
  <c r="I863" i="5" s="1"/>
  <c r="E864" i="7"/>
  <c r="H864"/>
  <c r="D846" i="6"/>
  <c r="D865" i="5" s="1"/>
  <c r="G846" i="6"/>
  <c r="G865" i="5" s="1"/>
  <c r="F848" i="6"/>
  <c r="F867" i="5" s="1"/>
  <c r="I848" i="6"/>
  <c r="I867" i="5" s="1"/>
  <c r="E868" i="7"/>
  <c r="H868"/>
  <c r="D850" i="6"/>
  <c r="D869" i="5" s="1"/>
  <c r="G850" i="6"/>
  <c r="G869" i="5" s="1"/>
  <c r="J870" i="7"/>
  <c r="F852" i="6"/>
  <c r="F871" i="5" s="1"/>
  <c r="I852" i="6"/>
  <c r="I871" i="5" s="1"/>
  <c r="E872" i="7"/>
  <c r="H872"/>
  <c r="D854" i="6"/>
  <c r="D873" i="5" s="1"/>
  <c r="G854" i="6"/>
  <c r="G873" i="5" s="1"/>
  <c r="J934" i="7"/>
  <c r="F916" i="6"/>
  <c r="F935" i="5" s="1"/>
  <c r="I916" i="6"/>
  <c r="I935" i="5" s="1"/>
  <c r="E936" i="7"/>
  <c r="H936"/>
  <c r="D918" i="6"/>
  <c r="D937" i="5" s="1"/>
  <c r="G918" i="6"/>
  <c r="G937" i="5" s="1"/>
  <c r="J938" i="7"/>
  <c r="F920" i="6"/>
  <c r="F939" i="5" s="1"/>
  <c r="I920" i="6"/>
  <c r="I939" i="5" s="1"/>
  <c r="E940" i="7"/>
  <c r="H940"/>
  <c r="D922" i="6"/>
  <c r="D941" i="5" s="1"/>
  <c r="G922" i="6"/>
  <c r="G941" i="5" s="1"/>
  <c r="J942" i="7"/>
  <c r="F924" i="6"/>
  <c r="F943" i="5" s="1"/>
  <c r="I924" i="6"/>
  <c r="I943" i="5" s="1"/>
  <c r="E944" i="7"/>
  <c r="H944"/>
  <c r="D926" i="6"/>
  <c r="D945" i="5" s="1"/>
  <c r="G926" i="6"/>
  <c r="G945" i="5" s="1"/>
  <c r="J946" i="7"/>
  <c r="F928" i="6"/>
  <c r="F947" i="5" s="1"/>
  <c r="I928" i="6"/>
  <c r="I947" i="5" s="1"/>
  <c r="E948" i="7"/>
  <c r="H948"/>
  <c r="D930" i="6"/>
  <c r="D949" i="5" s="1"/>
  <c r="G930" i="6"/>
  <c r="G949" i="5" s="1"/>
  <c r="F1009" i="7"/>
  <c r="G990" i="6"/>
  <c r="G1009" i="5" s="1"/>
  <c r="J1010" i="7"/>
  <c r="F1011"/>
  <c r="E1012"/>
  <c r="H1012"/>
  <c r="D994" i="6"/>
  <c r="D1013" i="5" s="1"/>
  <c r="G994" i="6"/>
  <c r="G1013" i="5" s="1"/>
  <c r="J1014" i="7"/>
  <c r="I1015"/>
  <c r="E1016"/>
  <c r="H1016"/>
  <c r="D998" i="6"/>
  <c r="D1017" i="5" s="1"/>
  <c r="G998" i="6"/>
  <c r="G1017" i="5" s="1"/>
  <c r="J1018" i="7"/>
  <c r="F1019"/>
  <c r="E1020"/>
  <c r="H1020"/>
  <c r="D1002" i="6"/>
  <c r="D1021" i="5" s="1"/>
  <c r="G1002" i="6"/>
  <c r="G1021" i="5" s="1"/>
  <c r="J1022" i="7"/>
  <c r="I1023"/>
  <c r="E1024"/>
  <c r="H1024"/>
  <c r="D1006" i="6"/>
  <c r="D1025" i="5" s="1"/>
  <c r="G1006" i="6"/>
  <c r="G1025" i="5" s="1"/>
  <c r="I923" i="6"/>
  <c r="I942" i="5" s="1"/>
  <c r="E943" i="7"/>
  <c r="D925" i="6"/>
  <c r="D944" i="5" s="1"/>
  <c r="G925" i="6"/>
  <c r="G944" i="5" s="1"/>
  <c r="J945" i="7"/>
  <c r="F927" i="6"/>
  <c r="F946" i="5" s="1"/>
  <c r="I927" i="6"/>
  <c r="I946" i="5" s="1"/>
  <c r="E947" i="7"/>
  <c r="H947"/>
  <c r="D929" i="6"/>
  <c r="D948" i="5" s="1"/>
  <c r="G929" i="6"/>
  <c r="G948" i="5" s="1"/>
  <c r="J949" i="7"/>
  <c r="E1009"/>
  <c r="H1009"/>
  <c r="D991" i="6"/>
  <c r="D1010" i="5" s="1"/>
  <c r="G991" i="6"/>
  <c r="G1010" i="5" s="1"/>
  <c r="J1011" i="7"/>
  <c r="F1012"/>
  <c r="I1012"/>
  <c r="E1013"/>
  <c r="H1013"/>
  <c r="D995" i="6"/>
  <c r="D1014" i="5" s="1"/>
  <c r="G995" i="6"/>
  <c r="G1014" i="5" s="1"/>
  <c r="F1016" i="7"/>
  <c r="I1016"/>
  <c r="E1017"/>
  <c r="H1017"/>
  <c r="D999" i="6"/>
  <c r="D1018" i="5" s="1"/>
  <c r="G999" i="6"/>
  <c r="G1018" i="5" s="1"/>
  <c r="J1019" i="7"/>
  <c r="F1020"/>
  <c r="I1020"/>
  <c r="E1021"/>
  <c r="J1021"/>
  <c r="I1022"/>
  <c r="H1023"/>
  <c r="G1005" i="6"/>
  <c r="G1024" i="5" s="1"/>
  <c r="H1021" i="7"/>
  <c r="G1003" i="6"/>
  <c r="G1022" i="5" s="1"/>
  <c r="F1024" i="7"/>
  <c r="E1025"/>
  <c r="J21"/>
  <c r="F22"/>
  <c r="I22"/>
  <c r="E23"/>
  <c r="H23"/>
  <c r="D24"/>
  <c r="G24"/>
  <c r="J25"/>
  <c r="F26"/>
  <c r="I26"/>
  <c r="E27"/>
  <c r="H27"/>
  <c r="D28"/>
  <c r="G28"/>
  <c r="J29"/>
  <c r="F30"/>
  <c r="I30"/>
  <c r="E31"/>
  <c r="H31"/>
  <c r="D32"/>
  <c r="G32"/>
  <c r="J33"/>
  <c r="F34"/>
  <c r="I34"/>
  <c r="E35"/>
  <c r="H35"/>
  <c r="D36"/>
  <c r="G36"/>
  <c r="J37"/>
  <c r="H97"/>
  <c r="D98"/>
  <c r="G98"/>
  <c r="J99"/>
  <c r="F100"/>
  <c r="I100"/>
  <c r="E101"/>
  <c r="H101"/>
  <c r="G102"/>
  <c r="J103"/>
  <c r="F104"/>
  <c r="I104"/>
  <c r="E105"/>
  <c r="H105"/>
  <c r="D106"/>
  <c r="G106"/>
  <c r="J107"/>
  <c r="F108"/>
  <c r="I108"/>
  <c r="E109"/>
  <c r="H109"/>
  <c r="G110"/>
  <c r="J111"/>
  <c r="F112"/>
  <c r="I112"/>
  <c r="E113"/>
  <c r="H113"/>
  <c r="J326"/>
  <c r="F308" i="6"/>
  <c r="F327" i="5" s="1"/>
  <c r="I308" i="6"/>
  <c r="I327" i="5" s="1"/>
  <c r="E328" i="7"/>
  <c r="H328"/>
  <c r="D310" i="6"/>
  <c r="D329" i="5" s="1"/>
  <c r="G310" i="6"/>
  <c r="G329" i="5" s="1"/>
  <c r="J330" i="7"/>
  <c r="F312" i="6"/>
  <c r="F331" i="5" s="1"/>
  <c r="I312" i="6"/>
  <c r="I331" i="5" s="1"/>
  <c r="E332" i="7"/>
  <c r="H332"/>
  <c r="D314" i="6"/>
  <c r="D333" i="5" s="1"/>
  <c r="G314" i="6"/>
  <c r="G333" i="5" s="1"/>
  <c r="J334" i="7"/>
  <c r="F316" i="6"/>
  <c r="F335" i="5" s="1"/>
  <c r="I316" i="6"/>
  <c r="I335" i="5" s="1"/>
  <c r="E336" i="7"/>
  <c r="H336"/>
  <c r="D318" i="6"/>
  <c r="D337" i="5" s="1"/>
  <c r="G318" i="6"/>
  <c r="G337" i="5" s="1"/>
  <c r="J338" i="7"/>
  <c r="F320" i="6"/>
  <c r="F339" i="5" s="1"/>
  <c r="I320" i="6"/>
  <c r="I339" i="5" s="1"/>
  <c r="E340" i="7"/>
  <c r="H340"/>
  <c r="D322" i="6"/>
  <c r="D341" i="5" s="1"/>
  <c r="G322" i="6"/>
  <c r="G341" i="5" s="1"/>
  <c r="D477" i="7"/>
  <c r="G477"/>
  <c r="J478"/>
  <c r="F479"/>
  <c r="I479"/>
  <c r="H480"/>
  <c r="D481"/>
  <c r="G481"/>
  <c r="F483"/>
  <c r="I483"/>
  <c r="E484"/>
  <c r="H484"/>
  <c r="D485"/>
  <c r="G485"/>
  <c r="J486"/>
  <c r="F487"/>
  <c r="I487"/>
  <c r="H488"/>
  <c r="D489"/>
  <c r="G489"/>
  <c r="J490"/>
  <c r="F491"/>
  <c r="I491"/>
  <c r="E492"/>
  <c r="H492"/>
  <c r="D493"/>
  <c r="G493"/>
  <c r="D553"/>
  <c r="G553"/>
  <c r="J554"/>
  <c r="F555"/>
  <c r="I555"/>
  <c r="H556"/>
  <c r="D557"/>
  <c r="G557"/>
  <c r="J558"/>
  <c r="F559"/>
  <c r="I559"/>
  <c r="E560"/>
  <c r="H560"/>
  <c r="D561"/>
  <c r="G561"/>
  <c r="J562"/>
  <c r="F563"/>
  <c r="I563"/>
  <c r="H564"/>
  <c r="D565"/>
  <c r="G565"/>
  <c r="J566"/>
  <c r="F567"/>
  <c r="I567"/>
  <c r="E568"/>
  <c r="H568"/>
  <c r="D569"/>
  <c r="G569"/>
  <c r="D629"/>
  <c r="G629"/>
  <c r="J630"/>
  <c r="F631"/>
  <c r="I631"/>
  <c r="E632"/>
  <c r="H632"/>
  <c r="D633"/>
  <c r="G633"/>
  <c r="J634"/>
  <c r="F635"/>
  <c r="I635"/>
  <c r="E636"/>
  <c r="H636"/>
  <c r="D637"/>
  <c r="G637"/>
  <c r="J638"/>
  <c r="F639"/>
  <c r="I639"/>
  <c r="E640"/>
  <c r="H640"/>
  <c r="D641"/>
  <c r="G641"/>
  <c r="J642"/>
  <c r="F643"/>
  <c r="I643"/>
  <c r="E644"/>
  <c r="H644"/>
  <c r="D645"/>
  <c r="G645"/>
  <c r="J857"/>
  <c r="F858"/>
  <c r="I858"/>
  <c r="E859"/>
  <c r="H859"/>
  <c r="D860"/>
  <c r="G860"/>
  <c r="F862"/>
  <c r="I862"/>
  <c r="E863"/>
  <c r="H863"/>
  <c r="D864"/>
  <c r="G864"/>
  <c r="J865"/>
  <c r="F866"/>
  <c r="I866"/>
  <c r="E867"/>
  <c r="H867"/>
  <c r="D868"/>
  <c r="G868"/>
  <c r="F870"/>
  <c r="I870"/>
  <c r="E871"/>
  <c r="H871"/>
  <c r="D872"/>
  <c r="G872"/>
  <c r="J873"/>
  <c r="E933"/>
  <c r="H933"/>
  <c r="D934"/>
  <c r="G934"/>
  <c r="J935"/>
  <c r="F936"/>
  <c r="I936"/>
  <c r="E937"/>
  <c r="H937"/>
  <c r="D938"/>
  <c r="G938"/>
  <c r="J939"/>
  <c r="F940"/>
  <c r="I940"/>
  <c r="E941"/>
  <c r="H941"/>
  <c r="D942"/>
  <c r="G942"/>
  <c r="D2" i="6"/>
  <c r="D21" i="5" s="1"/>
  <c r="F2" i="6"/>
  <c r="F21" i="5" s="1"/>
  <c r="G2" i="6"/>
  <c r="G21" i="5" s="1"/>
  <c r="I2" i="6"/>
  <c r="I21" i="5" s="1"/>
  <c r="E22" i="7"/>
  <c r="H22"/>
  <c r="D4" i="6"/>
  <c r="D23" i="5" s="1"/>
  <c r="G4" i="6"/>
  <c r="G23" i="5" s="1"/>
  <c r="J24" i="7"/>
  <c r="F6" i="6"/>
  <c r="F25" i="5" s="1"/>
  <c r="I6" i="6"/>
  <c r="I25" i="5" s="1"/>
  <c r="E26" i="7"/>
  <c r="H26"/>
  <c r="D8" i="6"/>
  <c r="D27" i="5" s="1"/>
  <c r="G8" i="6"/>
  <c r="G27" i="5" s="1"/>
  <c r="J28" i="7"/>
  <c r="F10" i="6"/>
  <c r="F29" i="5" s="1"/>
  <c r="I10" i="6"/>
  <c r="I29" i="5" s="1"/>
  <c r="E30" i="7"/>
  <c r="H30"/>
  <c r="D12" i="6"/>
  <c r="D31" i="5" s="1"/>
  <c r="G12" i="6"/>
  <c r="G31" i="5" s="1"/>
  <c r="J32" i="7"/>
  <c r="F14" i="6"/>
  <c r="F33" i="5" s="1"/>
  <c r="I14" i="6"/>
  <c r="I33" i="5" s="1"/>
  <c r="E34" i="7"/>
  <c r="H34"/>
  <c r="G16" i="6"/>
  <c r="G35" i="5" s="1"/>
  <c r="J36" i="7"/>
  <c r="F18" i="6"/>
  <c r="F37" i="5" s="1"/>
  <c r="I18" i="6"/>
  <c r="I37" i="5" s="1"/>
  <c r="D97" i="7"/>
  <c r="G97"/>
  <c r="E98"/>
  <c r="H98"/>
  <c r="D80" i="6"/>
  <c r="D99" i="5" s="1"/>
  <c r="G80" i="6"/>
  <c r="G99" i="5" s="1"/>
  <c r="J100" i="7"/>
  <c r="F82" i="6"/>
  <c r="F101" i="5" s="1"/>
  <c r="I82" i="6"/>
  <c r="I101" i="5" s="1"/>
  <c r="E102" i="7"/>
  <c r="H102"/>
  <c r="D84" i="6"/>
  <c r="D103" i="5" s="1"/>
  <c r="G84" i="6"/>
  <c r="G103" i="5" s="1"/>
  <c r="J104" i="7"/>
  <c r="F86" i="6"/>
  <c r="F105" i="5" s="1"/>
  <c r="I86" i="6"/>
  <c r="I105" i="5" s="1"/>
  <c r="E106" i="7"/>
  <c r="H106"/>
  <c r="D88" i="6"/>
  <c r="D107" i="5" s="1"/>
  <c r="G88" i="6"/>
  <c r="G107" i="5" s="1"/>
  <c r="J108" i="7"/>
  <c r="F90" i="6"/>
  <c r="F109" i="5" s="1"/>
  <c r="I90" i="6"/>
  <c r="I109" i="5" s="1"/>
  <c r="E110" i="7"/>
  <c r="H110"/>
  <c r="G92" i="6"/>
  <c r="G111" i="5" s="1"/>
  <c r="J112" i="7"/>
  <c r="I94" i="6"/>
  <c r="I113" i="5" s="1"/>
  <c r="E325" i="7"/>
  <c r="H325"/>
  <c r="D307" i="6"/>
  <c r="D326" i="5" s="1"/>
  <c r="G307" i="6"/>
  <c r="G326" i="5" s="1"/>
  <c r="J327" i="7"/>
  <c r="F309" i="6"/>
  <c r="F328" i="5" s="1"/>
  <c r="I309" i="6"/>
  <c r="I328" i="5" s="1"/>
  <c r="E329" i="7"/>
  <c r="H329"/>
  <c r="D311" i="6"/>
  <c r="D330" i="5" s="1"/>
  <c r="G311" i="6"/>
  <c r="G330" i="5" s="1"/>
  <c r="J331" i="7"/>
  <c r="F313" i="6"/>
  <c r="F332" i="5" s="1"/>
  <c r="I313" i="6"/>
  <c r="I332" i="5" s="1"/>
  <c r="E333" i="7"/>
  <c r="H333"/>
  <c r="D315" i="6"/>
  <c r="D334" i="5" s="1"/>
  <c r="G315" i="6"/>
  <c r="G334" i="5" s="1"/>
  <c r="J335" i="7"/>
  <c r="F317" i="6"/>
  <c r="F336" i="5" s="1"/>
  <c r="I317" i="6"/>
  <c r="I336" i="5" s="1"/>
  <c r="E337" i="7"/>
  <c r="H337"/>
  <c r="G319" i="6"/>
  <c r="G338" i="5" s="1"/>
  <c r="J339" i="7"/>
  <c r="F321" i="6"/>
  <c r="F340" i="5" s="1"/>
  <c r="I321" i="6"/>
  <c r="I340" i="5" s="1"/>
  <c r="E341" i="7"/>
  <c r="H341"/>
  <c r="E458" i="6"/>
  <c r="E477" i="5" s="1"/>
  <c r="H458" i="6"/>
  <c r="H477" i="5" s="1"/>
  <c r="J458" i="6"/>
  <c r="J477" i="5" s="1"/>
  <c r="F478" i="7"/>
  <c r="I478"/>
  <c r="E460" i="6"/>
  <c r="E479" i="5" s="1"/>
  <c r="H460" i="6"/>
  <c r="H479" i="5" s="1"/>
  <c r="D480" i="7"/>
  <c r="G480"/>
  <c r="J462" i="6"/>
  <c r="J481" i="5" s="1"/>
  <c r="F482" i="7"/>
  <c r="I482"/>
  <c r="E464" i="6"/>
  <c r="E483" i="5" s="1"/>
  <c r="H464" i="6"/>
  <c r="H483" i="5" s="1"/>
  <c r="D484" i="7"/>
  <c r="G484"/>
  <c r="J466" i="6"/>
  <c r="J485" i="5" s="1"/>
  <c r="F486" i="7"/>
  <c r="I486"/>
  <c r="E468" i="6"/>
  <c r="E487" i="5" s="1"/>
  <c r="H468" i="6"/>
  <c r="H487" i="5" s="1"/>
  <c r="D488" i="7"/>
  <c r="G488"/>
  <c r="J470" i="6"/>
  <c r="J489" i="5" s="1"/>
  <c r="F490" i="7"/>
  <c r="I490"/>
  <c r="D492"/>
  <c r="G492"/>
  <c r="J474" i="6"/>
  <c r="J493" i="5" s="1"/>
  <c r="E534" i="6"/>
  <c r="E553" i="5" s="1"/>
  <c r="H534" i="6"/>
  <c r="H553" i="5" s="1"/>
  <c r="J534" i="6"/>
  <c r="J553" i="5" s="1"/>
  <c r="F554" i="7"/>
  <c r="I554"/>
  <c r="E536" i="6"/>
  <c r="E555" i="5" s="1"/>
  <c r="H536" i="6"/>
  <c r="H555" i="5" s="1"/>
  <c r="D556" i="7"/>
  <c r="G556"/>
  <c r="J538" i="6"/>
  <c r="J557" i="5" s="1"/>
  <c r="F558" i="7"/>
  <c r="I558"/>
  <c r="E540" i="6"/>
  <c r="E559" i="5" s="1"/>
  <c r="H540" i="6"/>
  <c r="H559" i="5" s="1"/>
  <c r="D560" i="7"/>
  <c r="G560"/>
  <c r="J542" i="6"/>
  <c r="J561" i="5" s="1"/>
  <c r="F562" i="7"/>
  <c r="I562"/>
  <c r="E544" i="6"/>
  <c r="E563" i="5" s="1"/>
  <c r="H544" i="6"/>
  <c r="H563" i="5" s="1"/>
  <c r="D564" i="7"/>
  <c r="G564"/>
  <c r="J546" i="6"/>
  <c r="J565" i="5" s="1"/>
  <c r="F566" i="7"/>
  <c r="I566"/>
  <c r="D568"/>
  <c r="G568"/>
  <c r="J550" i="6"/>
  <c r="J569" i="5" s="1"/>
  <c r="E610" i="6"/>
  <c r="E629" i="5" s="1"/>
  <c r="H610" i="6"/>
  <c r="H629" i="5" s="1"/>
  <c r="J610" i="6"/>
  <c r="J629" i="5" s="1"/>
  <c r="F630" i="7"/>
  <c r="I630"/>
  <c r="E612" i="6"/>
  <c r="E631" i="5" s="1"/>
  <c r="H612" i="6"/>
  <c r="H631" i="5" s="1"/>
  <c r="D632" i="7"/>
  <c r="G632"/>
  <c r="J614" i="6"/>
  <c r="J633" i="5" s="1"/>
  <c r="F634" i="7"/>
  <c r="I634"/>
  <c r="E616" i="6"/>
  <c r="E635" i="5" s="1"/>
  <c r="H616" i="6"/>
  <c r="H635" i="5" s="1"/>
  <c r="D636" i="7"/>
  <c r="G636"/>
  <c r="J618" i="6"/>
  <c r="J637" i="5" s="1"/>
  <c r="F638" i="7"/>
  <c r="I638"/>
  <c r="E620" i="6"/>
  <c r="E639" i="5" s="1"/>
  <c r="H620" i="6"/>
  <c r="H639" i="5" s="1"/>
  <c r="D640" i="7"/>
  <c r="G640"/>
  <c r="J622" i="6"/>
  <c r="J641" i="5" s="1"/>
  <c r="F642" i="7"/>
  <c r="I642"/>
  <c r="D644"/>
  <c r="G644"/>
  <c r="D838" i="6"/>
  <c r="D857" i="5" s="1"/>
  <c r="F838" i="6"/>
  <c r="F857" i="5" s="1"/>
  <c r="G838" i="6"/>
  <c r="G857" i="5" s="1"/>
  <c r="I838" i="6"/>
  <c r="I857" i="5" s="1"/>
  <c r="E858" i="7"/>
  <c r="H858"/>
  <c r="D840" i="6"/>
  <c r="D859" i="5" s="1"/>
  <c r="G840" i="6"/>
  <c r="G859" i="5" s="1"/>
  <c r="J860" i="7"/>
  <c r="F842" i="6"/>
  <c r="F861" i="5" s="1"/>
  <c r="I842" i="6"/>
  <c r="I861" i="5" s="1"/>
  <c r="E862" i="7"/>
  <c r="H862"/>
  <c r="D844" i="6"/>
  <c r="D863" i="5" s="1"/>
  <c r="G844" i="6"/>
  <c r="G863" i="5" s="1"/>
  <c r="J864" i="7"/>
  <c r="F846" i="6"/>
  <c r="F865" i="5" s="1"/>
  <c r="I846" i="6"/>
  <c r="I865" i="5" s="1"/>
  <c r="E866" i="7"/>
  <c r="H866"/>
  <c r="D848" i="6"/>
  <c r="D867" i="5" s="1"/>
  <c r="G848" i="6"/>
  <c r="G867" i="5" s="1"/>
  <c r="J868" i="7"/>
  <c r="F850" i="6"/>
  <c r="F869" i="5" s="1"/>
  <c r="I850" i="6"/>
  <c r="I869" i="5" s="1"/>
  <c r="E870" i="7"/>
  <c r="H870"/>
  <c r="G852" i="6"/>
  <c r="G871" i="5" s="1"/>
  <c r="J872" i="7"/>
  <c r="I854" i="6"/>
  <c r="I873" i="5" s="1"/>
  <c r="D933" i="7"/>
  <c r="G933"/>
  <c r="E934"/>
  <c r="D916" i="6"/>
  <c r="D935" i="5" s="1"/>
  <c r="G916" i="6"/>
  <c r="G935" i="5" s="1"/>
  <c r="J936" i="7"/>
  <c r="F918" i="6"/>
  <c r="F937" i="5" s="1"/>
  <c r="I918" i="6"/>
  <c r="I937" i="5" s="1"/>
  <c r="E938" i="7"/>
  <c r="D920" i="6"/>
  <c r="D939" i="5" s="1"/>
  <c r="G920" i="6"/>
  <c r="G939" i="5" s="1"/>
  <c r="J940" i="7"/>
  <c r="F922" i="6"/>
  <c r="F941" i="5" s="1"/>
  <c r="I922" i="6"/>
  <c r="I941" i="5" s="1"/>
  <c r="E942" i="7"/>
  <c r="H942"/>
  <c r="D924" i="6"/>
  <c r="D943" i="5" s="1"/>
  <c r="G924" i="6"/>
  <c r="G943" i="5" s="1"/>
  <c r="J944" i="7"/>
  <c r="F926" i="6"/>
  <c r="F945" i="5" s="1"/>
  <c r="I926" i="6"/>
  <c r="I945" i="5" s="1"/>
  <c r="E946" i="7"/>
  <c r="D928" i="6"/>
  <c r="D947" i="5" s="1"/>
  <c r="G928" i="6"/>
  <c r="G947" i="5" s="1"/>
  <c r="J948" i="7"/>
  <c r="F930" i="6"/>
  <c r="F949" i="5" s="1"/>
  <c r="I930" i="6"/>
  <c r="I949" i="5" s="1"/>
  <c r="I1009" i="7"/>
  <c r="E1010"/>
  <c r="H1010"/>
  <c r="D992" i="6"/>
  <c r="D1011" i="5" s="1"/>
  <c r="G992" i="6"/>
  <c r="G1011" i="5" s="1"/>
  <c r="F1013" i="7"/>
  <c r="E1014"/>
  <c r="H1014"/>
  <c r="D996" i="6"/>
  <c r="D1015" i="5" s="1"/>
  <c r="G996" i="6"/>
  <c r="G1015" i="5" s="1"/>
  <c r="J1016" i="7"/>
  <c r="I1017"/>
  <c r="E1018"/>
  <c r="H1018"/>
  <c r="D1000" i="6"/>
  <c r="D1019" i="5" s="1"/>
  <c r="G1000" i="6"/>
  <c r="G1019" i="5" s="1"/>
  <c r="F1021" i="7"/>
  <c r="E1022"/>
  <c r="H1022"/>
  <c r="D1004" i="6"/>
  <c r="D1023" i="5" s="1"/>
  <c r="G1004" i="6"/>
  <c r="G1023" i="5" s="1"/>
  <c r="J1024" i="7"/>
  <c r="I1025"/>
  <c r="J943"/>
  <c r="F925" i="6"/>
  <c r="F944" i="5" s="1"/>
  <c r="I925" i="6"/>
  <c r="I944" i="5" s="1"/>
  <c r="E945" i="7"/>
  <c r="H945"/>
  <c r="G927" i="6"/>
  <c r="G946" i="5" s="1"/>
  <c r="J947" i="7"/>
  <c r="F929" i="6"/>
  <c r="F948" i="5" s="1"/>
  <c r="I929" i="6"/>
  <c r="I948" i="5" s="1"/>
  <c r="E949" i="7"/>
  <c r="H949"/>
  <c r="J1009"/>
  <c r="F1010"/>
  <c r="I1010"/>
  <c r="E1011"/>
  <c r="H1011"/>
  <c r="D993" i="6"/>
  <c r="D1012" i="5" s="1"/>
  <c r="G993" i="6"/>
  <c r="G1012" i="5" s="1"/>
  <c r="J1013" i="7"/>
  <c r="F1014"/>
  <c r="I1014"/>
  <c r="E1015"/>
  <c r="H1015"/>
  <c r="D997" i="6"/>
  <c r="D1016" i="5" s="1"/>
  <c r="G997" i="6"/>
  <c r="G1016" i="5" s="1"/>
  <c r="J1017" i="7"/>
  <c r="F1018"/>
  <c r="I1018"/>
  <c r="E1019"/>
  <c r="H1019"/>
  <c r="D1001" i="6"/>
  <c r="D1020" i="5" s="1"/>
  <c r="G1001" i="6"/>
  <c r="G1020" i="5" s="1"/>
  <c r="F1022" i="7"/>
  <c r="E1023"/>
  <c r="D1005" i="6"/>
  <c r="D1024" i="5" s="1"/>
  <c r="J1025" i="7"/>
  <c r="J1023"/>
  <c r="I1024"/>
  <c r="H1025"/>
  <c r="I1021" l="1"/>
  <c r="I1019"/>
  <c r="I1013"/>
  <c r="I1011"/>
  <c r="G1020"/>
  <c r="G1016"/>
  <c r="G1012"/>
  <c r="J1026"/>
  <c r="I948"/>
  <c r="G946"/>
  <c r="F944"/>
  <c r="D1023"/>
  <c r="D1019"/>
  <c r="D1015"/>
  <c r="D1011"/>
  <c r="F949"/>
  <c r="D947"/>
  <c r="F945"/>
  <c r="D943"/>
  <c r="F941"/>
  <c r="D939"/>
  <c r="F937"/>
  <c r="D935"/>
  <c r="G871"/>
  <c r="F869"/>
  <c r="D867"/>
  <c r="F865"/>
  <c r="D863"/>
  <c r="F861"/>
  <c r="D859"/>
  <c r="G857"/>
  <c r="D857"/>
  <c r="H639"/>
  <c r="J637"/>
  <c r="E635"/>
  <c r="H631"/>
  <c r="J629"/>
  <c r="J565"/>
  <c r="E563"/>
  <c r="H559"/>
  <c r="J557"/>
  <c r="E555"/>
  <c r="H553"/>
  <c r="E553"/>
  <c r="J493"/>
  <c r="H487"/>
  <c r="J485"/>
  <c r="E483"/>
  <c r="H479"/>
  <c r="J477"/>
  <c r="F340"/>
  <c r="I336"/>
  <c r="G334"/>
  <c r="I332"/>
  <c r="G330"/>
  <c r="I328"/>
  <c r="G326"/>
  <c r="H342"/>
  <c r="E342"/>
  <c r="I113"/>
  <c r="I109"/>
  <c r="G107"/>
  <c r="I105"/>
  <c r="G103"/>
  <c r="I101"/>
  <c r="G99"/>
  <c r="I37"/>
  <c r="G35"/>
  <c r="F33"/>
  <c r="D31"/>
  <c r="F29"/>
  <c r="D27"/>
  <c r="F25"/>
  <c r="D23"/>
  <c r="G21"/>
  <c r="D21"/>
  <c r="D341"/>
  <c r="F339"/>
  <c r="D337"/>
  <c r="F335"/>
  <c r="D333"/>
  <c r="F331"/>
  <c r="D329"/>
  <c r="F327"/>
  <c r="J38"/>
  <c r="G1022"/>
  <c r="G1018"/>
  <c r="G1014"/>
  <c r="G1010"/>
  <c r="H1026"/>
  <c r="H1019" i="6" s="1"/>
  <c r="H1038" i="5" s="1"/>
  <c r="E1026" i="7"/>
  <c r="E1023" i="6" s="1"/>
  <c r="E1042" i="5" s="1"/>
  <c r="G948" i="7"/>
  <c r="I946"/>
  <c r="G944"/>
  <c r="I942"/>
  <c r="D1025"/>
  <c r="D1021"/>
  <c r="D1017"/>
  <c r="D1013"/>
  <c r="F1026"/>
  <c r="G949"/>
  <c r="I947"/>
  <c r="G945"/>
  <c r="I943"/>
  <c r="G941"/>
  <c r="I939"/>
  <c r="G937"/>
  <c r="I935"/>
  <c r="G873"/>
  <c r="I871"/>
  <c r="G869"/>
  <c r="I867"/>
  <c r="G865"/>
  <c r="I863"/>
  <c r="G861"/>
  <c r="I859"/>
  <c r="H645"/>
  <c r="J643"/>
  <c r="E641"/>
  <c r="H637"/>
  <c r="J635"/>
  <c r="E633"/>
  <c r="H569"/>
  <c r="J567"/>
  <c r="E565"/>
  <c r="H561"/>
  <c r="J559"/>
  <c r="E557"/>
  <c r="H493"/>
  <c r="J491"/>
  <c r="E489"/>
  <c r="H485"/>
  <c r="J483"/>
  <c r="E481"/>
  <c r="G340"/>
  <c r="H339" i="6"/>
  <c r="H358" i="5" s="1"/>
  <c r="E339" i="6"/>
  <c r="E358" i="5" s="1"/>
  <c r="I338" i="7"/>
  <c r="G336"/>
  <c r="H335" i="6"/>
  <c r="H354" i="5" s="1"/>
  <c r="E335" i="6"/>
  <c r="E354" i="5" s="1"/>
  <c r="I334" i="7"/>
  <c r="G332"/>
  <c r="H331" i="6"/>
  <c r="H350" i="5" s="1"/>
  <c r="E331" i="6"/>
  <c r="E350" i="5" s="1"/>
  <c r="I330" i="7"/>
  <c r="G328"/>
  <c r="H327" i="6"/>
  <c r="H346" i="5" s="1"/>
  <c r="E327" i="6"/>
  <c r="E346" i="5" s="1"/>
  <c r="I326" i="7"/>
  <c r="J342"/>
  <c r="G113"/>
  <c r="I111"/>
  <c r="G109"/>
  <c r="I107"/>
  <c r="G105"/>
  <c r="I103"/>
  <c r="G101"/>
  <c r="I99"/>
  <c r="G37"/>
  <c r="I35"/>
  <c r="J34" i="6"/>
  <c r="J53" i="5" s="1"/>
  <c r="G33" i="7"/>
  <c r="I31"/>
  <c r="J30" i="6"/>
  <c r="J49" i="5" s="1"/>
  <c r="G29" i="7"/>
  <c r="I27"/>
  <c r="J26" i="6"/>
  <c r="J45" i="5" s="1"/>
  <c r="G25" i="7"/>
  <c r="I23"/>
  <c r="J22" i="6"/>
  <c r="J41" i="5" s="1"/>
  <c r="J950" i="7"/>
  <c r="H874"/>
  <c r="H868" i="6" s="1"/>
  <c r="H887" i="5" s="1"/>
  <c r="E874" i="7"/>
  <c r="E872" i="6" s="1"/>
  <c r="E891" i="5" s="1"/>
  <c r="I646" i="7"/>
  <c r="I638" i="6" s="1"/>
  <c r="I657" i="5" s="1"/>
  <c r="F646" i="7"/>
  <c r="F644" i="6" s="1"/>
  <c r="F663" i="5" s="1"/>
  <c r="I570" i="7"/>
  <c r="F570"/>
  <c r="I494"/>
  <c r="F494"/>
  <c r="I341"/>
  <c r="J340" i="6"/>
  <c r="J359" i="5" s="1"/>
  <c r="G339" i="7"/>
  <c r="H338" i="6"/>
  <c r="H357" i="5" s="1"/>
  <c r="E338" i="6"/>
  <c r="E357" i="5" s="1"/>
  <c r="I337" i="7"/>
  <c r="J336" i="6"/>
  <c r="J355" i="5" s="1"/>
  <c r="G335" i="7"/>
  <c r="H334" i="6"/>
  <c r="H353" i="5" s="1"/>
  <c r="E334" i="6"/>
  <c r="E353" i="5" s="1"/>
  <c r="I333" i="7"/>
  <c r="J332" i="6"/>
  <c r="J351" i="5" s="1"/>
  <c r="G331" i="7"/>
  <c r="H330" i="6"/>
  <c r="H349" i="5" s="1"/>
  <c r="E330" i="6"/>
  <c r="E349" i="5" s="1"/>
  <c r="I329" i="7"/>
  <c r="J328" i="6"/>
  <c r="J347" i="5" s="1"/>
  <c r="G327" i="7"/>
  <c r="H326" i="6"/>
  <c r="H345" i="5" s="1"/>
  <c r="E326" i="6"/>
  <c r="E345" i="5" s="1"/>
  <c r="J114" i="7"/>
  <c r="E114"/>
  <c r="E110" i="6" s="1"/>
  <c r="E129" i="5" s="1"/>
  <c r="J35" i="6"/>
  <c r="J54" i="5" s="1"/>
  <c r="J31" i="6"/>
  <c r="J50" i="5" s="1"/>
  <c r="J27" i="6"/>
  <c r="J46" i="5" s="1"/>
  <c r="J23" i="6"/>
  <c r="J42" i="5" s="1"/>
  <c r="H38" i="7"/>
  <c r="H35" i="6" s="1"/>
  <c r="H54" i="5" s="1"/>
  <c r="E38" i="7"/>
  <c r="E31" i="6" s="1"/>
  <c r="E50" i="5" s="1"/>
  <c r="H1025" i="6"/>
  <c r="H1044" i="5" s="1"/>
  <c r="D1024" i="7"/>
  <c r="D1020"/>
  <c r="D1016"/>
  <c r="D1012"/>
  <c r="F948"/>
  <c r="I944"/>
  <c r="J943" i="6"/>
  <c r="J962" i="5" s="1"/>
  <c r="F1025" i="6"/>
  <c r="F1044" i="5" s="1"/>
  <c r="G1023" i="7"/>
  <c r="H1022" i="6"/>
  <c r="H1041" i="5" s="1"/>
  <c r="E1022" i="6"/>
  <c r="E1041" i="5" s="1"/>
  <c r="F1021" i="6"/>
  <c r="F1040" i="5" s="1"/>
  <c r="G1019" i="7"/>
  <c r="H1018" i="6"/>
  <c r="H1037" i="5" s="1"/>
  <c r="E1018" i="6"/>
  <c r="E1037" i="5" s="1"/>
  <c r="F1017" i="6"/>
  <c r="F1036" i="5" s="1"/>
  <c r="G1015" i="7"/>
  <c r="H1014" i="6"/>
  <c r="H1033" i="5" s="1"/>
  <c r="E1014" i="6"/>
  <c r="E1033" i="5" s="1"/>
  <c r="F1013" i="6"/>
  <c r="F1032" i="5" s="1"/>
  <c r="G1011" i="7"/>
  <c r="H1010" i="6"/>
  <c r="H1029" i="5" s="1"/>
  <c r="E1010" i="6"/>
  <c r="E1029" i="5" s="1"/>
  <c r="I1026" i="7"/>
  <c r="I949"/>
  <c r="J948" i="6"/>
  <c r="J967" i="5" s="1"/>
  <c r="G947" i="7"/>
  <c r="I945"/>
  <c r="J944" i="6"/>
  <c r="J963" i="5" s="1"/>
  <c r="G943" i="7"/>
  <c r="I941"/>
  <c r="J940" i="6"/>
  <c r="J959" i="5" s="1"/>
  <c r="G939" i="7"/>
  <c r="I937"/>
  <c r="J936" i="6"/>
  <c r="J955" i="5" s="1"/>
  <c r="G935" i="7"/>
  <c r="G950" s="1"/>
  <c r="I873"/>
  <c r="H870" i="6"/>
  <c r="H889" i="5" s="1"/>
  <c r="E870" i="6"/>
  <c r="E889" i="5" s="1"/>
  <c r="I869" i="7"/>
  <c r="G867"/>
  <c r="H866" i="6"/>
  <c r="H885" i="5" s="1"/>
  <c r="E866" i="6"/>
  <c r="E885" i="5" s="1"/>
  <c r="I865" i="7"/>
  <c r="G863"/>
  <c r="H862" i="6"/>
  <c r="H881" i="5" s="1"/>
  <c r="E862" i="6"/>
  <c r="E881" i="5" s="1"/>
  <c r="I861" i="7"/>
  <c r="G859"/>
  <c r="H858" i="6"/>
  <c r="H877" i="5" s="1"/>
  <c r="E858" i="6"/>
  <c r="E877" i="5" s="1"/>
  <c r="I857" i="7"/>
  <c r="F857"/>
  <c r="I642" i="6"/>
  <c r="I661" i="5" s="1"/>
  <c r="F642" i="6"/>
  <c r="F661" i="5" s="1"/>
  <c r="J641" i="7"/>
  <c r="E639"/>
  <c r="H635"/>
  <c r="I634" i="6"/>
  <c r="I653" i="5" s="1"/>
  <c r="F634" i="6"/>
  <c r="F653" i="5" s="1"/>
  <c r="J633" i="7"/>
  <c r="E631"/>
  <c r="H629"/>
  <c r="E629"/>
  <c r="J569"/>
  <c r="H563"/>
  <c r="I562" i="6"/>
  <c r="I581" i="5" s="1"/>
  <c r="F562" i="6"/>
  <c r="F581" i="5" s="1"/>
  <c r="J561" i="7"/>
  <c r="E559"/>
  <c r="H555"/>
  <c r="I554" i="6"/>
  <c r="I573" i="5" s="1"/>
  <c r="F554" i="6"/>
  <c r="F573" i="5" s="1"/>
  <c r="J553" i="7"/>
  <c r="I490" i="6"/>
  <c r="I509" i="5" s="1"/>
  <c r="F490" i="6"/>
  <c r="F509" i="5" s="1"/>
  <c r="J489" i="7"/>
  <c r="E487"/>
  <c r="H483"/>
  <c r="I482" i="6"/>
  <c r="I501" i="5" s="1"/>
  <c r="F482" i="6"/>
  <c r="F501" i="5" s="1"/>
  <c r="J481" i="7"/>
  <c r="E479"/>
  <c r="H477"/>
  <c r="E477"/>
  <c r="H341" i="6"/>
  <c r="H360" i="5" s="1"/>
  <c r="E341" i="6"/>
  <c r="E360" i="5" s="1"/>
  <c r="I340" i="7"/>
  <c r="J339" i="6"/>
  <c r="J358" i="5" s="1"/>
  <c r="G338" i="7"/>
  <c r="F336"/>
  <c r="D334"/>
  <c r="F332"/>
  <c r="D330"/>
  <c r="F328"/>
  <c r="D326"/>
  <c r="J112" i="6"/>
  <c r="J131" i="5" s="1"/>
  <c r="G111" i="7"/>
  <c r="F109"/>
  <c r="D107"/>
  <c r="F105"/>
  <c r="D103"/>
  <c r="F101"/>
  <c r="D99"/>
  <c r="F37"/>
  <c r="H34" i="6"/>
  <c r="H53" i="5" s="1"/>
  <c r="E34" i="6"/>
  <c r="E53" i="5" s="1"/>
  <c r="I33" i="7"/>
  <c r="J32" i="6"/>
  <c r="J51" i="5" s="1"/>
  <c r="G31" i="7"/>
  <c r="H30" i="6"/>
  <c r="H49" i="5" s="1"/>
  <c r="E30" i="6"/>
  <c r="E49" i="5" s="1"/>
  <c r="I29" i="7"/>
  <c r="J28" i="6"/>
  <c r="J47" i="5" s="1"/>
  <c r="G27" i="7"/>
  <c r="H26" i="6"/>
  <c r="H45" i="5" s="1"/>
  <c r="E26" i="6"/>
  <c r="E45" i="5" s="1"/>
  <c r="I25" i="7"/>
  <c r="J24" i="6"/>
  <c r="J43" i="5" s="1"/>
  <c r="G23" i="7"/>
  <c r="H22" i="6"/>
  <c r="H41" i="5" s="1"/>
  <c r="E22" i="6"/>
  <c r="E41" i="5" s="1"/>
  <c r="I21" i="7"/>
  <c r="F21"/>
  <c r="J939" i="6"/>
  <c r="J958" i="5" s="1"/>
  <c r="J935" i="6"/>
  <c r="J954" i="5" s="1"/>
  <c r="H950" i="7"/>
  <c r="E950"/>
  <c r="H871" i="6"/>
  <c r="H890" i="5" s="1"/>
  <c r="E871" i="6"/>
  <c r="E890" i="5" s="1"/>
  <c r="H867" i="6"/>
  <c r="H886" i="5" s="1"/>
  <c r="E867" i="6"/>
  <c r="E886" i="5" s="1"/>
  <c r="H863" i="6"/>
  <c r="H882" i="5" s="1"/>
  <c r="E863" i="6"/>
  <c r="E882" i="5" s="1"/>
  <c r="H859" i="6"/>
  <c r="H878" i="5" s="1"/>
  <c r="E859" i="6"/>
  <c r="E878" i="5" s="1"/>
  <c r="J874" i="7"/>
  <c r="I643" i="6"/>
  <c r="I662" i="5" s="1"/>
  <c r="F643" i="6"/>
  <c r="F662" i="5" s="1"/>
  <c r="I639" i="6"/>
  <c r="I658" i="5" s="1"/>
  <c r="F639" i="6"/>
  <c r="F658" i="5" s="1"/>
  <c r="I635" i="6"/>
  <c r="I654" i="5" s="1"/>
  <c r="F635" i="6"/>
  <c r="F654" i="5" s="1"/>
  <c r="I631" i="6"/>
  <c r="I650" i="5" s="1"/>
  <c r="F631" i="6"/>
  <c r="F650" i="5" s="1"/>
  <c r="G646" i="7"/>
  <c r="G640" i="6" s="1"/>
  <c r="G659" i="5" s="1"/>
  <c r="D646" i="7"/>
  <c r="D638" i="6" s="1"/>
  <c r="D657" i="5" s="1"/>
  <c r="I567" i="6"/>
  <c r="I586" i="5" s="1"/>
  <c r="F567" i="6"/>
  <c r="F586" i="5" s="1"/>
  <c r="I563" i="6"/>
  <c r="I582" i="5" s="1"/>
  <c r="F563" i="6"/>
  <c r="F582" i="5" s="1"/>
  <c r="I559" i="6"/>
  <c r="I578" i="5" s="1"/>
  <c r="F559" i="6"/>
  <c r="F578" i="5" s="1"/>
  <c r="I555" i="6"/>
  <c r="I574" i="5" s="1"/>
  <c r="F555" i="6"/>
  <c r="F574" i="5" s="1"/>
  <c r="G570" i="7"/>
  <c r="D570"/>
  <c r="I491" i="6"/>
  <c r="I510" i="5" s="1"/>
  <c r="F491" i="6"/>
  <c r="F510" i="5" s="1"/>
  <c r="I487" i="6"/>
  <c r="I506" i="5" s="1"/>
  <c r="F487" i="6"/>
  <c r="F506" i="5" s="1"/>
  <c r="I483" i="6"/>
  <c r="I502" i="5" s="1"/>
  <c r="F483" i="6"/>
  <c r="F502" i="5" s="1"/>
  <c r="I479" i="6"/>
  <c r="I498" i="5" s="1"/>
  <c r="F479" i="6"/>
  <c r="F498" i="5" s="1"/>
  <c r="G494" i="7"/>
  <c r="D494"/>
  <c r="G341"/>
  <c r="H340" i="6"/>
  <c r="H359" i="5" s="1"/>
  <c r="E340" i="6"/>
  <c r="E359" i="5" s="1"/>
  <c r="I339" i="7"/>
  <c r="J338" i="6"/>
  <c r="J357" i="5" s="1"/>
  <c r="G337" i="7"/>
  <c r="H336" i="6"/>
  <c r="H355" i="5" s="1"/>
  <c r="E336" i="6"/>
  <c r="E355" i="5" s="1"/>
  <c r="I335" i="7"/>
  <c r="J334" i="6"/>
  <c r="J353" i="5" s="1"/>
  <c r="G333" i="7"/>
  <c r="H332" i="6"/>
  <c r="H351" i="5" s="1"/>
  <c r="E332" i="6"/>
  <c r="E351" i="5" s="1"/>
  <c r="I331" i="7"/>
  <c r="J330" i="6"/>
  <c r="J349" i="5" s="1"/>
  <c r="G329" i="7"/>
  <c r="H328" i="6"/>
  <c r="H347" i="5" s="1"/>
  <c r="E328" i="6"/>
  <c r="E347" i="5" s="1"/>
  <c r="I327" i="7"/>
  <c r="J326" i="6"/>
  <c r="J345" i="5" s="1"/>
  <c r="E113" i="6"/>
  <c r="E132" i="5" s="1"/>
  <c r="J111" i="6"/>
  <c r="J130" i="5" s="1"/>
  <c r="E109" i="6"/>
  <c r="E128" i="5" s="1"/>
  <c r="J107" i="6"/>
  <c r="J126" i="5" s="1"/>
  <c r="E105" i="6"/>
  <c r="E124" i="5" s="1"/>
  <c r="J103" i="6"/>
  <c r="J122" i="5" s="1"/>
  <c r="E101" i="6"/>
  <c r="E120" i="5" s="1"/>
  <c r="J99" i="6"/>
  <c r="J118" i="5" s="1"/>
  <c r="H114" i="7"/>
  <c r="H106" i="6" s="1"/>
  <c r="H125" i="5" s="1"/>
  <c r="H1021" i="6"/>
  <c r="H1040" i="5" s="1"/>
  <c r="G1024" i="7"/>
  <c r="D1018"/>
  <c r="D1014"/>
  <c r="D1010"/>
  <c r="D948"/>
  <c r="F946"/>
  <c r="D944"/>
  <c r="G1025"/>
  <c r="H1024" i="6"/>
  <c r="H1043" i="5" s="1"/>
  <c r="E1024" i="6"/>
  <c r="E1043" i="5" s="1"/>
  <c r="F1023" i="6"/>
  <c r="F1042" i="5" s="1"/>
  <c r="G1021" i="7"/>
  <c r="H1020" i="6"/>
  <c r="H1039" i="5" s="1"/>
  <c r="E1020" i="6"/>
  <c r="E1039" i="5" s="1"/>
  <c r="F1019" i="6"/>
  <c r="F1038" i="5" s="1"/>
  <c r="G1017" i="7"/>
  <c r="H1016" i="6"/>
  <c r="H1035" i="5" s="1"/>
  <c r="E1016" i="6"/>
  <c r="E1035" i="5" s="1"/>
  <c r="F1015" i="6"/>
  <c r="F1034" i="5" s="1"/>
  <c r="G1013" i="7"/>
  <c r="H1012" i="6"/>
  <c r="H1031" i="5" s="1"/>
  <c r="E1012" i="6"/>
  <c r="E1031" i="5" s="1"/>
  <c r="F1011" i="6"/>
  <c r="F1030" i="5" s="1"/>
  <c r="G1009" i="7"/>
  <c r="D949"/>
  <c r="F947"/>
  <c r="D945"/>
  <c r="F943"/>
  <c r="D941"/>
  <c r="F939"/>
  <c r="D937"/>
  <c r="F935"/>
  <c r="F950" s="1"/>
  <c r="D873"/>
  <c r="F871"/>
  <c r="D869"/>
  <c r="F867"/>
  <c r="D865"/>
  <c r="F863"/>
  <c r="D861"/>
  <c r="F859"/>
  <c r="E645"/>
  <c r="G642" i="6"/>
  <c r="G661" i="5" s="1"/>
  <c r="D642" i="6"/>
  <c r="D661" i="5" s="1"/>
  <c r="H641" i="7"/>
  <c r="I640" i="6"/>
  <c r="I659" i="5" s="1"/>
  <c r="F640" i="6"/>
  <c r="F659" i="5" s="1"/>
  <c r="J639" i="7"/>
  <c r="E637"/>
  <c r="G634" i="6"/>
  <c r="G653" i="5" s="1"/>
  <c r="D634" i="6"/>
  <c r="D653" i="5" s="1"/>
  <c r="H633" i="7"/>
  <c r="I632" i="6"/>
  <c r="I651" i="5" s="1"/>
  <c r="F632" i="6"/>
  <c r="F651" i="5" s="1"/>
  <c r="J631" i="7"/>
  <c r="E569"/>
  <c r="G566" i="6"/>
  <c r="G585" i="5" s="1"/>
  <c r="D566" i="6"/>
  <c r="D585" i="5" s="1"/>
  <c r="H565" i="7"/>
  <c r="I564" i="6"/>
  <c r="I583" i="5" s="1"/>
  <c r="F564" i="6"/>
  <c r="F583" i="5" s="1"/>
  <c r="J563" i="7"/>
  <c r="E561"/>
  <c r="G558" i="6"/>
  <c r="G577" i="5" s="1"/>
  <c r="D558" i="6"/>
  <c r="D577" i="5" s="1"/>
  <c r="H557" i="7"/>
  <c r="I556" i="6"/>
  <c r="I575" i="5" s="1"/>
  <c r="F556" i="6"/>
  <c r="F575" i="5" s="1"/>
  <c r="J555" i="7"/>
  <c r="E493"/>
  <c r="G490" i="6"/>
  <c r="G509" i="5" s="1"/>
  <c r="D490" i="6"/>
  <c r="D509" i="5" s="1"/>
  <c r="H489" i="7"/>
  <c r="I488" i="6"/>
  <c r="I507" i="5" s="1"/>
  <c r="F488" i="6"/>
  <c r="F507" i="5" s="1"/>
  <c r="J487" i="7"/>
  <c r="E485"/>
  <c r="G482" i="6"/>
  <c r="G501" i="5" s="1"/>
  <c r="D482" i="6"/>
  <c r="D501" i="5" s="1"/>
  <c r="H481" i="7"/>
  <c r="I480" i="6"/>
  <c r="I499" i="5" s="1"/>
  <c r="F480" i="6"/>
  <c r="F499" i="5" s="1"/>
  <c r="J479" i="7"/>
  <c r="D340"/>
  <c r="F338"/>
  <c r="D336"/>
  <c r="F334"/>
  <c r="D332"/>
  <c r="F330"/>
  <c r="D328"/>
  <c r="F326"/>
  <c r="D113"/>
  <c r="F111"/>
  <c r="D109"/>
  <c r="F107"/>
  <c r="D105"/>
  <c r="F103"/>
  <c r="D101"/>
  <c r="F99"/>
  <c r="D37"/>
  <c r="F35"/>
  <c r="D33"/>
  <c r="F31"/>
  <c r="D29"/>
  <c r="F27"/>
  <c r="D25"/>
  <c r="F23"/>
  <c r="F341"/>
  <c r="D339"/>
  <c r="F337"/>
  <c r="D335"/>
  <c r="F333"/>
  <c r="D331"/>
  <c r="F329"/>
  <c r="D327"/>
  <c r="G629" i="6" l="1"/>
  <c r="G648" i="5" s="1"/>
  <c r="J857" i="6"/>
  <c r="J876" i="5" s="1"/>
  <c r="J933" i="6"/>
  <c r="J952" i="5" s="1"/>
  <c r="H97" i="6"/>
  <c r="H116" i="5" s="1"/>
  <c r="D477" i="6"/>
  <c r="D496" i="5" s="1"/>
  <c r="G477" i="6"/>
  <c r="G496" i="5" s="1"/>
  <c r="D481" i="6"/>
  <c r="D500" i="5" s="1"/>
  <c r="D553" i="6"/>
  <c r="D572" i="5" s="1"/>
  <c r="G553" i="6"/>
  <c r="G572" i="5" s="1"/>
  <c r="D557" i="6"/>
  <c r="D576" i="5" s="1"/>
  <c r="D629" i="6"/>
  <c r="D648" i="5" s="1"/>
  <c r="D633" i="6"/>
  <c r="D652" i="5" s="1"/>
  <c r="J869" i="6"/>
  <c r="J888" i="5" s="1"/>
  <c r="H869" i="6"/>
  <c r="H888" i="5" s="1"/>
  <c r="D489" i="6"/>
  <c r="D508" i="5" s="1"/>
  <c r="D565" i="6"/>
  <c r="D584" i="5" s="1"/>
  <c r="D641" i="6"/>
  <c r="D660" i="5" s="1"/>
  <c r="E933" i="6"/>
  <c r="E952" i="5" s="1"/>
  <c r="H933" i="6"/>
  <c r="H952" i="5" s="1"/>
  <c r="I629" i="6"/>
  <c r="I648" i="5" s="1"/>
  <c r="E857" i="6"/>
  <c r="E876" i="5" s="1"/>
  <c r="H857" i="6"/>
  <c r="H876" i="5" s="1"/>
  <c r="H861" i="6"/>
  <c r="H880" i="5" s="1"/>
  <c r="F342" i="7"/>
  <c r="H101" i="6"/>
  <c r="H120" i="5" s="1"/>
  <c r="D485" i="6"/>
  <c r="D504" i="5" s="1"/>
  <c r="D493" i="6"/>
  <c r="D512" i="5" s="1"/>
  <c r="D561" i="6"/>
  <c r="D580" i="5" s="1"/>
  <c r="D569" i="6"/>
  <c r="D588" i="5" s="1"/>
  <c r="D637" i="6"/>
  <c r="D656" i="5" s="1"/>
  <c r="D645" i="6"/>
  <c r="D664" i="5" s="1"/>
  <c r="J861" i="6"/>
  <c r="J880" i="5" s="1"/>
  <c r="H937" i="6"/>
  <c r="H956" i="5" s="1"/>
  <c r="E941" i="6"/>
  <c r="E960" i="5" s="1"/>
  <c r="E21" i="6"/>
  <c r="E40" i="5" s="1"/>
  <c r="H21" i="6"/>
  <c r="H40" i="5" s="1"/>
  <c r="E97" i="6"/>
  <c r="E116" i="5" s="1"/>
  <c r="J97" i="6"/>
  <c r="J116" i="5" s="1"/>
  <c r="E99" i="6"/>
  <c r="E118" i="5" s="1"/>
  <c r="J101" i="6"/>
  <c r="J120" i="5" s="1"/>
  <c r="E107" i="6"/>
  <c r="E126" i="5" s="1"/>
  <c r="J109" i="6"/>
  <c r="J128" i="5" s="1"/>
  <c r="F477" i="6"/>
  <c r="F496" i="5" s="1"/>
  <c r="I477" i="6"/>
  <c r="I496" i="5" s="1"/>
  <c r="F481" i="6"/>
  <c r="F500" i="5" s="1"/>
  <c r="F489" i="6"/>
  <c r="F508" i="5" s="1"/>
  <c r="F553" i="6"/>
  <c r="F572" i="5" s="1"/>
  <c r="I553" i="6"/>
  <c r="I572" i="5" s="1"/>
  <c r="F557" i="6"/>
  <c r="F576" i="5" s="1"/>
  <c r="F565" i="6"/>
  <c r="F584" i="5" s="1"/>
  <c r="F629" i="6"/>
  <c r="F648" i="5" s="1"/>
  <c r="F633" i="6"/>
  <c r="F652" i="5" s="1"/>
  <c r="F641" i="6"/>
  <c r="F660" i="5" s="1"/>
  <c r="J329" i="6"/>
  <c r="J348" i="5" s="1"/>
  <c r="F1012" i="6"/>
  <c r="F1031" i="5" s="1"/>
  <c r="H109" i="6"/>
  <c r="H128" i="5" s="1"/>
  <c r="I950" i="7"/>
  <c r="H25" i="6"/>
  <c r="H44" i="5" s="1"/>
  <c r="E29" i="6"/>
  <c r="E48" i="5" s="1"/>
  <c r="H33" i="6"/>
  <c r="H52" i="5" s="1"/>
  <c r="E37" i="6"/>
  <c r="E56" i="5" s="1"/>
  <c r="F485" i="6"/>
  <c r="F504" i="5" s="1"/>
  <c r="F493" i="6"/>
  <c r="F512" i="5" s="1"/>
  <c r="F561" i="6"/>
  <c r="F580" i="5" s="1"/>
  <c r="F569" i="6"/>
  <c r="F588" i="5" s="1"/>
  <c r="F637" i="6"/>
  <c r="F656" i="5" s="1"/>
  <c r="F645" i="6"/>
  <c r="F664" i="5" s="1"/>
  <c r="E865" i="6"/>
  <c r="E884" i="5" s="1"/>
  <c r="E873" i="6"/>
  <c r="E892" i="5" s="1"/>
  <c r="J937" i="6"/>
  <c r="J956" i="5" s="1"/>
  <c r="J325" i="6"/>
  <c r="J344" i="5" s="1"/>
  <c r="J337" i="6"/>
  <c r="J356" i="5" s="1"/>
  <c r="F1009" i="6"/>
  <c r="F1028" i="5" s="1"/>
  <c r="E1009" i="6"/>
  <c r="E1028" i="5" s="1"/>
  <c r="H1009" i="6"/>
  <c r="H1028" i="5" s="1"/>
  <c r="H1013" i="6"/>
  <c r="H1032" i="5" s="1"/>
  <c r="E1017" i="6"/>
  <c r="E1036" i="5" s="1"/>
  <c r="H1023" i="6"/>
  <c r="H1042" i="5" s="1"/>
  <c r="E325" i="6"/>
  <c r="E344" i="5" s="1"/>
  <c r="H325" i="6"/>
  <c r="H344" i="5" s="1"/>
  <c r="H329" i="6"/>
  <c r="H348" i="5" s="1"/>
  <c r="F948" i="6"/>
  <c r="F967" i="5" s="1"/>
  <c r="F936" i="6"/>
  <c r="F955" i="5" s="1"/>
  <c r="F933" i="6"/>
  <c r="F952" i="5" s="1"/>
  <c r="F938" i="6"/>
  <c r="F957" i="5" s="1"/>
  <c r="F942" i="6"/>
  <c r="F961" i="5" s="1"/>
  <c r="F934" i="6"/>
  <c r="F953" i="5" s="1"/>
  <c r="F940" i="6"/>
  <c r="F959" i="5" s="1"/>
  <c r="H125" i="7"/>
  <c r="D657"/>
  <c r="G659"/>
  <c r="E1042"/>
  <c r="H1038"/>
  <c r="F326" i="6"/>
  <c r="F345" i="5" s="1"/>
  <c r="F325" i="6"/>
  <c r="F344" i="5" s="1"/>
  <c r="I934" i="6"/>
  <c r="I953" i="5" s="1"/>
  <c r="I940" i="6"/>
  <c r="I959" i="5" s="1"/>
  <c r="I936" i="6"/>
  <c r="I955" i="5" s="1"/>
  <c r="I933" i="6"/>
  <c r="I952" i="5" s="1"/>
  <c r="I938" i="6"/>
  <c r="I957" i="5" s="1"/>
  <c r="E50" i="7"/>
  <c r="H54"/>
  <c r="E129"/>
  <c r="F663"/>
  <c r="I657"/>
  <c r="E891"/>
  <c r="H887"/>
  <c r="I499"/>
  <c r="G501"/>
  <c r="I507"/>
  <c r="G509"/>
  <c r="I575"/>
  <c r="G577"/>
  <c r="I583"/>
  <c r="G585"/>
  <c r="I651"/>
  <c r="G653"/>
  <c r="I659"/>
  <c r="G661"/>
  <c r="E1031"/>
  <c r="F1034"/>
  <c r="H1035"/>
  <c r="E1039"/>
  <c r="F1042"/>
  <c r="H1043"/>
  <c r="H1040"/>
  <c r="E120"/>
  <c r="J122"/>
  <c r="H105" i="6"/>
  <c r="H124" i="5" s="1"/>
  <c r="E128" i="7"/>
  <c r="J130"/>
  <c r="H113" i="6"/>
  <c r="H132" i="5" s="1"/>
  <c r="E347" i="7"/>
  <c r="J349"/>
  <c r="H351"/>
  <c r="E355"/>
  <c r="J357"/>
  <c r="H359"/>
  <c r="I498"/>
  <c r="G481" i="6"/>
  <c r="G500" i="5" s="1"/>
  <c r="I502" i="7"/>
  <c r="G485" i="6"/>
  <c r="G504" i="5" s="1"/>
  <c r="I506" i="7"/>
  <c r="G489" i="6"/>
  <c r="G508" i="5" s="1"/>
  <c r="I510" i="7"/>
  <c r="G493" i="6"/>
  <c r="G512" i="5" s="1"/>
  <c r="I574" i="7"/>
  <c r="G557" i="6"/>
  <c r="G576" i="5" s="1"/>
  <c r="I578" i="7"/>
  <c r="G561" i="6"/>
  <c r="G580" i="5" s="1"/>
  <c r="I582" i="7"/>
  <c r="G565" i="6"/>
  <c r="G584" i="5" s="1"/>
  <c r="I586" i="7"/>
  <c r="G569" i="6"/>
  <c r="G588" i="5" s="1"/>
  <c r="I650" i="7"/>
  <c r="G633" i="6"/>
  <c r="G652" i="5" s="1"/>
  <c r="I654" i="7"/>
  <c r="G637" i="6"/>
  <c r="G656" i="5" s="1"/>
  <c r="I658" i="7"/>
  <c r="G641" i="6"/>
  <c r="G660" i="5" s="1"/>
  <c r="I662" i="7"/>
  <c r="G645" i="6"/>
  <c r="G664" i="5" s="1"/>
  <c r="H878" i="7"/>
  <c r="E882"/>
  <c r="J865" i="6"/>
  <c r="J884" i="5" s="1"/>
  <c r="H886" i="7"/>
  <c r="E890"/>
  <c r="J873" i="6"/>
  <c r="J892" i="5" s="1"/>
  <c r="E937" i="6"/>
  <c r="E956" i="5" s="1"/>
  <c r="J958" i="7"/>
  <c r="H941" i="6"/>
  <c r="H960" i="5" s="1"/>
  <c r="H41" i="7"/>
  <c r="E45"/>
  <c r="J47"/>
  <c r="H49"/>
  <c r="E53"/>
  <c r="J131"/>
  <c r="E360"/>
  <c r="E494"/>
  <c r="E477" i="6" s="1"/>
  <c r="E496" i="5" s="1"/>
  <c r="H494" i="7"/>
  <c r="H477" i="6" s="1"/>
  <c r="H496" i="5" s="1"/>
  <c r="E479" i="6"/>
  <c r="E498" i="5" s="1"/>
  <c r="F501" i="7"/>
  <c r="D484" i="6"/>
  <c r="D503" i="5" s="1"/>
  <c r="F509" i="7"/>
  <c r="D492" i="6"/>
  <c r="D511" i="5" s="1"/>
  <c r="J570" i="7"/>
  <c r="J553" i="6" s="1"/>
  <c r="J572" i="5" s="1"/>
  <c r="F573" i="7"/>
  <c r="D556" i="6"/>
  <c r="D575" i="5" s="1"/>
  <c r="F581" i="7"/>
  <c r="D564" i="6"/>
  <c r="D583" i="5" s="1"/>
  <c r="E646" i="7"/>
  <c r="E629" i="6" s="1"/>
  <c r="E648" i="5" s="1"/>
  <c r="H646" i="7"/>
  <c r="H629" i="6" s="1"/>
  <c r="H648" i="5" s="1"/>
  <c r="E631" i="6"/>
  <c r="E650" i="5" s="1"/>
  <c r="F653" i="7"/>
  <c r="D636" i="6"/>
  <c r="D655" i="5" s="1"/>
  <c r="F661" i="7"/>
  <c r="D644" i="6"/>
  <c r="D663" i="5" s="1"/>
  <c r="F874" i="7"/>
  <c r="F857" i="6" s="1"/>
  <c r="F876" i="5" s="1"/>
  <c r="I874" i="7"/>
  <c r="I857" i="6" s="1"/>
  <c r="I876" i="5" s="1"/>
  <c r="E877" i="7"/>
  <c r="J860" i="6"/>
  <c r="J879" i="5" s="1"/>
  <c r="H881" i="7"/>
  <c r="E885"/>
  <c r="J868" i="6"/>
  <c r="J887" i="5" s="1"/>
  <c r="H889" i="7"/>
  <c r="H934" i="6"/>
  <c r="H953" i="5" s="1"/>
  <c r="I937" i="6"/>
  <c r="I956" i="5" s="1"/>
  <c r="E938" i="6"/>
  <c r="E957" i="5" s="1"/>
  <c r="G939" i="6"/>
  <c r="G958" i="5" s="1"/>
  <c r="J959" i="7"/>
  <c r="H942" i="6"/>
  <c r="H961" i="5" s="1"/>
  <c r="I945" i="6"/>
  <c r="I964" i="5" s="1"/>
  <c r="E946" i="6"/>
  <c r="E965" i="5" s="1"/>
  <c r="G947" i="6"/>
  <c r="G966" i="5" s="1"/>
  <c r="J967" i="7"/>
  <c r="I1020" i="6"/>
  <c r="I1039" i="5" s="1"/>
  <c r="I1012" i="6"/>
  <c r="I1031" i="5" s="1"/>
  <c r="I1021" i="6"/>
  <c r="I1040" i="5" s="1"/>
  <c r="I1013" i="6"/>
  <c r="I1032" i="5" s="1"/>
  <c r="I1010" i="6"/>
  <c r="I1029" i="5" s="1"/>
  <c r="I1015" i="6"/>
  <c r="I1034" i="5" s="1"/>
  <c r="I1014" i="6"/>
  <c r="I1033" i="5" s="1"/>
  <c r="I1022" i="6"/>
  <c r="I1041" i="5" s="1"/>
  <c r="I1024" i="6"/>
  <c r="I1043" i="5" s="1"/>
  <c r="I1016" i="6"/>
  <c r="I1035" i="5" s="1"/>
  <c r="I1025" i="6"/>
  <c r="I1044" i="5" s="1"/>
  <c r="I1017" i="6"/>
  <c r="I1036" i="5" s="1"/>
  <c r="I1009" i="6"/>
  <c r="I1028" i="5" s="1"/>
  <c r="I1011" i="6"/>
  <c r="I1030" i="5" s="1"/>
  <c r="I1019" i="6"/>
  <c r="I1038" i="5" s="1"/>
  <c r="I1018" i="6"/>
  <c r="I1037" i="5" s="1"/>
  <c r="I1023" i="6"/>
  <c r="I1042" i="5" s="1"/>
  <c r="H1029" i="7"/>
  <c r="E1033"/>
  <c r="F1036"/>
  <c r="H1037"/>
  <c r="E1041"/>
  <c r="F1044"/>
  <c r="I944" i="6"/>
  <c r="I963" i="5" s="1"/>
  <c r="E945" i="6"/>
  <c r="E964" i="5" s="1"/>
  <c r="H1044" i="7"/>
  <c r="E25" i="6"/>
  <c r="E44" i="5" s="1"/>
  <c r="J46" i="7"/>
  <c r="H29" i="6"/>
  <c r="H48" i="5" s="1"/>
  <c r="E33" i="6"/>
  <c r="E52" i="5" s="1"/>
  <c r="J54" i="7"/>
  <c r="H37" i="6"/>
  <c r="H56" i="5" s="1"/>
  <c r="H99" i="6"/>
  <c r="H118" i="5" s="1"/>
  <c r="E103" i="6"/>
  <c r="E122" i="5" s="1"/>
  <c r="J105" i="6"/>
  <c r="J124" i="5" s="1"/>
  <c r="H107" i="6"/>
  <c r="H126" i="5" s="1"/>
  <c r="E111" i="6"/>
  <c r="E130" i="5" s="1"/>
  <c r="J113" i="6"/>
  <c r="J132" i="5" s="1"/>
  <c r="I342" i="7"/>
  <c r="I329" i="6" s="1"/>
  <c r="I348" i="5" s="1"/>
  <c r="H345" i="7"/>
  <c r="E349"/>
  <c r="J351"/>
  <c r="H353"/>
  <c r="E357"/>
  <c r="J359"/>
  <c r="G479" i="6"/>
  <c r="G498" i="5" s="1"/>
  <c r="I481" i="6"/>
  <c r="I500" i="5" s="1"/>
  <c r="G483" i="6"/>
  <c r="G502" i="5" s="1"/>
  <c r="I485" i="6"/>
  <c r="I504" i="5" s="1"/>
  <c r="G487" i="6"/>
  <c r="G506" i="5" s="1"/>
  <c r="I489" i="6"/>
  <c r="I508" i="5" s="1"/>
  <c r="G491" i="6"/>
  <c r="G510" i="5" s="1"/>
  <c r="I493" i="6"/>
  <c r="I512" i="5" s="1"/>
  <c r="G555" i="6"/>
  <c r="G574" i="5" s="1"/>
  <c r="I557" i="6"/>
  <c r="I576" i="5" s="1"/>
  <c r="G559" i="6"/>
  <c r="G578" i="5" s="1"/>
  <c r="I561" i="6"/>
  <c r="I580" i="5" s="1"/>
  <c r="G563" i="6"/>
  <c r="G582" i="5" s="1"/>
  <c r="I565" i="6"/>
  <c r="I584" i="5" s="1"/>
  <c r="G567" i="6"/>
  <c r="G586" i="5" s="1"/>
  <c r="I569" i="6"/>
  <c r="I588" i="5" s="1"/>
  <c r="G631" i="6"/>
  <c r="G650" i="5" s="1"/>
  <c r="I633" i="6"/>
  <c r="I652" i="5" s="1"/>
  <c r="G635" i="6"/>
  <c r="G654" i="5" s="1"/>
  <c r="I637" i="6"/>
  <c r="I656" i="5" s="1"/>
  <c r="G639" i="6"/>
  <c r="G658" i="5" s="1"/>
  <c r="I641" i="6"/>
  <c r="I660" i="5" s="1"/>
  <c r="G643" i="6"/>
  <c r="G662" i="5" s="1"/>
  <c r="I645" i="6"/>
  <c r="I664" i="5" s="1"/>
  <c r="E861" i="6"/>
  <c r="E880" i="5" s="1"/>
  <c r="J863" i="6"/>
  <c r="J882" i="5" s="1"/>
  <c r="H865" i="6"/>
  <c r="H884" i="5" s="1"/>
  <c r="E869" i="6"/>
  <c r="E888" i="5" s="1"/>
  <c r="J871" i="6"/>
  <c r="J890" i="5" s="1"/>
  <c r="H873" i="6"/>
  <c r="H892" i="5" s="1"/>
  <c r="H935" i="6"/>
  <c r="H954" i="5" s="1"/>
  <c r="E939" i="6"/>
  <c r="E958" i="5" s="1"/>
  <c r="J941" i="6"/>
  <c r="J960" i="5" s="1"/>
  <c r="E24" i="6"/>
  <c r="E43" i="5" s="1"/>
  <c r="J45" i="7"/>
  <c r="H28" i="6"/>
  <c r="H47" i="5" s="1"/>
  <c r="E32" i="6"/>
  <c r="E51" i="5" s="1"/>
  <c r="J53" i="7"/>
  <c r="H36" i="6"/>
  <c r="H55" i="5" s="1"/>
  <c r="E100" i="6"/>
  <c r="E119" i="5" s="1"/>
  <c r="J102" i="6"/>
  <c r="J121" i="5" s="1"/>
  <c r="H104" i="6"/>
  <c r="H123" i="5" s="1"/>
  <c r="E108" i="6"/>
  <c r="E127" i="5" s="1"/>
  <c r="J110" i="6"/>
  <c r="J129" i="5" s="1"/>
  <c r="H112" i="6"/>
  <c r="H131" i="5" s="1"/>
  <c r="H346" i="7"/>
  <c r="I330" i="6"/>
  <c r="I349" i="5" s="1"/>
  <c r="E350" i="7"/>
  <c r="J333" i="6"/>
  <c r="J352" i="5" s="1"/>
  <c r="H354" i="7"/>
  <c r="I338" i="6"/>
  <c r="I357" i="5" s="1"/>
  <c r="E358" i="7"/>
  <c r="J341" i="6"/>
  <c r="J360" i="5" s="1"/>
  <c r="G478" i="6"/>
  <c r="G497" i="5" s="1"/>
  <c r="I484" i="6"/>
  <c r="I503" i="5" s="1"/>
  <c r="G486" i="6"/>
  <c r="G505" i="5" s="1"/>
  <c r="I492" i="6"/>
  <c r="I511" i="5" s="1"/>
  <c r="G554" i="6"/>
  <c r="G573" i="5" s="1"/>
  <c r="I560" i="6"/>
  <c r="I579" i="5" s="1"/>
  <c r="G562" i="6"/>
  <c r="G581" i="5" s="1"/>
  <c r="I568" i="6"/>
  <c r="I587" i="5" s="1"/>
  <c r="G630" i="6"/>
  <c r="G649" i="5" s="1"/>
  <c r="I636" i="6"/>
  <c r="I655" i="5" s="1"/>
  <c r="G638" i="6"/>
  <c r="G657" i="5" s="1"/>
  <c r="I644" i="6"/>
  <c r="I663" i="5" s="1"/>
  <c r="I859" i="6"/>
  <c r="I878" i="5" s="1"/>
  <c r="E860" i="6"/>
  <c r="E879" i="5" s="1"/>
  <c r="J862" i="6"/>
  <c r="J881" i="5" s="1"/>
  <c r="H864" i="6"/>
  <c r="H883" i="5" s="1"/>
  <c r="I867" i="6"/>
  <c r="I886" i="5" s="1"/>
  <c r="E868" i="6"/>
  <c r="E887" i="5" s="1"/>
  <c r="J870" i="6"/>
  <c r="J889" i="5" s="1"/>
  <c r="H872" i="6"/>
  <c r="H891" i="5" s="1"/>
  <c r="I935" i="6"/>
  <c r="I954" i="5" s="1"/>
  <c r="E936" i="6"/>
  <c r="E955" i="5" s="1"/>
  <c r="G937" i="6"/>
  <c r="G956" i="5" s="1"/>
  <c r="J938" i="6"/>
  <c r="J957" i="5" s="1"/>
  <c r="H940" i="6"/>
  <c r="H959" i="5" s="1"/>
  <c r="I943" i="6"/>
  <c r="I962" i="5" s="1"/>
  <c r="E944" i="6"/>
  <c r="E963" i="5" s="1"/>
  <c r="G945" i="6"/>
  <c r="G964" i="5" s="1"/>
  <c r="J946" i="6"/>
  <c r="J965" i="5" s="1"/>
  <c r="H948" i="6"/>
  <c r="H967" i="5" s="1"/>
  <c r="H943" i="6"/>
  <c r="H962" i="5" s="1"/>
  <c r="I946" i="6"/>
  <c r="I965" i="5" s="1"/>
  <c r="E947" i="6"/>
  <c r="E966" i="5" s="1"/>
  <c r="G948" i="6"/>
  <c r="G967" i="5" s="1"/>
  <c r="J949" i="6"/>
  <c r="J968" i="5" s="1"/>
  <c r="E1013" i="6"/>
  <c r="E1032" i="5" s="1"/>
  <c r="F1016" i="6"/>
  <c r="F1035" i="5" s="1"/>
  <c r="H1017" i="6"/>
  <c r="H1036" i="5" s="1"/>
  <c r="E1021" i="6"/>
  <c r="E1040" i="5" s="1"/>
  <c r="E1025" i="6"/>
  <c r="E1044" i="5" s="1"/>
  <c r="J21" i="6"/>
  <c r="J40" i="5" s="1"/>
  <c r="E27" i="6"/>
  <c r="E46" i="5" s="1"/>
  <c r="J29" i="6"/>
  <c r="J48" i="5" s="1"/>
  <c r="H31" i="6"/>
  <c r="H50" i="5" s="1"/>
  <c r="E35" i="6"/>
  <c r="E54" i="5" s="1"/>
  <c r="J37" i="6"/>
  <c r="J56" i="5" s="1"/>
  <c r="D114" i="7"/>
  <c r="D105" i="6" s="1"/>
  <c r="D124" i="5" s="1"/>
  <c r="G114" i="7"/>
  <c r="G111" i="6" s="1"/>
  <c r="G130" i="5" s="1"/>
  <c r="E98" i="6"/>
  <c r="E117" i="5" s="1"/>
  <c r="G99" i="6"/>
  <c r="G118" i="5" s="1"/>
  <c r="J100" i="6"/>
  <c r="J119" i="5" s="1"/>
  <c r="H102" i="6"/>
  <c r="H121" i="5" s="1"/>
  <c r="E106" i="6"/>
  <c r="E125" i="5" s="1"/>
  <c r="G107" i="6"/>
  <c r="G126" i="5" s="1"/>
  <c r="J108" i="6"/>
  <c r="J127" i="5" s="1"/>
  <c r="H110" i="6"/>
  <c r="H129" i="5" s="1"/>
  <c r="I328" i="6"/>
  <c r="I347" i="5" s="1"/>
  <c r="E329" i="6"/>
  <c r="E348" i="5" s="1"/>
  <c r="J331" i="6"/>
  <c r="J350" i="5" s="1"/>
  <c r="H333" i="6"/>
  <c r="H352" i="5" s="1"/>
  <c r="I336" i="6"/>
  <c r="I355" i="5" s="1"/>
  <c r="E337" i="6"/>
  <c r="E356" i="5" s="1"/>
  <c r="F340" i="6"/>
  <c r="F359" i="5" s="1"/>
  <c r="J494" i="7"/>
  <c r="J477" i="6" s="1"/>
  <c r="J496" i="5" s="1"/>
  <c r="F478" i="6"/>
  <c r="F497" i="5" s="1"/>
  <c r="H479" i="6"/>
  <c r="H498" i="5" s="1"/>
  <c r="D480" i="6"/>
  <c r="D499" i="5" s="1"/>
  <c r="E483" i="6"/>
  <c r="E502" i="5" s="1"/>
  <c r="F486" i="6"/>
  <c r="F505" i="5" s="1"/>
  <c r="H487" i="6"/>
  <c r="H506" i="5" s="1"/>
  <c r="D488" i="6"/>
  <c r="D507" i="5" s="1"/>
  <c r="E570" i="7"/>
  <c r="E553" i="6" s="1"/>
  <c r="E572" i="5" s="1"/>
  <c r="H570" i="7"/>
  <c r="H553" i="6" s="1"/>
  <c r="H572" i="5" s="1"/>
  <c r="E555" i="6"/>
  <c r="E574" i="5" s="1"/>
  <c r="J557" i="6"/>
  <c r="J576" i="5" s="1"/>
  <c r="F558" i="6"/>
  <c r="F577" i="5" s="1"/>
  <c r="H559" i="6"/>
  <c r="H578" i="5" s="1"/>
  <c r="D560" i="6"/>
  <c r="D579" i="5" s="1"/>
  <c r="J565" i="6"/>
  <c r="J584" i="5" s="1"/>
  <c r="F566" i="6"/>
  <c r="F585" i="5" s="1"/>
  <c r="D568" i="6"/>
  <c r="D587" i="5" s="1"/>
  <c r="J646" i="7"/>
  <c r="J629" i="6" s="1"/>
  <c r="J648" i="5" s="1"/>
  <c r="F630" i="6"/>
  <c r="F649" i="5" s="1"/>
  <c r="H631" i="6"/>
  <c r="H650" i="5" s="1"/>
  <c r="D632" i="6"/>
  <c r="D651" i="5" s="1"/>
  <c r="E635" i="6"/>
  <c r="E654" i="5" s="1"/>
  <c r="F638" i="6"/>
  <c r="F657" i="5" s="1"/>
  <c r="H639" i="6"/>
  <c r="H658" i="5" s="1"/>
  <c r="D640" i="6"/>
  <c r="D659" i="5" s="1"/>
  <c r="D874" i="7"/>
  <c r="D857" i="6" s="1"/>
  <c r="D876" i="5" s="1"/>
  <c r="G874" i="7"/>
  <c r="G859" i="6" s="1"/>
  <c r="G878" i="5" s="1"/>
  <c r="D859" i="6"/>
  <c r="D878" i="5" s="1"/>
  <c r="F861" i="6"/>
  <c r="F880" i="5" s="1"/>
  <c r="D863" i="6"/>
  <c r="D882" i="5" s="1"/>
  <c r="F865" i="6"/>
  <c r="F884" i="5" s="1"/>
  <c r="D867" i="6"/>
  <c r="D886" i="5" s="1"/>
  <c r="F869" i="6"/>
  <c r="F888" i="5" s="1"/>
  <c r="J872" i="6"/>
  <c r="J891" i="5" s="1"/>
  <c r="I948" i="6"/>
  <c r="I967" i="5" s="1"/>
  <c r="E949" i="6"/>
  <c r="E968" i="5" s="1"/>
  <c r="J1025" i="6"/>
  <c r="J1044" i="5" s="1"/>
  <c r="J1010" i="6"/>
  <c r="J1029" i="5" s="1"/>
  <c r="J1018" i="6"/>
  <c r="J1037" i="5" s="1"/>
  <c r="J1017" i="6"/>
  <c r="J1036" i="5" s="1"/>
  <c r="J1019" i="6"/>
  <c r="J1038" i="5" s="1"/>
  <c r="J1011" i="6"/>
  <c r="J1030" i="5" s="1"/>
  <c r="J1020" i="6"/>
  <c r="J1039" i="5" s="1"/>
  <c r="J1012" i="6"/>
  <c r="J1031" i="5" s="1"/>
  <c r="J1022" i="6"/>
  <c r="J1041" i="5" s="1"/>
  <c r="J1009" i="6"/>
  <c r="J1028" i="5" s="1"/>
  <c r="J1023" i="6"/>
  <c r="J1042" i="5" s="1"/>
  <c r="J1015" i="6"/>
  <c r="J1034" i="5" s="1"/>
  <c r="J1024" i="6"/>
  <c r="J1043" i="5" s="1"/>
  <c r="J1016" i="6"/>
  <c r="J1035" i="5" s="1"/>
  <c r="J1014" i="6"/>
  <c r="J1033" i="5" s="1"/>
  <c r="J1013" i="6"/>
  <c r="J1032" i="5" s="1"/>
  <c r="J1021" i="6"/>
  <c r="J1040" i="5" s="1"/>
  <c r="E1011" i="6"/>
  <c r="E1030" i="5" s="1"/>
  <c r="F1014" i="6"/>
  <c r="F1033" i="5" s="1"/>
  <c r="H1015" i="6"/>
  <c r="H1034" i="5" s="1"/>
  <c r="E1019" i="6"/>
  <c r="E1038" i="5" s="1"/>
  <c r="F1022" i="6"/>
  <c r="F1041" i="5" s="1"/>
  <c r="F329" i="6"/>
  <c r="F348" i="5" s="1"/>
  <c r="F333" i="6"/>
  <c r="F352" i="5" s="1"/>
  <c r="F337" i="6"/>
  <c r="F356" i="5" s="1"/>
  <c r="F341" i="6"/>
  <c r="F360" i="5" s="1"/>
  <c r="D101" i="6"/>
  <c r="D120" i="5" s="1"/>
  <c r="D109" i="6"/>
  <c r="D128" i="5" s="1"/>
  <c r="F330" i="6"/>
  <c r="F349" i="5" s="1"/>
  <c r="F334" i="6"/>
  <c r="F353" i="5" s="1"/>
  <c r="F338" i="6"/>
  <c r="F357" i="5" s="1"/>
  <c r="J479" i="6"/>
  <c r="J498" i="5" s="1"/>
  <c r="F499" i="7"/>
  <c r="H481" i="6"/>
  <c r="H500" i="5" s="1"/>
  <c r="D501" i="7"/>
  <c r="E485" i="6"/>
  <c r="E504" i="5" s="1"/>
  <c r="J487" i="6"/>
  <c r="J506" i="5" s="1"/>
  <c r="F507" i="7"/>
  <c r="H489" i="6"/>
  <c r="H508" i="5" s="1"/>
  <c r="D509" i="7"/>
  <c r="E493" i="6"/>
  <c r="E512" i="5" s="1"/>
  <c r="J555" i="6"/>
  <c r="J574" i="5" s="1"/>
  <c r="F575" i="7"/>
  <c r="D577"/>
  <c r="E561" i="6"/>
  <c r="E580" i="5" s="1"/>
  <c r="J563" i="6"/>
  <c r="J582" i="5" s="1"/>
  <c r="F583" i="7"/>
  <c r="H565" i="6"/>
  <c r="H584" i="5" s="1"/>
  <c r="D585" i="7"/>
  <c r="E569" i="6"/>
  <c r="E588" i="5" s="1"/>
  <c r="J631" i="6"/>
  <c r="J650" i="5" s="1"/>
  <c r="F651" i="7"/>
  <c r="H633" i="6"/>
  <c r="H652" i="5" s="1"/>
  <c r="D653" i="7"/>
  <c r="E637" i="6"/>
  <c r="E656" i="5" s="1"/>
  <c r="J639" i="6"/>
  <c r="J658" i="5" s="1"/>
  <c r="F659" i="7"/>
  <c r="H641" i="6"/>
  <c r="H660" i="5" s="1"/>
  <c r="D661" i="7"/>
  <c r="E645" i="6"/>
  <c r="E664" i="5" s="1"/>
  <c r="F859" i="6"/>
  <c r="F878" i="5" s="1"/>
  <c r="D861" i="6"/>
  <c r="D880" i="5" s="1"/>
  <c r="F863" i="6"/>
  <c r="F882" i="5" s="1"/>
  <c r="D865" i="6"/>
  <c r="D884" i="5" s="1"/>
  <c r="F867" i="6"/>
  <c r="F886" i="5" s="1"/>
  <c r="D869" i="6"/>
  <c r="D888" i="5" s="1"/>
  <c r="F871" i="6"/>
  <c r="F890" i="5" s="1"/>
  <c r="D873" i="6"/>
  <c r="D892" i="5" s="1"/>
  <c r="F935" i="6"/>
  <c r="F954" i="5" s="1"/>
  <c r="F939" i="6"/>
  <c r="F958" i="5" s="1"/>
  <c r="F943" i="6"/>
  <c r="F962" i="5" s="1"/>
  <c r="F947" i="6"/>
  <c r="F966" i="5" s="1"/>
  <c r="G1026" i="7"/>
  <c r="G1021" i="6" s="1"/>
  <c r="G1040" i="5" s="1"/>
  <c r="F1030" i="7"/>
  <c r="H1031"/>
  <c r="E1035"/>
  <c r="G1017" i="6"/>
  <c r="G1036" i="5" s="1"/>
  <c r="F1038" i="7"/>
  <c r="H1039"/>
  <c r="E1043"/>
  <c r="F946" i="6"/>
  <c r="F965" i="5" s="1"/>
  <c r="H116" i="7"/>
  <c r="J118"/>
  <c r="H120"/>
  <c r="E124"/>
  <c r="J126"/>
  <c r="H128"/>
  <c r="E132"/>
  <c r="J345"/>
  <c r="H347"/>
  <c r="I331" i="6"/>
  <c r="I350" i="5" s="1"/>
  <c r="E351" i="7"/>
  <c r="J353"/>
  <c r="H355"/>
  <c r="I339" i="6"/>
  <c r="I358" i="5" s="1"/>
  <c r="E359" i="7"/>
  <c r="D496"/>
  <c r="G496"/>
  <c r="F498"/>
  <c r="D500"/>
  <c r="F502"/>
  <c r="D504"/>
  <c r="F506"/>
  <c r="D508"/>
  <c r="F510"/>
  <c r="D512"/>
  <c r="D572"/>
  <c r="G572"/>
  <c r="F574"/>
  <c r="D576"/>
  <c r="F578"/>
  <c r="D580"/>
  <c r="F582"/>
  <c r="D584"/>
  <c r="F586"/>
  <c r="D588"/>
  <c r="D648"/>
  <c r="G648"/>
  <c r="F650"/>
  <c r="D652"/>
  <c r="F654"/>
  <c r="D656"/>
  <c r="F658"/>
  <c r="D660"/>
  <c r="F662"/>
  <c r="D664"/>
  <c r="J876"/>
  <c r="E878"/>
  <c r="J880"/>
  <c r="H882"/>
  <c r="E886"/>
  <c r="J888"/>
  <c r="H890"/>
  <c r="E952"/>
  <c r="H952"/>
  <c r="J954"/>
  <c r="H956"/>
  <c r="E960"/>
  <c r="F38"/>
  <c r="F21" i="6" s="1"/>
  <c r="F40" i="5" s="1"/>
  <c r="I38" i="7"/>
  <c r="I21" i="6" s="1"/>
  <c r="I40" i="5" s="1"/>
  <c r="E41" i="7"/>
  <c r="J43"/>
  <c r="H45"/>
  <c r="E49"/>
  <c r="J51"/>
  <c r="H53"/>
  <c r="F328" i="6"/>
  <c r="F347" i="5" s="1"/>
  <c r="F332" i="6"/>
  <c r="F351" i="5" s="1"/>
  <c r="F336" i="6"/>
  <c r="F355" i="5" s="1"/>
  <c r="J358" i="7"/>
  <c r="H360"/>
  <c r="I501"/>
  <c r="G484" i="6"/>
  <c r="G503" i="5" s="1"/>
  <c r="I509" i="7"/>
  <c r="G492" i="6"/>
  <c r="G511" i="5" s="1"/>
  <c r="I573" i="7"/>
  <c r="G556" i="6"/>
  <c r="G575" i="5" s="1"/>
  <c r="I581" i="7"/>
  <c r="G564" i="6"/>
  <c r="G583" i="5" s="1"/>
  <c r="I653" i="7"/>
  <c r="G636" i="6"/>
  <c r="G655" i="5" s="1"/>
  <c r="I661" i="7"/>
  <c r="G644" i="6"/>
  <c r="G663" i="5" s="1"/>
  <c r="H877" i="7"/>
  <c r="I861" i="6"/>
  <c r="I880" i="5" s="1"/>
  <c r="E881" i="7"/>
  <c r="J864" i="6"/>
  <c r="J883" i="5" s="1"/>
  <c r="H885" i="7"/>
  <c r="I869" i="6"/>
  <c r="I888" i="5" s="1"/>
  <c r="E889" i="7"/>
  <c r="I873" i="6"/>
  <c r="I892" i="5" s="1"/>
  <c r="D950" i="7"/>
  <c r="G933" i="6"/>
  <c r="G952" i="5" s="1"/>
  <c r="G940" i="6"/>
  <c r="G959" i="5" s="1"/>
  <c r="G934" i="6"/>
  <c r="G953" i="5" s="1"/>
  <c r="G936" i="6"/>
  <c r="G955" i="5" s="1"/>
  <c r="G942" i="6"/>
  <c r="G961" i="5" s="1"/>
  <c r="G938" i="6"/>
  <c r="G957" i="5" s="1"/>
  <c r="E934" i="6"/>
  <c r="E953" i="5" s="1"/>
  <c r="G935" i="6"/>
  <c r="G954" i="5" s="1"/>
  <c r="J955" i="7"/>
  <c r="H938" i="6"/>
  <c r="H957" i="5" s="1"/>
  <c r="I941" i="6"/>
  <c r="I960" i="5" s="1"/>
  <c r="E942" i="6"/>
  <c r="E961" i="5" s="1"/>
  <c r="G943" i="6"/>
  <c r="G962" i="5" s="1"/>
  <c r="J963" i="7"/>
  <c r="H946" i="6"/>
  <c r="H965" i="5" s="1"/>
  <c r="I949" i="6"/>
  <c r="I968" i="5" s="1"/>
  <c r="D1026" i="7"/>
  <c r="D1013" i="6" s="1"/>
  <c r="D1032" i="5" s="1"/>
  <c r="E1029" i="7"/>
  <c r="G1011" i="6"/>
  <c r="G1030" i="5" s="1"/>
  <c r="F1032" i="7"/>
  <c r="H1033"/>
  <c r="E1037"/>
  <c r="G1019" i="6"/>
  <c r="G1038" i="5" s="1"/>
  <c r="F1040" i="7"/>
  <c r="H1041"/>
  <c r="J962"/>
  <c r="H945" i="6"/>
  <c r="H964" i="5" s="1"/>
  <c r="E40" i="7"/>
  <c r="H40"/>
  <c r="J42"/>
  <c r="H44"/>
  <c r="E48"/>
  <c r="J50"/>
  <c r="H52"/>
  <c r="E56"/>
  <c r="E116"/>
  <c r="J116"/>
  <c r="E118"/>
  <c r="J120"/>
  <c r="H103" i="6"/>
  <c r="H122" i="5" s="1"/>
  <c r="E126" i="7"/>
  <c r="J128"/>
  <c r="H111" i="6"/>
  <c r="H130" i="5" s="1"/>
  <c r="D342" i="7"/>
  <c r="G342"/>
  <c r="G329" i="6" s="1"/>
  <c r="G348" i="5" s="1"/>
  <c r="E345" i="7"/>
  <c r="J347"/>
  <c r="H349"/>
  <c r="I333" i="6"/>
  <c r="I352" i="5" s="1"/>
  <c r="E353" i="7"/>
  <c r="J355"/>
  <c r="H357"/>
  <c r="I341" i="6"/>
  <c r="I360" i="5" s="1"/>
  <c r="F496" i="7"/>
  <c r="I496"/>
  <c r="D479" i="6"/>
  <c r="D498" i="5" s="1"/>
  <c r="F500" i="7"/>
  <c r="D483" i="6"/>
  <c r="D502" i="5" s="1"/>
  <c r="F504" i="7"/>
  <c r="D487" i="6"/>
  <c r="D506" i="5" s="1"/>
  <c r="F508" i="7"/>
  <c r="D491" i="6"/>
  <c r="D510" i="5" s="1"/>
  <c r="F512" i="7"/>
  <c r="F572"/>
  <c r="I572"/>
  <c r="D555" i="6"/>
  <c r="D574" i="5" s="1"/>
  <c r="F576" i="7"/>
  <c r="D559" i="6"/>
  <c r="D578" i="5" s="1"/>
  <c r="F580" i="7"/>
  <c r="D563" i="6"/>
  <c r="D582" i="5" s="1"/>
  <c r="F584" i="7"/>
  <c r="D567" i="6"/>
  <c r="D586" i="5" s="1"/>
  <c r="F588" i="7"/>
  <c r="F648"/>
  <c r="I648"/>
  <c r="D631" i="6"/>
  <c r="D650" i="5" s="1"/>
  <c r="F652" i="7"/>
  <c r="D635" i="6"/>
  <c r="D654" i="5" s="1"/>
  <c r="F656" i="7"/>
  <c r="D639" i="6"/>
  <c r="D658" i="5" s="1"/>
  <c r="F660" i="7"/>
  <c r="D643" i="6"/>
  <c r="D662" i="5" s="1"/>
  <c r="F664" i="7"/>
  <c r="E876"/>
  <c r="H876"/>
  <c r="J859" i="6"/>
  <c r="J878" i="5" s="1"/>
  <c r="H880" i="7"/>
  <c r="E884"/>
  <c r="J867" i="6"/>
  <c r="J886" i="5" s="1"/>
  <c r="H888" i="7"/>
  <c r="E892"/>
  <c r="J952"/>
  <c r="E935" i="6"/>
  <c r="E954" i="5" s="1"/>
  <c r="J956" i="7"/>
  <c r="H939" i="6"/>
  <c r="H958" i="5" s="1"/>
  <c r="J41" i="7"/>
  <c r="H24" i="6"/>
  <c r="H43" i="5" s="1"/>
  <c r="E28" i="6"/>
  <c r="E47" i="5" s="1"/>
  <c r="J49" i="7"/>
  <c r="H32" i="6"/>
  <c r="H51" i="5" s="1"/>
  <c r="E36" i="6"/>
  <c r="E55" i="5" s="1"/>
  <c r="J98" i="6"/>
  <c r="J117" i="5" s="1"/>
  <c r="H100" i="6"/>
  <c r="H119" i="5" s="1"/>
  <c r="E104" i="6"/>
  <c r="E123" i="5" s="1"/>
  <c r="G105" i="6"/>
  <c r="G124" i="5" s="1"/>
  <c r="J106" i="6"/>
  <c r="J125" i="5" s="1"/>
  <c r="H108" i="6"/>
  <c r="H127" i="5" s="1"/>
  <c r="E112" i="6"/>
  <c r="E131" i="5" s="1"/>
  <c r="G113" i="6"/>
  <c r="G132" i="5" s="1"/>
  <c r="J344" i="7"/>
  <c r="I326" i="6"/>
  <c r="I345" i="5" s="1"/>
  <c r="E346" i="7"/>
  <c r="G328" i="6"/>
  <c r="G347" i="5" s="1"/>
  <c r="J348" i="7"/>
  <c r="H350"/>
  <c r="I334" i="6"/>
  <c r="I353" i="5" s="1"/>
  <c r="E354" i="7"/>
  <c r="J356"/>
  <c r="H358"/>
  <c r="D478" i="6"/>
  <c r="D497" i="5" s="1"/>
  <c r="E481" i="6"/>
  <c r="E500" i="5" s="1"/>
  <c r="J483" i="6"/>
  <c r="J502" i="5" s="1"/>
  <c r="F484" i="6"/>
  <c r="F503" i="5" s="1"/>
  <c r="H485" i="6"/>
  <c r="H504" i="5" s="1"/>
  <c r="D486" i="6"/>
  <c r="D505" i="5" s="1"/>
  <c r="E489" i="6"/>
  <c r="E508" i="5" s="1"/>
  <c r="J491" i="6"/>
  <c r="J510" i="5" s="1"/>
  <c r="F492" i="6"/>
  <c r="F511" i="5" s="1"/>
  <c r="H493" i="6"/>
  <c r="H512" i="5" s="1"/>
  <c r="D554" i="6"/>
  <c r="D573" i="5" s="1"/>
  <c r="E557" i="6"/>
  <c r="E576" i="5" s="1"/>
  <c r="J559" i="6"/>
  <c r="J578" i="5" s="1"/>
  <c r="F560" i="6"/>
  <c r="F579" i="5" s="1"/>
  <c r="H561" i="6"/>
  <c r="H580" i="5" s="1"/>
  <c r="D562" i="6"/>
  <c r="D581" i="5" s="1"/>
  <c r="E565" i="6"/>
  <c r="E584" i="5" s="1"/>
  <c r="J567" i="6"/>
  <c r="J586" i="5" s="1"/>
  <c r="F568" i="6"/>
  <c r="F587" i="5" s="1"/>
  <c r="D630" i="6"/>
  <c r="D649" i="5" s="1"/>
  <c r="E633" i="6"/>
  <c r="E652" i="5" s="1"/>
  <c r="J635" i="6"/>
  <c r="J654" i="5" s="1"/>
  <c r="F636" i="6"/>
  <c r="F655" i="5" s="1"/>
  <c r="H637" i="6"/>
  <c r="H656" i="5" s="1"/>
  <c r="E641" i="6"/>
  <c r="E660" i="5" s="1"/>
  <c r="J643" i="6"/>
  <c r="J662" i="5" s="1"/>
  <c r="H645" i="6"/>
  <c r="H664" i="5" s="1"/>
  <c r="J858" i="6"/>
  <c r="J877" i="5" s="1"/>
  <c r="H860" i="6"/>
  <c r="H879" i="5" s="1"/>
  <c r="I863" i="6"/>
  <c r="I882" i="5" s="1"/>
  <c r="E864" i="6"/>
  <c r="E883" i="5" s="1"/>
  <c r="G865" i="6"/>
  <c r="G884" i="5" s="1"/>
  <c r="J866" i="6"/>
  <c r="J885" i="5" s="1"/>
  <c r="I871" i="6"/>
  <c r="I890" i="5" s="1"/>
  <c r="J934" i="6"/>
  <c r="J953" i="5" s="1"/>
  <c r="H936" i="6"/>
  <c r="H955" i="5" s="1"/>
  <c r="I939" i="6"/>
  <c r="I958" i="5" s="1"/>
  <c r="E940" i="6"/>
  <c r="E959" i="5" s="1"/>
  <c r="G941" i="6"/>
  <c r="G960" i="5" s="1"/>
  <c r="J942" i="6"/>
  <c r="J961" i="5" s="1"/>
  <c r="H944" i="6"/>
  <c r="H963" i="5" s="1"/>
  <c r="I947" i="6"/>
  <c r="I966" i="5" s="1"/>
  <c r="E948" i="6"/>
  <c r="E967" i="5" s="1"/>
  <c r="G949" i="6"/>
  <c r="G968" i="5" s="1"/>
  <c r="F1028" i="7"/>
  <c r="D1017" i="6"/>
  <c r="D1036" i="5" s="1"/>
  <c r="D1025" i="6"/>
  <c r="D1044" i="5" s="1"/>
  <c r="I942" i="6"/>
  <c r="I961" i="5" s="1"/>
  <c r="E943" i="6"/>
  <c r="E962" i="5" s="1"/>
  <c r="G944" i="6"/>
  <c r="G963" i="5" s="1"/>
  <c r="J945" i="6"/>
  <c r="J964" i="5" s="1"/>
  <c r="H947" i="6"/>
  <c r="H966" i="5" s="1"/>
  <c r="E1028" i="7"/>
  <c r="H1028"/>
  <c r="G1010" i="6"/>
  <c r="G1029" i="5" s="1"/>
  <c r="F1031" i="7"/>
  <c r="H1032"/>
  <c r="E1036"/>
  <c r="G1018" i="6"/>
  <c r="G1037" i="5" s="1"/>
  <c r="F1020" i="6"/>
  <c r="F1039" i="5" s="1"/>
  <c r="H1042" i="7"/>
  <c r="F1024" i="6"/>
  <c r="F1043" i="5" s="1"/>
  <c r="E23" i="6"/>
  <c r="E42" i="5" s="1"/>
  <c r="H23" i="6"/>
  <c r="H42" i="5" s="1"/>
  <c r="J25" i="6"/>
  <c r="J44" i="5" s="1"/>
  <c r="H27" i="6"/>
  <c r="H46" i="5" s="1"/>
  <c r="J33" i="6"/>
  <c r="J52" i="5" s="1"/>
  <c r="F327" i="6"/>
  <c r="F346" i="5" s="1"/>
  <c r="D329" i="6"/>
  <c r="D348" i="5" s="1"/>
  <c r="F331" i="6"/>
  <c r="F350" i="5" s="1"/>
  <c r="D333" i="6"/>
  <c r="D352" i="5" s="1"/>
  <c r="F335" i="6"/>
  <c r="F354" i="5" s="1"/>
  <c r="D337" i="6"/>
  <c r="D356" i="5" s="1"/>
  <c r="F339" i="6"/>
  <c r="F358" i="5" s="1"/>
  <c r="D341" i="6"/>
  <c r="D360" i="5" s="1"/>
  <c r="D38" i="7"/>
  <c r="D25" i="6" s="1"/>
  <c r="D44" i="5" s="1"/>
  <c r="G38" i="7"/>
  <c r="G27" i="6" s="1"/>
  <c r="G46" i="5" s="1"/>
  <c r="D23" i="6"/>
  <c r="D42" i="5" s="1"/>
  <c r="F25" i="6"/>
  <c r="F44" i="5" s="1"/>
  <c r="D27" i="6"/>
  <c r="D46" i="5" s="1"/>
  <c r="F29" i="6"/>
  <c r="F48" i="5" s="1"/>
  <c r="D31" i="6"/>
  <c r="D50" i="5" s="1"/>
  <c r="F33" i="6"/>
  <c r="F52" i="5" s="1"/>
  <c r="J36" i="6"/>
  <c r="J55" i="5" s="1"/>
  <c r="F114" i="7"/>
  <c r="F105" i="6" s="1"/>
  <c r="F124" i="5" s="1"/>
  <c r="I114" i="7"/>
  <c r="I113" i="6" s="1"/>
  <c r="I132" i="5" s="1"/>
  <c r="H98" i="6"/>
  <c r="H117" i="5" s="1"/>
  <c r="I101" i="6"/>
  <c r="I120" i="5" s="1"/>
  <c r="E102" i="6"/>
  <c r="E121" i="5" s="1"/>
  <c r="G103" i="6"/>
  <c r="G122" i="5" s="1"/>
  <c r="J104" i="6"/>
  <c r="J123" i="5" s="1"/>
  <c r="I109" i="6"/>
  <c r="I128" i="5" s="1"/>
  <c r="E344" i="7"/>
  <c r="H344"/>
  <c r="G326" i="6"/>
  <c r="G345" i="5" s="1"/>
  <c r="J327" i="6"/>
  <c r="J346" i="5" s="1"/>
  <c r="H348" i="7"/>
  <c r="I332" i="6"/>
  <c r="I351" i="5" s="1"/>
  <c r="E333" i="6"/>
  <c r="E352" i="5" s="1"/>
  <c r="J335" i="6"/>
  <c r="J354" i="5" s="1"/>
  <c r="H337" i="6"/>
  <c r="H356" i="5" s="1"/>
  <c r="I478" i="6"/>
  <c r="I497" i="5" s="1"/>
  <c r="G480" i="6"/>
  <c r="G499" i="5" s="1"/>
  <c r="I486" i="6"/>
  <c r="I505" i="5" s="1"/>
  <c r="G488" i="6"/>
  <c r="G507" i="5" s="1"/>
  <c r="I558" i="6"/>
  <c r="I577" i="5" s="1"/>
  <c r="G560" i="6"/>
  <c r="G579" i="5" s="1"/>
  <c r="I566" i="6"/>
  <c r="I585" i="5" s="1"/>
  <c r="G568" i="6"/>
  <c r="G587" i="5" s="1"/>
  <c r="I630" i="6"/>
  <c r="I649" i="5" s="1"/>
  <c r="G632" i="6"/>
  <c r="G651" i="5" s="1"/>
  <c r="D935" i="6"/>
  <c r="D954" i="5" s="1"/>
  <c r="F937" i="6"/>
  <c r="F956" i="5" s="1"/>
  <c r="D939" i="6"/>
  <c r="D958" i="5" s="1"/>
  <c r="F941" i="6"/>
  <c r="F960" i="5" s="1"/>
  <c r="D943" i="6"/>
  <c r="D962" i="5" s="1"/>
  <c r="F945" i="6"/>
  <c r="F964" i="5" s="1"/>
  <c r="D947" i="6"/>
  <c r="D966" i="5" s="1"/>
  <c r="F949" i="6"/>
  <c r="F968" i="5" s="1"/>
  <c r="D1011" i="6"/>
  <c r="D1030" i="5" s="1"/>
  <c r="D1019" i="6"/>
  <c r="D1038" i="5" s="1"/>
  <c r="F944" i="6"/>
  <c r="F963" i="5" s="1"/>
  <c r="G946" i="6"/>
  <c r="G965" i="5" s="1"/>
  <c r="J947" i="6"/>
  <c r="J966" i="5" s="1"/>
  <c r="H949" i="6"/>
  <c r="H968" i="5" s="1"/>
  <c r="F1010" i="6"/>
  <c r="F1029" i="5" s="1"/>
  <c r="H1011" i="6"/>
  <c r="H1030" i="5" s="1"/>
  <c r="E1015" i="6"/>
  <c r="E1034" i="5" s="1"/>
  <c r="G1016" i="6"/>
  <c r="G1035" i="5" s="1"/>
  <c r="F1018" i="6"/>
  <c r="F1037" i="5" s="1"/>
  <c r="D1023" i="6" l="1"/>
  <c r="D1042" i="5" s="1"/>
  <c r="D1015" i="6"/>
  <c r="D1034" i="5" s="1"/>
  <c r="G334" i="6"/>
  <c r="G353" i="5" s="1"/>
  <c r="D1021" i="6"/>
  <c r="D1040" i="5" s="1"/>
  <c r="G873" i="6"/>
  <c r="G892" i="5" s="1"/>
  <c r="H569" i="6"/>
  <c r="H588" i="5" s="1"/>
  <c r="G336" i="6"/>
  <c r="G355" i="5" s="1"/>
  <c r="I35" i="6"/>
  <c r="I54" i="5" s="1"/>
  <c r="I27" i="6"/>
  <c r="I46" i="5" s="1"/>
  <c r="I46" i="7" s="1"/>
  <c r="G863" i="6"/>
  <c r="G882" i="5" s="1"/>
  <c r="H557" i="6"/>
  <c r="H576" i="5" s="1"/>
  <c r="D113" i="6"/>
  <c r="D132" i="5" s="1"/>
  <c r="E639" i="6"/>
  <c r="E658" i="5" s="1"/>
  <c r="E658" i="7" s="1"/>
  <c r="J561" i="6"/>
  <c r="J580" i="5" s="1"/>
  <c r="E487" i="6"/>
  <c r="E506" i="5" s="1"/>
  <c r="J637" i="6"/>
  <c r="J656" i="5" s="1"/>
  <c r="I29" i="6"/>
  <c r="I48" i="5" s="1"/>
  <c r="I48" i="7" s="1"/>
  <c r="H635" i="6"/>
  <c r="H654" i="5" s="1"/>
  <c r="G35" i="6"/>
  <c r="G54" i="5" s="1"/>
  <c r="G54" i="7" s="1"/>
  <c r="G1024" i="6"/>
  <c r="G1043" i="5" s="1"/>
  <c r="J485" i="6"/>
  <c r="J504" i="5" s="1"/>
  <c r="J504" i="7" s="1"/>
  <c r="J569" i="6"/>
  <c r="J588" i="5" s="1"/>
  <c r="J588" i="7" s="1"/>
  <c r="H483" i="6"/>
  <c r="H502" i="5" s="1"/>
  <c r="G871" i="6"/>
  <c r="G890" i="5" s="1"/>
  <c r="G890" i="7" s="1"/>
  <c r="E563" i="6"/>
  <c r="E582" i="5" s="1"/>
  <c r="J493" i="6"/>
  <c r="J512" i="5" s="1"/>
  <c r="J512" i="7" s="1"/>
  <c r="I865" i="6"/>
  <c r="I884" i="5" s="1"/>
  <c r="I884" i="7" s="1"/>
  <c r="G46"/>
  <c r="G1040"/>
  <c r="D876"/>
  <c r="G130"/>
  <c r="F124"/>
  <c r="D44"/>
  <c r="G348"/>
  <c r="G878"/>
  <c r="I348"/>
  <c r="G1035"/>
  <c r="F1029"/>
  <c r="J966"/>
  <c r="G965"/>
  <c r="D1042"/>
  <c r="D1034"/>
  <c r="F968"/>
  <c r="F964"/>
  <c r="F960"/>
  <c r="F956"/>
  <c r="G651"/>
  <c r="G587"/>
  <c r="G579"/>
  <c r="G507"/>
  <c r="G499"/>
  <c r="H356"/>
  <c r="E352"/>
  <c r="I132"/>
  <c r="J123"/>
  <c r="G122"/>
  <c r="I120"/>
  <c r="I106" i="6"/>
  <c r="I125" i="5" s="1"/>
  <c r="I102" i="6"/>
  <c r="I121" i="5" s="1"/>
  <c r="I108" i="6"/>
  <c r="I127" i="5" s="1"/>
  <c r="I98" i="6"/>
  <c r="I117" i="5" s="1"/>
  <c r="I110" i="6"/>
  <c r="I129" i="5" s="1"/>
  <c r="I97" i="6"/>
  <c r="I116" i="5" s="1"/>
  <c r="I104" i="6"/>
  <c r="I123" i="5" s="1"/>
  <c r="I112" i="6"/>
  <c r="I131" i="5" s="1"/>
  <c r="I100" i="6"/>
  <c r="I119" i="5" s="1"/>
  <c r="J55" i="7"/>
  <c r="F52"/>
  <c r="F48"/>
  <c r="F44"/>
  <c r="G21" i="6"/>
  <c r="G40" i="5" s="1"/>
  <c r="D21" i="6"/>
  <c r="D40" i="5" s="1"/>
  <c r="D360" i="7"/>
  <c r="D356"/>
  <c r="D352"/>
  <c r="D348"/>
  <c r="J52"/>
  <c r="H46"/>
  <c r="H42"/>
  <c r="F1039"/>
  <c r="G1029"/>
  <c r="H966"/>
  <c r="E962"/>
  <c r="D1044"/>
  <c r="D1036"/>
  <c r="G968"/>
  <c r="I966"/>
  <c r="H963"/>
  <c r="E959"/>
  <c r="J953"/>
  <c r="G892"/>
  <c r="G884"/>
  <c r="I882"/>
  <c r="H879"/>
  <c r="J662"/>
  <c r="E660"/>
  <c r="H656"/>
  <c r="J654"/>
  <c r="E652"/>
  <c r="D649"/>
  <c r="F587"/>
  <c r="H580"/>
  <c r="J578"/>
  <c r="E576"/>
  <c r="D573"/>
  <c r="F511"/>
  <c r="H504"/>
  <c r="J502"/>
  <c r="E500"/>
  <c r="D497"/>
  <c r="I353"/>
  <c r="I345"/>
  <c r="E131"/>
  <c r="H127"/>
  <c r="E123"/>
  <c r="H119"/>
  <c r="E55"/>
  <c r="H51"/>
  <c r="E47"/>
  <c r="H43"/>
  <c r="E954"/>
  <c r="J886"/>
  <c r="D658"/>
  <c r="D650"/>
  <c r="D582"/>
  <c r="D574"/>
  <c r="D506"/>
  <c r="D498"/>
  <c r="G335" i="6"/>
  <c r="G354" i="5" s="1"/>
  <c r="G327" i="6"/>
  <c r="G346" i="5" s="1"/>
  <c r="D328" i="6"/>
  <c r="D347" i="5" s="1"/>
  <c r="D338" i="6"/>
  <c r="D357" i="5" s="1"/>
  <c r="D325" i="6"/>
  <c r="D344" i="5" s="1"/>
  <c r="H122" i="7"/>
  <c r="G1038"/>
  <c r="D1024" i="6"/>
  <c r="D1043" i="5" s="1"/>
  <c r="D1009" i="6"/>
  <c r="D1028" i="5" s="1"/>
  <c r="D1022" i="6"/>
  <c r="D1041" i="5" s="1"/>
  <c r="H965" i="7"/>
  <c r="E961"/>
  <c r="H957"/>
  <c r="E953"/>
  <c r="G961"/>
  <c r="G959"/>
  <c r="D933" i="6"/>
  <c r="D952" i="5" s="1"/>
  <c r="D940" i="6"/>
  <c r="D959" i="5" s="1"/>
  <c r="D946" i="6"/>
  <c r="D965" i="5" s="1"/>
  <c r="D942" i="6"/>
  <c r="D961" i="5" s="1"/>
  <c r="D936" i="6"/>
  <c r="D955" i="5" s="1"/>
  <c r="D938" i="6"/>
  <c r="D957" i="5" s="1"/>
  <c r="D934" i="6"/>
  <c r="D953" i="5" s="1"/>
  <c r="I888" i="7"/>
  <c r="J883"/>
  <c r="G882"/>
  <c r="G655"/>
  <c r="G575"/>
  <c r="G503"/>
  <c r="F355"/>
  <c r="F351"/>
  <c r="F347"/>
  <c r="G31" i="6"/>
  <c r="G50" i="5" s="1"/>
  <c r="G23" i="6"/>
  <c r="G42" i="5" s="1"/>
  <c r="I28" i="6"/>
  <c r="I47" i="5" s="1"/>
  <c r="I24" i="6"/>
  <c r="I43" i="5" s="1"/>
  <c r="I22" i="6"/>
  <c r="I41" i="5" s="1"/>
  <c r="I30" i="6"/>
  <c r="I49" i="5" s="1"/>
  <c r="I36" i="6"/>
  <c r="I55" i="5" s="1"/>
  <c r="I26" i="6"/>
  <c r="I45" i="5" s="1"/>
  <c r="I34" i="6"/>
  <c r="I53" i="5" s="1"/>
  <c r="I32" i="6"/>
  <c r="I51" i="5" s="1"/>
  <c r="F22" i="6"/>
  <c r="F41" i="5" s="1"/>
  <c r="F26" i="6"/>
  <c r="F45" i="5" s="1"/>
  <c r="F34" i="6"/>
  <c r="F53" i="5" s="1"/>
  <c r="F24" i="6"/>
  <c r="F43" i="5" s="1"/>
  <c r="F30" i="6"/>
  <c r="F49" i="5" s="1"/>
  <c r="F36" i="6"/>
  <c r="F55" i="5" s="1"/>
  <c r="F32" i="6"/>
  <c r="F51" i="5" s="1"/>
  <c r="F28" i="6"/>
  <c r="F47" i="5" s="1"/>
  <c r="I358" i="7"/>
  <c r="I350"/>
  <c r="D1018" i="6"/>
  <c r="D1037" i="5" s="1"/>
  <c r="D1010" i="6"/>
  <c r="D1029" i="5" s="1"/>
  <c r="F965" i="7"/>
  <c r="G1025" i="6"/>
  <c r="G1044" i="5" s="1"/>
  <c r="G1009" i="6"/>
  <c r="G1028" i="5" s="1"/>
  <c r="D949" i="6"/>
  <c r="D968" i="5" s="1"/>
  <c r="D945" i="6"/>
  <c r="D964" i="5" s="1"/>
  <c r="D941" i="6"/>
  <c r="D960" i="5" s="1"/>
  <c r="D937" i="6"/>
  <c r="D956" i="5" s="1"/>
  <c r="D892" i="7"/>
  <c r="D888"/>
  <c r="D884"/>
  <c r="D880"/>
  <c r="E664"/>
  <c r="H660"/>
  <c r="J650"/>
  <c r="E588"/>
  <c r="H584"/>
  <c r="J574"/>
  <c r="E512"/>
  <c r="H508"/>
  <c r="J498"/>
  <c r="D340" i="6"/>
  <c r="D359" i="5" s="1"/>
  <c r="D336" i="6"/>
  <c r="D355" i="5" s="1"/>
  <c r="D332" i="6"/>
  <c r="D351" i="5" s="1"/>
  <c r="D132" i="7"/>
  <c r="F107" i="6"/>
  <c r="F126" i="5" s="1"/>
  <c r="D124" i="7"/>
  <c r="F99" i="6"/>
  <c r="F118" i="5" s="1"/>
  <c r="D37" i="6"/>
  <c r="D56" i="5" s="1"/>
  <c r="D33" i="6"/>
  <c r="D52" i="5" s="1"/>
  <c r="D29" i="6"/>
  <c r="D48" i="5" s="1"/>
  <c r="F360" i="7"/>
  <c r="F356"/>
  <c r="F352"/>
  <c r="F348"/>
  <c r="F1041"/>
  <c r="E1038"/>
  <c r="H1034"/>
  <c r="E1030"/>
  <c r="J1032"/>
  <c r="J1035"/>
  <c r="J1034"/>
  <c r="J1028"/>
  <c r="J1031"/>
  <c r="J1030"/>
  <c r="J1036"/>
  <c r="J1029"/>
  <c r="E968"/>
  <c r="F888"/>
  <c r="F884"/>
  <c r="F880"/>
  <c r="G857" i="6"/>
  <c r="G876" i="5" s="1"/>
  <c r="H658" i="7"/>
  <c r="J656"/>
  <c r="E654"/>
  <c r="D651"/>
  <c r="F649"/>
  <c r="J642" i="6"/>
  <c r="J661" i="5" s="1"/>
  <c r="J634" i="6"/>
  <c r="J653" i="5" s="1"/>
  <c r="J632" i="6"/>
  <c r="J651" i="5" s="1"/>
  <c r="J638" i="6"/>
  <c r="J657" i="5" s="1"/>
  <c r="J630" i="6"/>
  <c r="J649" i="5" s="1"/>
  <c r="J636" i="6"/>
  <c r="J655" i="5" s="1"/>
  <c r="J644" i="6"/>
  <c r="J663" i="5" s="1"/>
  <c r="J645" i="6"/>
  <c r="J664" i="5" s="1"/>
  <c r="J640" i="6"/>
  <c r="J659" i="5" s="1"/>
  <c r="F585" i="7"/>
  <c r="H578"/>
  <c r="J576"/>
  <c r="E574"/>
  <c r="H563" i="6"/>
  <c r="H582" i="5" s="1"/>
  <c r="H568" i="6"/>
  <c r="H587" i="5" s="1"/>
  <c r="H566" i="6"/>
  <c r="H585" i="5" s="1"/>
  <c r="H554" i="6"/>
  <c r="H573" i="5" s="1"/>
  <c r="H560" i="6"/>
  <c r="H579" i="5" s="1"/>
  <c r="H564" i="6"/>
  <c r="H583" i="5" s="1"/>
  <c r="H567" i="6"/>
  <c r="H586" i="5" s="1"/>
  <c r="H556" i="6"/>
  <c r="H575" i="5" s="1"/>
  <c r="H562" i="6"/>
  <c r="H581" i="5" s="1"/>
  <c r="H558" i="6"/>
  <c r="H577" i="5" s="1"/>
  <c r="E558" i="6"/>
  <c r="E577" i="5" s="1"/>
  <c r="E560" i="6"/>
  <c r="E579" i="5" s="1"/>
  <c r="E567" i="6"/>
  <c r="E586" i="5" s="1"/>
  <c r="E566" i="6"/>
  <c r="E585" i="5" s="1"/>
  <c r="E562" i="6"/>
  <c r="E581" i="5" s="1"/>
  <c r="E554" i="6"/>
  <c r="E573" i="5" s="1"/>
  <c r="E564" i="6"/>
  <c r="E583" i="5" s="1"/>
  <c r="E556" i="6"/>
  <c r="E575" i="5" s="1"/>
  <c r="E568" i="6"/>
  <c r="E587" i="5" s="1"/>
  <c r="H506" i="7"/>
  <c r="E502"/>
  <c r="D499"/>
  <c r="F497"/>
  <c r="J490" i="6"/>
  <c r="J509" i="5" s="1"/>
  <c r="J488" i="6"/>
  <c r="J507" i="5" s="1"/>
  <c r="J480" i="6"/>
  <c r="J499" i="5" s="1"/>
  <c r="J478" i="6"/>
  <c r="J497" i="5" s="1"/>
  <c r="J482" i="6"/>
  <c r="J501" i="5" s="1"/>
  <c r="J492" i="6"/>
  <c r="J511" i="5" s="1"/>
  <c r="J484" i="6"/>
  <c r="J503" i="5" s="1"/>
  <c r="J486" i="6"/>
  <c r="J505" i="5" s="1"/>
  <c r="E356" i="7"/>
  <c r="J350"/>
  <c r="G330" i="6"/>
  <c r="G349" i="5" s="1"/>
  <c r="I347" i="7"/>
  <c r="H129"/>
  <c r="E125"/>
  <c r="H121"/>
  <c r="E117"/>
  <c r="D100" i="6"/>
  <c r="D119" i="5" s="1"/>
  <c r="D111" i="6"/>
  <c r="D130" i="5" s="1"/>
  <c r="D102" i="6"/>
  <c r="D121" i="5" s="1"/>
  <c r="D110" i="6"/>
  <c r="D129" i="5" s="1"/>
  <c r="D112" i="6"/>
  <c r="D131" i="5" s="1"/>
  <c r="D98" i="6"/>
  <c r="D117" i="5" s="1"/>
  <c r="D108" i="6"/>
  <c r="D127" i="5" s="1"/>
  <c r="D106" i="6"/>
  <c r="D125" i="5" s="1"/>
  <c r="D97" i="6"/>
  <c r="D116" i="5" s="1"/>
  <c r="D104" i="6"/>
  <c r="D123" i="5" s="1"/>
  <c r="J56" i="7"/>
  <c r="E54"/>
  <c r="H50"/>
  <c r="J40"/>
  <c r="E1044"/>
  <c r="E1040"/>
  <c r="F1035"/>
  <c r="E1032"/>
  <c r="E966"/>
  <c r="H967"/>
  <c r="E963"/>
  <c r="J957"/>
  <c r="G956"/>
  <c r="I954"/>
  <c r="H891"/>
  <c r="E887"/>
  <c r="J881"/>
  <c r="G861" i="6"/>
  <c r="G880" i="5" s="1"/>
  <c r="I878" i="7"/>
  <c r="I663"/>
  <c r="I655"/>
  <c r="I587"/>
  <c r="I579"/>
  <c r="I511"/>
  <c r="I503"/>
  <c r="J360"/>
  <c r="G340" i="6"/>
  <c r="G359" i="5" s="1"/>
  <c r="I349" i="7"/>
  <c r="H131"/>
  <c r="E127"/>
  <c r="H123"/>
  <c r="E119"/>
  <c r="H55"/>
  <c r="E51"/>
  <c r="H47"/>
  <c r="E43"/>
  <c r="J960"/>
  <c r="E958"/>
  <c r="H954"/>
  <c r="J890"/>
  <c r="E888"/>
  <c r="H884"/>
  <c r="G662"/>
  <c r="G658"/>
  <c r="G654"/>
  <c r="G650"/>
  <c r="G586"/>
  <c r="G582"/>
  <c r="G578"/>
  <c r="G574"/>
  <c r="G510"/>
  <c r="G506"/>
  <c r="G502"/>
  <c r="G498"/>
  <c r="I337" i="6"/>
  <c r="I356" i="5" s="1"/>
  <c r="J132" i="7"/>
  <c r="E130"/>
  <c r="H126"/>
  <c r="H56"/>
  <c r="H48"/>
  <c r="D1020" i="6"/>
  <c r="D1039" i="5" s="1"/>
  <c r="D1012" i="6"/>
  <c r="D1031" i="5" s="1"/>
  <c r="I963" i="7"/>
  <c r="G1015" i="6"/>
  <c r="G1034" i="5" s="1"/>
  <c r="I1037" i="7"/>
  <c r="I1030"/>
  <c r="I1036"/>
  <c r="I1035"/>
  <c r="I1041"/>
  <c r="I1034"/>
  <c r="I1032"/>
  <c r="I1031"/>
  <c r="E965"/>
  <c r="H961"/>
  <c r="E957"/>
  <c r="H953"/>
  <c r="J879"/>
  <c r="I862" i="6"/>
  <c r="I881" i="5" s="1"/>
  <c r="I864" i="6"/>
  <c r="I883" i="5" s="1"/>
  <c r="I860" i="6"/>
  <c r="I879" i="5" s="1"/>
  <c r="I872" i="6"/>
  <c r="I891" i="5" s="1"/>
  <c r="I866" i="6"/>
  <c r="I885" i="5" s="1"/>
  <c r="I858" i="6"/>
  <c r="I877" i="5" s="1"/>
  <c r="I870" i="6"/>
  <c r="I889" i="5" s="1"/>
  <c r="I868" i="6"/>
  <c r="I887" i="5" s="1"/>
  <c r="F868" i="6"/>
  <c r="F887" i="5" s="1"/>
  <c r="F860" i="6"/>
  <c r="F879" i="5" s="1"/>
  <c r="F872" i="6"/>
  <c r="F891" i="5" s="1"/>
  <c r="F866" i="6"/>
  <c r="F885" i="5" s="1"/>
  <c r="F858" i="6"/>
  <c r="F877" i="5" s="1"/>
  <c r="F873" i="6"/>
  <c r="F892" i="5" s="1"/>
  <c r="F870" i="6"/>
  <c r="F889" i="5" s="1"/>
  <c r="F862" i="6"/>
  <c r="F881" i="5" s="1"/>
  <c r="F864" i="6"/>
  <c r="F883" i="5" s="1"/>
  <c r="J641" i="6"/>
  <c r="J660" i="5" s="1"/>
  <c r="D655" i="7"/>
  <c r="J633" i="6"/>
  <c r="J652" i="5" s="1"/>
  <c r="E650" i="7"/>
  <c r="H644" i="6"/>
  <c r="H663" i="5" s="1"/>
  <c r="H636" i="6"/>
  <c r="H655" i="5" s="1"/>
  <c r="H643" i="6"/>
  <c r="H662" i="5" s="1"/>
  <c r="H634" i="6"/>
  <c r="H653" i="5" s="1"/>
  <c r="H642" i="6"/>
  <c r="H661" i="5" s="1"/>
  <c r="H640" i="6"/>
  <c r="H659" i="5" s="1"/>
  <c r="H632" i="6"/>
  <c r="H651" i="5" s="1"/>
  <c r="H630" i="6"/>
  <c r="H649" i="5" s="1"/>
  <c r="H638" i="6"/>
  <c r="H657" i="5" s="1"/>
  <c r="E642" i="6"/>
  <c r="E661" i="5" s="1"/>
  <c r="E634" i="6"/>
  <c r="E653" i="5" s="1"/>
  <c r="E640" i="6"/>
  <c r="E659" i="5" s="1"/>
  <c r="E632" i="6"/>
  <c r="E651" i="5" s="1"/>
  <c r="E644" i="6"/>
  <c r="E663" i="5" s="1"/>
  <c r="E636" i="6"/>
  <c r="E655" i="5" s="1"/>
  <c r="E643" i="6"/>
  <c r="E662" i="5" s="1"/>
  <c r="E630" i="6"/>
  <c r="E649" i="5" s="1"/>
  <c r="E638" i="6"/>
  <c r="E657" i="5" s="1"/>
  <c r="D583" i="7"/>
  <c r="H555" i="6"/>
  <c r="H574" i="5" s="1"/>
  <c r="J568" i="6"/>
  <c r="J587" i="5" s="1"/>
  <c r="J560" i="6"/>
  <c r="J579" i="5" s="1"/>
  <c r="J562" i="6"/>
  <c r="J581" i="5" s="1"/>
  <c r="J564" i="6"/>
  <c r="J583" i="5" s="1"/>
  <c r="J556" i="6"/>
  <c r="J575" i="5" s="1"/>
  <c r="J554" i="6"/>
  <c r="J573" i="5" s="1"/>
  <c r="J566" i="6"/>
  <c r="J585" i="5" s="1"/>
  <c r="J558" i="6"/>
  <c r="J577" i="5" s="1"/>
  <c r="J489" i="6"/>
  <c r="J508" i="5" s="1"/>
  <c r="E506" i="7"/>
  <c r="D503"/>
  <c r="J481" i="6"/>
  <c r="J500" i="5" s="1"/>
  <c r="E498" i="7"/>
  <c r="H486" i="6"/>
  <c r="H505" i="5" s="1"/>
  <c r="H478" i="6"/>
  <c r="H497" i="5" s="1"/>
  <c r="H492" i="6"/>
  <c r="H511" i="5" s="1"/>
  <c r="H480" i="6"/>
  <c r="H499" i="5" s="1"/>
  <c r="H488" i="6"/>
  <c r="H507" i="5" s="1"/>
  <c r="H490" i="6"/>
  <c r="H509" i="5" s="1"/>
  <c r="H482" i="6"/>
  <c r="H501" i="5" s="1"/>
  <c r="H491" i="6"/>
  <c r="H510" i="5" s="1"/>
  <c r="H484" i="6"/>
  <c r="H503" i="5" s="1"/>
  <c r="E488" i="6"/>
  <c r="E507" i="5" s="1"/>
  <c r="E480" i="6"/>
  <c r="E499" i="5" s="1"/>
  <c r="E486" i="6"/>
  <c r="E505" i="5" s="1"/>
  <c r="E478" i="6"/>
  <c r="E497" i="5" s="1"/>
  <c r="E490" i="6"/>
  <c r="E509" i="5" s="1"/>
  <c r="E482" i="6"/>
  <c r="E501" i="5" s="1"/>
  <c r="E491" i="6"/>
  <c r="E510" i="5" s="1"/>
  <c r="E484" i="6"/>
  <c r="E503" i="5" s="1"/>
  <c r="E492" i="6"/>
  <c r="E511" i="5" s="1"/>
  <c r="D103" i="6"/>
  <c r="D122" i="5" s="1"/>
  <c r="F37" i="6"/>
  <c r="F56" i="5" s="1"/>
  <c r="H960" i="7"/>
  <c r="J892"/>
  <c r="G664"/>
  <c r="G656"/>
  <c r="G588"/>
  <c r="G580"/>
  <c r="G512"/>
  <c r="G504"/>
  <c r="G337" i="6"/>
  <c r="G356" i="5" s="1"/>
  <c r="H132" i="7"/>
  <c r="I955"/>
  <c r="I953"/>
  <c r="F959"/>
  <c r="F961"/>
  <c r="F955"/>
  <c r="F1037"/>
  <c r="E1034"/>
  <c r="H1030"/>
  <c r="H968"/>
  <c r="F963"/>
  <c r="D1038"/>
  <c r="D1030"/>
  <c r="D966"/>
  <c r="D962"/>
  <c r="D958"/>
  <c r="D954"/>
  <c r="I649"/>
  <c r="I585"/>
  <c r="I577"/>
  <c r="I505"/>
  <c r="I497"/>
  <c r="J354"/>
  <c r="G353"/>
  <c r="I351"/>
  <c r="J346"/>
  <c r="G345"/>
  <c r="I128"/>
  <c r="E121"/>
  <c r="H117"/>
  <c r="F98" i="6"/>
  <c r="F117" i="5" s="1"/>
  <c r="F100" i="6"/>
  <c r="F119" i="5" s="1"/>
  <c r="F108" i="6"/>
  <c r="F127" i="5" s="1"/>
  <c r="F110" i="6"/>
  <c r="F129" i="5" s="1"/>
  <c r="F97" i="6"/>
  <c r="F116" i="5" s="1"/>
  <c r="F113" i="6"/>
  <c r="F132" i="5" s="1"/>
  <c r="F104" i="6"/>
  <c r="F123" i="5" s="1"/>
  <c r="F106" i="6"/>
  <c r="F125" i="5" s="1"/>
  <c r="F112" i="6"/>
  <c r="F131" i="5" s="1"/>
  <c r="F102" i="6"/>
  <c r="F121" i="5" s="1"/>
  <c r="D50" i="7"/>
  <c r="D46"/>
  <c r="D42"/>
  <c r="G22" i="6"/>
  <c r="G41" i="5" s="1"/>
  <c r="G34" i="6"/>
  <c r="G53" i="5" s="1"/>
  <c r="G24" i="6"/>
  <c r="G43" i="5" s="1"/>
  <c r="G32" i="6"/>
  <c r="G51" i="5" s="1"/>
  <c r="G30" i="6"/>
  <c r="G49" i="5" s="1"/>
  <c r="G28" i="6"/>
  <c r="G47" i="5" s="1"/>
  <c r="G36" i="6"/>
  <c r="G55" i="5" s="1"/>
  <c r="G26" i="6"/>
  <c r="G45" i="5" s="1"/>
  <c r="D24" i="6"/>
  <c r="D43" i="5" s="1"/>
  <c r="D28" i="6"/>
  <c r="D47" i="5" s="1"/>
  <c r="D36" i="6"/>
  <c r="D55" i="5" s="1"/>
  <c r="D35" i="6"/>
  <c r="D54" i="5" s="1"/>
  <c r="D34" i="6"/>
  <c r="D53" i="5" s="1"/>
  <c r="D32" i="6"/>
  <c r="D51" i="5" s="1"/>
  <c r="D30" i="6"/>
  <c r="D49" i="5" s="1"/>
  <c r="D26" i="6"/>
  <c r="D45" i="5" s="1"/>
  <c r="D22" i="6"/>
  <c r="D41" i="5" s="1"/>
  <c r="F358" i="7"/>
  <c r="F354"/>
  <c r="F350"/>
  <c r="F346"/>
  <c r="J44"/>
  <c r="E42"/>
  <c r="F1043"/>
  <c r="G1037"/>
  <c r="J964"/>
  <c r="G963"/>
  <c r="I961"/>
  <c r="D1040"/>
  <c r="D1032"/>
  <c r="E967"/>
  <c r="J961"/>
  <c r="G960"/>
  <c r="I958"/>
  <c r="H955"/>
  <c r="I890"/>
  <c r="J885"/>
  <c r="E883"/>
  <c r="J877"/>
  <c r="H664"/>
  <c r="F655"/>
  <c r="H588"/>
  <c r="J586"/>
  <c r="E584"/>
  <c r="D581"/>
  <c r="F579"/>
  <c r="H512"/>
  <c r="J510"/>
  <c r="E508"/>
  <c r="D505"/>
  <c r="F503"/>
  <c r="G355"/>
  <c r="G347"/>
  <c r="G132"/>
  <c r="I111" i="6"/>
  <c r="I130" i="5" s="1"/>
  <c r="J125" i="7"/>
  <c r="G124"/>
  <c r="I103" i="6"/>
  <c r="I122" i="5" s="1"/>
  <c r="J117" i="7"/>
  <c r="G37" i="6"/>
  <c r="G56" i="5" s="1"/>
  <c r="I54" i="7"/>
  <c r="G29" i="6"/>
  <c r="G48" i="5" s="1"/>
  <c r="H958" i="7"/>
  <c r="J878"/>
  <c r="D662"/>
  <c r="D654"/>
  <c r="D586"/>
  <c r="D578"/>
  <c r="D510"/>
  <c r="D502"/>
  <c r="I360"/>
  <c r="I352"/>
  <c r="G325" i="6"/>
  <c r="G344" i="5" s="1"/>
  <c r="H130" i="7"/>
  <c r="H964"/>
  <c r="G1030"/>
  <c r="I968"/>
  <c r="G962"/>
  <c r="I960"/>
  <c r="G954"/>
  <c r="G957"/>
  <c r="G955"/>
  <c r="G953"/>
  <c r="G952"/>
  <c r="I892"/>
  <c r="I880"/>
  <c r="G663"/>
  <c r="G583"/>
  <c r="G511"/>
  <c r="G338" i="6"/>
  <c r="G357" i="5" s="1"/>
  <c r="D334" i="6"/>
  <c r="D353" i="5" s="1"/>
  <c r="D330" i="6"/>
  <c r="D349" i="5" s="1"/>
  <c r="D326" i="6"/>
  <c r="D345" i="5" s="1"/>
  <c r="I40" i="7"/>
  <c r="F40"/>
  <c r="G341" i="6"/>
  <c r="G360" i="5" s="1"/>
  <c r="G333" i="6"/>
  <c r="G352" i="5" s="1"/>
  <c r="D1014" i="6"/>
  <c r="D1033" i="5" s="1"/>
  <c r="D948" i="6"/>
  <c r="D967" i="5" s="1"/>
  <c r="D944" i="6"/>
  <c r="D963" i="5" s="1"/>
  <c r="G1036" i="7"/>
  <c r="G1020" i="6"/>
  <c r="G1039" i="5" s="1"/>
  <c r="F966" i="7"/>
  <c r="F962"/>
  <c r="F958"/>
  <c r="F954"/>
  <c r="F890"/>
  <c r="F886"/>
  <c r="F882"/>
  <c r="F878"/>
  <c r="J658"/>
  <c r="E656"/>
  <c r="H652"/>
  <c r="J582"/>
  <c r="E580"/>
  <c r="H576"/>
  <c r="J506"/>
  <c r="E504"/>
  <c r="H500"/>
  <c r="F357"/>
  <c r="F353"/>
  <c r="F349"/>
  <c r="F111" i="6"/>
  <c r="F130" i="5" s="1"/>
  <c r="D128" i="7"/>
  <c r="F103" i="6"/>
  <c r="F122" i="5" s="1"/>
  <c r="D120" i="7"/>
  <c r="F35" i="6"/>
  <c r="F54" i="5" s="1"/>
  <c r="F31" i="6"/>
  <c r="F50" i="5" s="1"/>
  <c r="F27" i="6"/>
  <c r="F46" i="5" s="1"/>
  <c r="F23" i="6"/>
  <c r="F42" i="5" s="1"/>
  <c r="D339" i="6"/>
  <c r="D358" i="5" s="1"/>
  <c r="D335" i="6"/>
  <c r="D354" i="5" s="1"/>
  <c r="D331" i="6"/>
  <c r="D350" i="5" s="1"/>
  <c r="D327" i="6"/>
  <c r="D346" i="5" s="1"/>
  <c r="F1033" i="7"/>
  <c r="G1012" i="6"/>
  <c r="G1031" i="5" s="1"/>
  <c r="J1040" i="7"/>
  <c r="J1033"/>
  <c r="J1043"/>
  <c r="J1042"/>
  <c r="J1041"/>
  <c r="J1039"/>
  <c r="J1038"/>
  <c r="J1037"/>
  <c r="J1044"/>
  <c r="I967"/>
  <c r="J891"/>
  <c r="D886"/>
  <c r="D882"/>
  <c r="D878"/>
  <c r="G872" i="6"/>
  <c r="G891" i="5" s="1"/>
  <c r="G858" i="6"/>
  <c r="G877" i="5" s="1"/>
  <c r="G864" i="6"/>
  <c r="G883" i="5" s="1"/>
  <c r="G866" i="6"/>
  <c r="G885" i="5" s="1"/>
  <c r="G870" i="6"/>
  <c r="G889" i="5" s="1"/>
  <c r="G868" i="6"/>
  <c r="G887" i="5" s="1"/>
  <c r="G860" i="6"/>
  <c r="G879" i="5" s="1"/>
  <c r="G862" i="6"/>
  <c r="G881" i="5" s="1"/>
  <c r="D871" i="6"/>
  <c r="D890" i="5" s="1"/>
  <c r="D870" i="6"/>
  <c r="D889" i="5" s="1"/>
  <c r="D868" i="6"/>
  <c r="D887" i="5" s="1"/>
  <c r="D860" i="6"/>
  <c r="D879" i="5" s="1"/>
  <c r="D866" i="6"/>
  <c r="D885" i="5" s="1"/>
  <c r="D862" i="6"/>
  <c r="D881" i="5" s="1"/>
  <c r="D864" i="6"/>
  <c r="D883" i="5" s="1"/>
  <c r="D858" i="6"/>
  <c r="D877" i="5" s="1"/>
  <c r="D872" i="6"/>
  <c r="D891" i="5" s="1"/>
  <c r="D659" i="7"/>
  <c r="F657"/>
  <c r="H650"/>
  <c r="J648"/>
  <c r="D587"/>
  <c r="J584"/>
  <c r="E582"/>
  <c r="D579"/>
  <c r="F577"/>
  <c r="H572"/>
  <c r="E572"/>
  <c r="D507"/>
  <c r="F505"/>
  <c r="H498"/>
  <c r="J496"/>
  <c r="F359"/>
  <c r="I355"/>
  <c r="H352"/>
  <c r="E348"/>
  <c r="J127"/>
  <c r="G126"/>
  <c r="I105" i="6"/>
  <c r="I124" i="5" s="1"/>
  <c r="J119" i="7"/>
  <c r="G118"/>
  <c r="G108" i="6"/>
  <c r="G127" i="5" s="1"/>
  <c r="G97" i="6"/>
  <c r="G116" i="5" s="1"/>
  <c r="G104" i="6"/>
  <c r="G123" i="5" s="1"/>
  <c r="G102" i="6"/>
  <c r="G121" i="5" s="1"/>
  <c r="G100" i="6"/>
  <c r="G119" i="5" s="1"/>
  <c r="G112" i="6"/>
  <c r="G131" i="5" s="1"/>
  <c r="G98" i="6"/>
  <c r="G117" i="5" s="1"/>
  <c r="G106" i="6"/>
  <c r="G125" i="5" s="1"/>
  <c r="G110" i="6"/>
  <c r="G129" i="5" s="1"/>
  <c r="I37" i="6"/>
  <c r="I56" i="5" s="1"/>
  <c r="J48" i="7"/>
  <c r="E46"/>
  <c r="G1022" i="6"/>
  <c r="G1041" i="5" s="1"/>
  <c r="H1036" i="7"/>
  <c r="G1014" i="6"/>
  <c r="G1033" i="5" s="1"/>
  <c r="J968" i="7"/>
  <c r="G967"/>
  <c r="I965"/>
  <c r="H962"/>
  <c r="J965"/>
  <c r="G964"/>
  <c r="I962"/>
  <c r="H959"/>
  <c r="E955"/>
  <c r="J889"/>
  <c r="G869" i="6"/>
  <c r="G888" i="5" s="1"/>
  <c r="I886" i="7"/>
  <c r="H883"/>
  <c r="E879"/>
  <c r="G657"/>
  <c r="G649"/>
  <c r="G581"/>
  <c r="G573"/>
  <c r="G505"/>
  <c r="G497"/>
  <c r="I357"/>
  <c r="J352"/>
  <c r="G332" i="6"/>
  <c r="G351" i="5" s="1"/>
  <c r="J129" i="7"/>
  <c r="G109" i="6"/>
  <c r="G128" i="5" s="1"/>
  <c r="I107" i="6"/>
  <c r="I126" i="5" s="1"/>
  <c r="J121" i="7"/>
  <c r="G101" i="6"/>
  <c r="G120" i="5" s="1"/>
  <c r="I99" i="6"/>
  <c r="I118" i="5" s="1"/>
  <c r="G33" i="6"/>
  <c r="G52" i="5" s="1"/>
  <c r="I31" i="6"/>
  <c r="I50" i="5" s="1"/>
  <c r="G25" i="6"/>
  <c r="G44" i="5" s="1"/>
  <c r="I23" i="6"/>
  <c r="I42" i="5" s="1"/>
  <c r="H892" i="7"/>
  <c r="J882"/>
  <c r="E880"/>
  <c r="I664"/>
  <c r="I660"/>
  <c r="I656"/>
  <c r="I652"/>
  <c r="I588"/>
  <c r="I584"/>
  <c r="I580"/>
  <c r="I576"/>
  <c r="I512"/>
  <c r="I508"/>
  <c r="I504"/>
  <c r="I500"/>
  <c r="G339" i="6"/>
  <c r="G358" i="5" s="1"/>
  <c r="G331" i="6"/>
  <c r="G350" i="5" s="1"/>
  <c r="I325" i="6"/>
  <c r="I344" i="5" s="1"/>
  <c r="J124" i="7"/>
  <c r="E122"/>
  <c r="H118"/>
  <c r="E52"/>
  <c r="E44"/>
  <c r="D1016" i="6"/>
  <c r="D1035" i="5" s="1"/>
  <c r="E964" i="7"/>
  <c r="G1023" i="6"/>
  <c r="G1042" i="5" s="1"/>
  <c r="I1042" i="7"/>
  <c r="I1038"/>
  <c r="I1028"/>
  <c r="I1044"/>
  <c r="I1043"/>
  <c r="I1033"/>
  <c r="I1029"/>
  <c r="I1040"/>
  <c r="I1039"/>
  <c r="G966"/>
  <c r="I964"/>
  <c r="G958"/>
  <c r="I956"/>
  <c r="J887"/>
  <c r="G867" i="6"/>
  <c r="G886" i="5" s="1"/>
  <c r="I876" i="7"/>
  <c r="F876"/>
  <c r="D663"/>
  <c r="H654"/>
  <c r="H648"/>
  <c r="E648"/>
  <c r="J580"/>
  <c r="E559" i="6"/>
  <c r="E578" i="5" s="1"/>
  <c r="D575" i="7"/>
  <c r="J572"/>
  <c r="D511"/>
  <c r="H502"/>
  <c r="H496"/>
  <c r="E496"/>
  <c r="I340" i="6"/>
  <c r="I359" i="5" s="1"/>
  <c r="F109" i="6"/>
  <c r="F128" i="5" s="1"/>
  <c r="D107" i="6"/>
  <c r="D126" i="5" s="1"/>
  <c r="F101" i="6"/>
  <c r="F120" i="5" s="1"/>
  <c r="D99" i="6"/>
  <c r="D118" i="5" s="1"/>
  <c r="I33" i="6"/>
  <c r="I52" i="5" s="1"/>
  <c r="I25" i="6"/>
  <c r="I44" i="5" s="1"/>
  <c r="E956" i="7"/>
  <c r="J884"/>
  <c r="G660"/>
  <c r="G652"/>
  <c r="G584"/>
  <c r="G576"/>
  <c r="G508"/>
  <c r="G500"/>
  <c r="I335" i="6"/>
  <c r="I354" i="5" s="1"/>
  <c r="I327" i="6"/>
  <c r="I346" i="5" s="1"/>
  <c r="H124" i="7"/>
  <c r="G1013" i="6"/>
  <c r="G1032" i="5" s="1"/>
  <c r="I957" i="7"/>
  <c r="I952"/>
  <c r="I959"/>
  <c r="F344"/>
  <c r="F345"/>
  <c r="F953"/>
  <c r="F957"/>
  <c r="F952"/>
  <c r="F967"/>
  <c r="G1043" l="1"/>
  <c r="E893"/>
  <c r="G513"/>
  <c r="G589"/>
  <c r="G585" i="6" s="1"/>
  <c r="G604" i="5" s="1"/>
  <c r="G665" i="7"/>
  <c r="J133"/>
  <c r="H133"/>
  <c r="J969"/>
  <c r="J361"/>
  <c r="I513"/>
  <c r="I665"/>
  <c r="H1045"/>
  <c r="G496" i="6"/>
  <c r="G515" i="5" s="1"/>
  <c r="G509" i="6"/>
  <c r="G528" i="5" s="1"/>
  <c r="G501" i="6"/>
  <c r="G520" i="5" s="1"/>
  <c r="G572" i="6"/>
  <c r="G591" i="5" s="1"/>
  <c r="G577" i="6"/>
  <c r="G596" i="5" s="1"/>
  <c r="G648" i="6"/>
  <c r="G667" i="5" s="1"/>
  <c r="G659" i="6"/>
  <c r="G678" i="5" s="1"/>
  <c r="G661" i="6"/>
  <c r="G680" i="5" s="1"/>
  <c r="G653" i="6"/>
  <c r="G672" i="5" s="1"/>
  <c r="J120" i="6"/>
  <c r="J139" i="5" s="1"/>
  <c r="J118" i="6"/>
  <c r="J137" i="5" s="1"/>
  <c r="J128" i="6"/>
  <c r="J147" i="5" s="1"/>
  <c r="J116" i="6"/>
  <c r="J135" i="5" s="1"/>
  <c r="J126" i="6"/>
  <c r="J145" i="5" s="1"/>
  <c r="J130" i="6"/>
  <c r="J149" i="5" s="1"/>
  <c r="J131" i="6"/>
  <c r="J150" i="5" s="1"/>
  <c r="J122" i="6"/>
  <c r="J141" i="5" s="1"/>
  <c r="H116" i="6"/>
  <c r="H135" i="5" s="1"/>
  <c r="H125" i="6"/>
  <c r="H144" i="5" s="1"/>
  <c r="H128" i="6"/>
  <c r="H147" i="5" s="1"/>
  <c r="H120" i="6"/>
  <c r="H139" i="5" s="1"/>
  <c r="J963" i="6"/>
  <c r="J982" i="5" s="1"/>
  <c r="J955" i="6"/>
  <c r="J974" i="5" s="1"/>
  <c r="J954" i="6"/>
  <c r="J973" i="5" s="1"/>
  <c r="J967" i="6"/>
  <c r="J986" i="5" s="1"/>
  <c r="J959" i="6"/>
  <c r="J978" i="5" s="1"/>
  <c r="J956" i="6"/>
  <c r="J975" i="5" s="1"/>
  <c r="J962" i="6"/>
  <c r="J981" i="5" s="1"/>
  <c r="J952" i="6"/>
  <c r="J971" i="5" s="1"/>
  <c r="J958" i="6"/>
  <c r="J977" i="5" s="1"/>
  <c r="E892" i="6"/>
  <c r="E911" i="5" s="1"/>
  <c r="E876" i="6"/>
  <c r="E895" i="5" s="1"/>
  <c r="E881" i="6"/>
  <c r="E900" i="5" s="1"/>
  <c r="E886" i="6"/>
  <c r="E905" i="5" s="1"/>
  <c r="E878" i="6"/>
  <c r="E897" i="5" s="1"/>
  <c r="E877" i="6"/>
  <c r="E896" i="5" s="1"/>
  <c r="E882" i="6"/>
  <c r="E901" i="5" s="1"/>
  <c r="E889" i="6"/>
  <c r="E908" i="5" s="1"/>
  <c r="E885" i="6"/>
  <c r="E904" i="5" s="1"/>
  <c r="E891" i="6"/>
  <c r="E910" i="5" s="1"/>
  <c r="E884" i="6"/>
  <c r="E903" i="5" s="1"/>
  <c r="E890" i="6"/>
  <c r="E909" i="5" s="1"/>
  <c r="J356" i="6"/>
  <c r="J375" i="5" s="1"/>
  <c r="J344" i="6"/>
  <c r="J363" i="5" s="1"/>
  <c r="J358" i="6"/>
  <c r="J377" i="5" s="1"/>
  <c r="J353" i="6"/>
  <c r="J372" i="5" s="1"/>
  <c r="J359" i="6"/>
  <c r="J378" i="5" s="1"/>
  <c r="J347" i="6"/>
  <c r="J366" i="5" s="1"/>
  <c r="J357" i="6"/>
  <c r="J376" i="5" s="1"/>
  <c r="J349" i="6"/>
  <c r="J368" i="5" s="1"/>
  <c r="J348" i="6"/>
  <c r="J367" i="5" s="1"/>
  <c r="J345" i="6"/>
  <c r="J364" i="5" s="1"/>
  <c r="J351" i="6"/>
  <c r="J370" i="5" s="1"/>
  <c r="J355" i="6"/>
  <c r="J374" i="5" s="1"/>
  <c r="I496" i="6"/>
  <c r="I515" i="5" s="1"/>
  <c r="I501" i="6"/>
  <c r="I520" i="5" s="1"/>
  <c r="I502" i="6"/>
  <c r="I521" i="5" s="1"/>
  <c r="I506" i="6"/>
  <c r="I525" i="5" s="1"/>
  <c r="I510" i="6"/>
  <c r="I529" i="5" s="1"/>
  <c r="I509" i="6"/>
  <c r="I528" i="5" s="1"/>
  <c r="I498" i="6"/>
  <c r="I517" i="5" s="1"/>
  <c r="I507" i="6"/>
  <c r="I526" i="5" s="1"/>
  <c r="I499" i="6"/>
  <c r="I518" i="5" s="1"/>
  <c r="I648" i="6"/>
  <c r="I667" i="5" s="1"/>
  <c r="I653" i="6"/>
  <c r="I672" i="5" s="1"/>
  <c r="I657" i="6"/>
  <c r="I676" i="5" s="1"/>
  <c r="I662" i="6"/>
  <c r="I681" i="5" s="1"/>
  <c r="I654" i="6"/>
  <c r="I673" i="5" s="1"/>
  <c r="I661" i="6"/>
  <c r="I680" i="5" s="1"/>
  <c r="I658" i="6"/>
  <c r="I677" i="5" s="1"/>
  <c r="I650" i="6"/>
  <c r="I669" i="5" s="1"/>
  <c r="I659" i="6"/>
  <c r="I678" i="5" s="1"/>
  <c r="I651" i="6"/>
  <c r="I670" i="5" s="1"/>
  <c r="H1033" i="6"/>
  <c r="H1052" i="5" s="1"/>
  <c r="H254" i="8" s="1"/>
  <c r="H1039" i="6"/>
  <c r="H1058" i="5" s="1"/>
  <c r="H260" i="8" s="1"/>
  <c r="H1029" i="6"/>
  <c r="H1048" i="5" s="1"/>
  <c r="H250" i="8" s="1"/>
  <c r="H1035" i="6"/>
  <c r="H1054" i="5" s="1"/>
  <c r="H256" i="8" s="1"/>
  <c r="H1042" i="6"/>
  <c r="H1061" i="5" s="1"/>
  <c r="H263" i="8" s="1"/>
  <c r="H1041" i="6"/>
  <c r="H1060" i="5" s="1"/>
  <c r="H262" i="8" s="1"/>
  <c r="H1031" i="6"/>
  <c r="H1050" i="5" s="1"/>
  <c r="H252" i="8" s="1"/>
  <c r="H1044" i="6"/>
  <c r="H1063" i="5" s="1"/>
  <c r="H265" i="8" s="1"/>
  <c r="H1037" i="6"/>
  <c r="H1056" i="5" s="1"/>
  <c r="H258" i="8" s="1"/>
  <c r="H1043" i="6"/>
  <c r="H1062" i="5" s="1"/>
  <c r="H264" i="8" s="1"/>
  <c r="H1038" i="6"/>
  <c r="H1057" i="5" s="1"/>
  <c r="H259" i="8" s="1"/>
  <c r="H1028" i="6"/>
  <c r="H1047" i="5" s="1"/>
  <c r="H249" i="8" s="1"/>
  <c r="H1032" i="6"/>
  <c r="H1051" i="5" s="1"/>
  <c r="H253" i="8" s="1"/>
  <c r="H1040" i="6"/>
  <c r="H1059" i="5" s="1"/>
  <c r="H261" i="8" s="1"/>
  <c r="F969" i="7"/>
  <c r="G1032"/>
  <c r="H124" i="6"/>
  <c r="H143" i="5" s="1"/>
  <c r="I346" i="7"/>
  <c r="G500" i="6"/>
  <c r="G519" i="5" s="1"/>
  <c r="G120" i="8" s="1"/>
  <c r="G508" i="6"/>
  <c r="G527" i="5" s="1"/>
  <c r="G584" i="6"/>
  <c r="G603" i="5" s="1"/>
  <c r="G147" i="8" s="1"/>
  <c r="H30" i="10" s="1"/>
  <c r="G652" i="6"/>
  <c r="G671" i="5" s="1"/>
  <c r="G158" i="8" s="1"/>
  <c r="I26" i="10" s="1"/>
  <c r="G660" i="6"/>
  <c r="G679" i="5" s="1"/>
  <c r="G166" i="8" s="1"/>
  <c r="I30" i="10" s="1"/>
  <c r="D118" i="7"/>
  <c r="F128"/>
  <c r="G886"/>
  <c r="I1045"/>
  <c r="D1035"/>
  <c r="H118" i="6"/>
  <c r="H137" i="5" s="1"/>
  <c r="J124" i="6"/>
  <c r="J143" i="5" s="1"/>
  <c r="J29" i="8" s="1"/>
  <c r="G358" i="7"/>
  <c r="I500" i="6"/>
  <c r="I519" i="5" s="1"/>
  <c r="I120" i="8" s="1"/>
  <c r="H28" i="9" s="1"/>
  <c r="I504" i="6"/>
  <c r="I523" i="5" s="1"/>
  <c r="I124" i="8" s="1"/>
  <c r="I508" i="6"/>
  <c r="I527" i="5" s="1"/>
  <c r="I128" i="8" s="1"/>
  <c r="H33" i="9" s="1"/>
  <c r="I512" i="6"/>
  <c r="I531" i="5" s="1"/>
  <c r="I132" i="8" s="1"/>
  <c r="H37" i="9" s="1"/>
  <c r="I652" i="6"/>
  <c r="I671" i="5" s="1"/>
  <c r="I656" i="6"/>
  <c r="I675" i="5" s="1"/>
  <c r="I660" i="6"/>
  <c r="I679" i="5" s="1"/>
  <c r="I166" i="8" s="1"/>
  <c r="J33" i="9" s="1"/>
  <c r="I664" i="6"/>
  <c r="I683" i="5" s="1"/>
  <c r="I170" i="8" s="1"/>
  <c r="J37" i="9" s="1"/>
  <c r="E880" i="6"/>
  <c r="E899" i="5" s="1"/>
  <c r="E215" i="8" s="1"/>
  <c r="G44" i="7"/>
  <c r="G52"/>
  <c r="G120"/>
  <c r="J121" i="6"/>
  <c r="J140" i="5" s="1"/>
  <c r="G128" i="7"/>
  <c r="J129" i="6"/>
  <c r="J148" i="5" s="1"/>
  <c r="G888" i="7"/>
  <c r="J965" i="6"/>
  <c r="J984" i="5" s="1"/>
  <c r="J243" i="8" s="1"/>
  <c r="J968" i="6"/>
  <c r="J987" i="5" s="1"/>
  <c r="J246" i="8" s="1"/>
  <c r="G1041" i="7"/>
  <c r="G129"/>
  <c r="G117"/>
  <c r="G119"/>
  <c r="G123"/>
  <c r="G127"/>
  <c r="I124"/>
  <c r="J127" i="6"/>
  <c r="J146" i="5" s="1"/>
  <c r="J32" i="8" s="1"/>
  <c r="D877" i="7"/>
  <c r="D885"/>
  <c r="D887"/>
  <c r="D890"/>
  <c r="G879"/>
  <c r="G889"/>
  <c r="G883"/>
  <c r="G877"/>
  <c r="G1031"/>
  <c r="D350"/>
  <c r="D358"/>
  <c r="F46"/>
  <c r="F54"/>
  <c r="F122"/>
  <c r="F130"/>
  <c r="F954" i="6"/>
  <c r="F973" i="5" s="1"/>
  <c r="F958" i="6"/>
  <c r="F977" i="5" s="1"/>
  <c r="F962" i="6"/>
  <c r="F981" i="5" s="1"/>
  <c r="F966" i="6"/>
  <c r="F985" i="5" s="1"/>
  <c r="G1039" i="7"/>
  <c r="D963"/>
  <c r="D1033"/>
  <c r="G360"/>
  <c r="D349"/>
  <c r="G357"/>
  <c r="G511" i="6"/>
  <c r="G530" i="5" s="1"/>
  <c r="G131" i="8" s="1"/>
  <c r="G344" i="7"/>
  <c r="G48"/>
  <c r="I122"/>
  <c r="J125" i="6"/>
  <c r="J144" i="5" s="1"/>
  <c r="F1045" i="7"/>
  <c r="F1033" i="6" s="1"/>
  <c r="F1052" i="5" s="1"/>
  <c r="J964" i="6"/>
  <c r="J983" i="5" s="1"/>
  <c r="J242" i="8" s="1"/>
  <c r="D41" i="7"/>
  <c r="D49"/>
  <c r="D53"/>
  <c r="D55"/>
  <c r="D43"/>
  <c r="G45"/>
  <c r="G47"/>
  <c r="G51"/>
  <c r="G53"/>
  <c r="F131"/>
  <c r="F132"/>
  <c r="F129"/>
  <c r="F119"/>
  <c r="H132" i="6"/>
  <c r="H151" i="5" s="1"/>
  <c r="G356" i="7"/>
  <c r="G512" i="6"/>
  <c r="G531" i="5" s="1"/>
  <c r="G132" i="8" s="1"/>
  <c r="G580" i="6"/>
  <c r="G599" i="5" s="1"/>
  <c r="G588" i="6"/>
  <c r="G607" i="5" s="1"/>
  <c r="G656" i="6"/>
  <c r="G675" i="5" s="1"/>
  <c r="G162" i="8" s="1"/>
  <c r="G664" i="6"/>
  <c r="G683" i="5" s="1"/>
  <c r="G170" i="8" s="1"/>
  <c r="I34" i="10" s="1"/>
  <c r="E503" i="7"/>
  <c r="E501"/>
  <c r="E497"/>
  <c r="E499"/>
  <c r="H503"/>
  <c r="H501"/>
  <c r="H507"/>
  <c r="H511"/>
  <c r="H505"/>
  <c r="J508"/>
  <c r="J577"/>
  <c r="J573"/>
  <c r="J583"/>
  <c r="J581"/>
  <c r="J587"/>
  <c r="H574"/>
  <c r="E657"/>
  <c r="E662"/>
  <c r="E663"/>
  <c r="E659"/>
  <c r="E661"/>
  <c r="H649"/>
  <c r="H659"/>
  <c r="H653"/>
  <c r="H655"/>
  <c r="J652"/>
  <c r="F883"/>
  <c r="F892"/>
  <c r="F885"/>
  <c r="F879"/>
  <c r="I887"/>
  <c r="I877"/>
  <c r="I891"/>
  <c r="I883"/>
  <c r="I1031" i="6"/>
  <c r="I1050" i="5" s="1"/>
  <c r="I252" i="8" s="1"/>
  <c r="I1032" i="6"/>
  <c r="I1051" i="5" s="1"/>
  <c r="I253" i="8" s="1"/>
  <c r="I1034" i="6"/>
  <c r="I1053" i="5" s="1"/>
  <c r="I255" i="8" s="1"/>
  <c r="I1041" i="6"/>
  <c r="I1060" i="5" s="1"/>
  <c r="I262" i="8" s="1"/>
  <c r="I1035" i="6"/>
  <c r="I1054" i="5" s="1"/>
  <c r="I1036" i="6"/>
  <c r="I1055" i="5" s="1"/>
  <c r="I257" i="8" s="1"/>
  <c r="I1030" i="6"/>
  <c r="I1049" i="5" s="1"/>
  <c r="I251" i="8" s="1"/>
  <c r="I1037" i="6"/>
  <c r="I1056" i="5" s="1"/>
  <c r="I258" i="8" s="1"/>
  <c r="D1039" i="7"/>
  <c r="H126" i="6"/>
  <c r="H145" i="5" s="1"/>
  <c r="H31" i="8" s="1"/>
  <c r="C31" i="11" s="1"/>
  <c r="J132" i="6"/>
  <c r="J151" i="5" s="1"/>
  <c r="J37" i="8" s="1"/>
  <c r="G359" i="7"/>
  <c r="J360" i="6"/>
  <c r="J379" i="5" s="1"/>
  <c r="I503" i="6"/>
  <c r="I522" i="5" s="1"/>
  <c r="I123" i="8" s="1"/>
  <c r="H31" i="9" s="1"/>
  <c r="I511" i="6"/>
  <c r="I530" i="5" s="1"/>
  <c r="I655" i="6"/>
  <c r="I674" i="5" s="1"/>
  <c r="I161" i="8" s="1"/>
  <c r="J31" i="9" s="1"/>
  <c r="I663" i="6"/>
  <c r="I682" i="5" s="1"/>
  <c r="I169" i="8" s="1"/>
  <c r="J36" i="9" s="1"/>
  <c r="J57" i="7"/>
  <c r="J40" i="6" s="1"/>
  <c r="J59" i="5" s="1"/>
  <c r="J2" i="8" s="1"/>
  <c r="D123" i="7"/>
  <c r="D125"/>
  <c r="D131"/>
  <c r="D121"/>
  <c r="D119"/>
  <c r="H121" i="6"/>
  <c r="H140" i="5" s="1"/>
  <c r="H129" i="6"/>
  <c r="H148" i="5" s="1"/>
  <c r="J505" i="7"/>
  <c r="J511"/>
  <c r="J497"/>
  <c r="J507"/>
  <c r="J509"/>
  <c r="E575"/>
  <c r="E573"/>
  <c r="E585"/>
  <c r="E579"/>
  <c r="H577"/>
  <c r="H575"/>
  <c r="H583"/>
  <c r="H573"/>
  <c r="H587"/>
  <c r="J659"/>
  <c r="J663"/>
  <c r="J649"/>
  <c r="J651"/>
  <c r="J661"/>
  <c r="D48"/>
  <c r="D56"/>
  <c r="D355"/>
  <c r="D956"/>
  <c r="D964"/>
  <c r="G1028"/>
  <c r="G1044"/>
  <c r="F965" i="6"/>
  <c r="F984" i="5" s="1"/>
  <c r="D1037" i="7"/>
  <c r="D513"/>
  <c r="D498" i="6" s="1"/>
  <c r="D517" i="5" s="1"/>
  <c r="D118" i="8" s="1"/>
  <c r="E969" i="7"/>
  <c r="E954" i="6" s="1"/>
  <c r="E973" i="5" s="1"/>
  <c r="E232" i="8" s="1"/>
  <c r="F51" i="7"/>
  <c r="F49"/>
  <c r="F53"/>
  <c r="F41"/>
  <c r="I51"/>
  <c r="I45"/>
  <c r="I49"/>
  <c r="I43"/>
  <c r="G575" i="6"/>
  <c r="G594" i="5" s="1"/>
  <c r="G138" i="8" s="1"/>
  <c r="H25" i="10" s="1"/>
  <c r="D953" i="7"/>
  <c r="D955"/>
  <c r="D961"/>
  <c r="D959"/>
  <c r="D1041"/>
  <c r="D1028"/>
  <c r="E57"/>
  <c r="E47" i="6" s="1"/>
  <c r="E66" i="5" s="1"/>
  <c r="E133" i="7"/>
  <c r="E130" i="6" s="1"/>
  <c r="E149" i="5" s="1"/>
  <c r="H122" i="6"/>
  <c r="H141" i="5" s="1"/>
  <c r="D357" i="7"/>
  <c r="D347"/>
  <c r="G354"/>
  <c r="I589"/>
  <c r="E55" i="6"/>
  <c r="E74" i="5" s="1"/>
  <c r="H119" i="6"/>
  <c r="H138" i="5" s="1"/>
  <c r="H24" i="8" s="1"/>
  <c r="C26" i="11" s="1"/>
  <c r="H127" i="6"/>
  <c r="H146" i="5" s="1"/>
  <c r="H32" i="8" s="1"/>
  <c r="J953" i="6"/>
  <c r="J972" i="5" s="1"/>
  <c r="J231" i="8" s="1"/>
  <c r="E959" i="6"/>
  <c r="E978" i="5" s="1"/>
  <c r="E237" i="8" s="1"/>
  <c r="F1039" i="6"/>
  <c r="F1058" i="5" s="1"/>
  <c r="F260" i="8" s="1"/>
  <c r="G40" i="7"/>
  <c r="I131"/>
  <c r="I116"/>
  <c r="I117"/>
  <c r="I121"/>
  <c r="J123" i="6"/>
  <c r="J142" i="5" s="1"/>
  <c r="J28" i="8" s="1"/>
  <c r="F361" i="7"/>
  <c r="F346" i="6" s="1"/>
  <c r="F365" i="5" s="1"/>
  <c r="F80" i="8" s="1"/>
  <c r="I969" i="7"/>
  <c r="I968" i="6" s="1"/>
  <c r="I987" i="5" s="1"/>
  <c r="I354" i="7"/>
  <c r="G576" i="6"/>
  <c r="G595" i="5" s="1"/>
  <c r="G139" i="8" s="1"/>
  <c r="H26" i="10" s="1"/>
  <c r="I44" i="7"/>
  <c r="I52"/>
  <c r="F120"/>
  <c r="D126"/>
  <c r="I359"/>
  <c r="E578"/>
  <c r="I956" i="6"/>
  <c r="I975" i="5" s="1"/>
  <c r="G1042" i="7"/>
  <c r="E964" i="6"/>
  <c r="E983" i="5" s="1"/>
  <c r="E242" i="8" s="1"/>
  <c r="I344" i="7"/>
  <c r="G350"/>
  <c r="I42"/>
  <c r="I50"/>
  <c r="I118"/>
  <c r="I126"/>
  <c r="G351"/>
  <c r="J352" i="6"/>
  <c r="J371" i="5" s="1"/>
  <c r="G497" i="6"/>
  <c r="G516" i="5" s="1"/>
  <c r="G117" i="8" s="1"/>
  <c r="G505" i="6"/>
  <c r="G524" i="5" s="1"/>
  <c r="G573" i="6"/>
  <c r="G592" i="5" s="1"/>
  <c r="G136" i="8" s="1"/>
  <c r="H23" i="10" s="1"/>
  <c r="G581" i="6"/>
  <c r="G600" i="5" s="1"/>
  <c r="G144" i="8" s="1"/>
  <c r="G649" i="6"/>
  <c r="G668" i="5" s="1"/>
  <c r="G155" i="8" s="1"/>
  <c r="I23" i="10" s="1"/>
  <c r="G657" i="6"/>
  <c r="G676" i="5" s="1"/>
  <c r="G163" i="8" s="1"/>
  <c r="E879" i="6"/>
  <c r="E898" i="5" s="1"/>
  <c r="E214" i="8" s="1"/>
  <c r="G1033" i="7"/>
  <c r="H1036" i="6"/>
  <c r="H1055" i="5" s="1"/>
  <c r="H257" i="8" s="1"/>
  <c r="I56" i="7"/>
  <c r="G125"/>
  <c r="G131"/>
  <c r="G121"/>
  <c r="G116"/>
  <c r="J119" i="6"/>
  <c r="J138" i="5" s="1"/>
  <c r="J24" i="8" s="1"/>
  <c r="D891" i="7"/>
  <c r="D883"/>
  <c r="D881"/>
  <c r="D879"/>
  <c r="D889"/>
  <c r="G881"/>
  <c r="G887"/>
  <c r="G885"/>
  <c r="G891"/>
  <c r="D346"/>
  <c r="D354"/>
  <c r="F42"/>
  <c r="F50"/>
  <c r="D967"/>
  <c r="G352"/>
  <c r="D345"/>
  <c r="D353"/>
  <c r="G583" i="6"/>
  <c r="G602" i="5" s="1"/>
  <c r="G663" i="6"/>
  <c r="G682" i="5" s="1"/>
  <c r="G969" i="7"/>
  <c r="I960" i="6"/>
  <c r="I979" i="5" s="1"/>
  <c r="H130" i="6"/>
  <c r="H149" i="5" s="1"/>
  <c r="H35" i="8" s="1"/>
  <c r="C34" i="11" s="1"/>
  <c r="D502" i="6"/>
  <c r="D521" i="5" s="1"/>
  <c r="D122" i="8" s="1"/>
  <c r="G56" i="7"/>
  <c r="J117" i="6"/>
  <c r="J136" i="5" s="1"/>
  <c r="I130" i="7"/>
  <c r="E883" i="6"/>
  <c r="E902" i="5" s="1"/>
  <c r="E218" i="8" s="1"/>
  <c r="I958" i="6"/>
  <c r="I977" i="5" s="1"/>
  <c r="I236" i="8" s="1"/>
  <c r="N30" i="9" s="1"/>
  <c r="J961" i="6"/>
  <c r="J980" i="5" s="1"/>
  <c r="J239" i="8" s="1"/>
  <c r="E967" i="6"/>
  <c r="E986" i="5" s="1"/>
  <c r="F1043" i="6"/>
  <c r="F1062" i="5" s="1"/>
  <c r="F264" i="8" s="1"/>
  <c r="F358" i="6"/>
  <c r="F377" i="5" s="1"/>
  <c r="D45" i="7"/>
  <c r="D51"/>
  <c r="D54"/>
  <c r="D47"/>
  <c r="G55"/>
  <c r="G49"/>
  <c r="G43"/>
  <c r="G41"/>
  <c r="F121"/>
  <c r="F125"/>
  <c r="F123"/>
  <c r="F116"/>
  <c r="F127"/>
  <c r="F117"/>
  <c r="H117" i="6"/>
  <c r="H136" i="5" s="1"/>
  <c r="E121" i="6"/>
  <c r="E140" i="5" s="1"/>
  <c r="E361" i="7"/>
  <c r="E348" i="6" s="1"/>
  <c r="E367" i="5" s="1"/>
  <c r="H361" i="7"/>
  <c r="J346" i="6"/>
  <c r="J365" i="5" s="1"/>
  <c r="J80" i="8" s="1"/>
  <c r="J354" i="6"/>
  <c r="J373" i="5" s="1"/>
  <c r="J88" i="8" s="1"/>
  <c r="I497" i="6"/>
  <c r="I516" i="5" s="1"/>
  <c r="I117" i="8" s="1"/>
  <c r="H25" i="9" s="1"/>
  <c r="I505" i="6"/>
  <c r="I524" i="5" s="1"/>
  <c r="I125" i="8" s="1"/>
  <c r="I577" i="6"/>
  <c r="I596" i="5" s="1"/>
  <c r="I140" i="8" s="1"/>
  <c r="I29" i="9" s="1"/>
  <c r="I585" i="6"/>
  <c r="I604" i="5" s="1"/>
  <c r="I148" i="8" s="1"/>
  <c r="I34" i="9" s="1"/>
  <c r="I649" i="6"/>
  <c r="I668" i="5" s="1"/>
  <c r="I155" i="8" s="1"/>
  <c r="J25" i="9" s="1"/>
  <c r="F963" i="6"/>
  <c r="F982" i="5" s="1"/>
  <c r="H1030" i="6"/>
  <c r="H1049" i="5" s="1"/>
  <c r="F1037" i="6"/>
  <c r="F1056" i="5" s="1"/>
  <c r="F258" i="8" s="1"/>
  <c r="F955" i="6"/>
  <c r="F974" i="5" s="1"/>
  <c r="F961" i="6"/>
  <c r="F980" i="5" s="1"/>
  <c r="F959" i="6"/>
  <c r="F978" i="5" s="1"/>
  <c r="I953" i="6"/>
  <c r="I972" i="5" s="1"/>
  <c r="I955" i="6"/>
  <c r="I974" i="5" s="1"/>
  <c r="G504" i="6"/>
  <c r="G523" i="5" s="1"/>
  <c r="G124" i="8" s="1"/>
  <c r="F56" i="7"/>
  <c r="D122"/>
  <c r="E511"/>
  <c r="E510"/>
  <c r="E509"/>
  <c r="E505"/>
  <c r="E507"/>
  <c r="H510"/>
  <c r="H509"/>
  <c r="H499"/>
  <c r="H497"/>
  <c r="J500"/>
  <c r="J585"/>
  <c r="J575"/>
  <c r="J579"/>
  <c r="E649"/>
  <c r="E655"/>
  <c r="E651"/>
  <c r="E653"/>
  <c r="H657"/>
  <c r="H651"/>
  <c r="H661"/>
  <c r="H662"/>
  <c r="H663"/>
  <c r="J660"/>
  <c r="F881"/>
  <c r="F889"/>
  <c r="F877"/>
  <c r="F891"/>
  <c r="F887"/>
  <c r="I889"/>
  <c r="I885"/>
  <c r="I879"/>
  <c r="I881"/>
  <c r="E957" i="6"/>
  <c r="E976" i="5" s="1"/>
  <c r="E235" i="8" s="1"/>
  <c r="E965" i="6"/>
  <c r="E984" i="5" s="1"/>
  <c r="E243" i="8" s="1"/>
  <c r="G1034" i="7"/>
  <c r="D1031"/>
  <c r="I356"/>
  <c r="G498" i="6"/>
  <c r="G517" i="5" s="1"/>
  <c r="G118" i="8" s="1"/>
  <c r="G502" i="6"/>
  <c r="G521" i="5" s="1"/>
  <c r="G122" i="8" s="1"/>
  <c r="G506" i="6"/>
  <c r="G525" i="5" s="1"/>
  <c r="G126" i="8" s="1"/>
  <c r="G510" i="6"/>
  <c r="G529" i="5" s="1"/>
  <c r="G130" i="8" s="1"/>
  <c r="G574" i="6"/>
  <c r="G593" i="5" s="1"/>
  <c r="G137" i="8" s="1"/>
  <c r="H24" i="10" s="1"/>
  <c r="G578" i="6"/>
  <c r="G597" i="5" s="1"/>
  <c r="G141" i="8" s="1"/>
  <c r="G582" i="6"/>
  <c r="G601" i="5" s="1"/>
  <c r="G145" i="8" s="1"/>
  <c r="H29" i="10" s="1"/>
  <c r="G586" i="6"/>
  <c r="G605" i="5" s="1"/>
  <c r="G149" i="8" s="1"/>
  <c r="H32" i="10" s="1"/>
  <c r="G650" i="6"/>
  <c r="G669" i="5" s="1"/>
  <c r="G654" i="6"/>
  <c r="G673" i="5" s="1"/>
  <c r="G160" i="8" s="1"/>
  <c r="G658" i="6"/>
  <c r="G677" i="5" s="1"/>
  <c r="G164" i="8" s="1"/>
  <c r="I29" i="10" s="1"/>
  <c r="G662" i="6"/>
  <c r="G681" i="5" s="1"/>
  <c r="E888" i="6"/>
  <c r="E907" i="5" s="1"/>
  <c r="E958" i="6"/>
  <c r="E977" i="5" s="1"/>
  <c r="E236" i="8" s="1"/>
  <c r="J960" i="6"/>
  <c r="J979" i="5" s="1"/>
  <c r="J238" i="8" s="1"/>
  <c r="E43" i="6"/>
  <c r="E62" i="5" s="1"/>
  <c r="E51" i="6"/>
  <c r="E70" i="5" s="1"/>
  <c r="E119" i="6"/>
  <c r="E138" i="5" s="1"/>
  <c r="E24" i="8" s="1"/>
  <c r="H123" i="6"/>
  <c r="H142" i="5" s="1"/>
  <c r="H28" i="8" s="1"/>
  <c r="C30" i="11" s="1"/>
  <c r="E127" i="6"/>
  <c r="E146" i="5" s="1"/>
  <c r="E32" i="8" s="1"/>
  <c r="H131" i="6"/>
  <c r="H150" i="5" s="1"/>
  <c r="H36" i="8" s="1"/>
  <c r="C35" i="11" s="1"/>
  <c r="G880" i="7"/>
  <c r="E887" i="6"/>
  <c r="E906" i="5" s="1"/>
  <c r="E222" i="8" s="1"/>
  <c r="I954" i="6"/>
  <c r="I973" i="5" s="1"/>
  <c r="G956" i="6"/>
  <c r="G975" i="5" s="1"/>
  <c r="G234" i="8" s="1"/>
  <c r="M26" i="10" s="1"/>
  <c r="J957" i="6"/>
  <c r="J976" i="5" s="1"/>
  <c r="J235" i="8" s="1"/>
  <c r="E963" i="6"/>
  <c r="E982" i="5" s="1"/>
  <c r="E241" i="8" s="1"/>
  <c r="E966" i="6"/>
  <c r="E985" i="5" s="1"/>
  <c r="E244" i="8" s="1"/>
  <c r="F1035" i="6"/>
  <c r="F1054" i="5" s="1"/>
  <c r="F256" i="8" s="1"/>
  <c r="E54" i="6"/>
  <c r="E73" i="5" s="1"/>
  <c r="D116" i="7"/>
  <c r="D127"/>
  <c r="D117"/>
  <c r="D129"/>
  <c r="D130"/>
  <c r="G349"/>
  <c r="J350" i="6"/>
  <c r="J369" i="5" s="1"/>
  <c r="J84" i="8" s="1"/>
  <c r="E356" i="6"/>
  <c r="E375" i="5" s="1"/>
  <c r="E90" i="8" s="1"/>
  <c r="J503" i="7"/>
  <c r="J501"/>
  <c r="J499"/>
  <c r="E587"/>
  <c r="E583"/>
  <c r="E581"/>
  <c r="E586"/>
  <c r="E577"/>
  <c r="H581"/>
  <c r="H586"/>
  <c r="H579"/>
  <c r="H585"/>
  <c r="H582"/>
  <c r="J664"/>
  <c r="J655"/>
  <c r="J657"/>
  <c r="J653"/>
  <c r="G876"/>
  <c r="E968" i="6"/>
  <c r="E987" i="5" s="1"/>
  <c r="E246" i="8" s="1"/>
  <c r="J1045" i="7"/>
  <c r="J1044" i="6" s="1"/>
  <c r="J1063" i="5" s="1"/>
  <c r="J265" i="8" s="1"/>
  <c r="H1034" i="6"/>
  <c r="H1053" i="5" s="1"/>
  <c r="H255" i="8" s="1"/>
  <c r="F1041" i="6"/>
  <c r="F1060" i="5" s="1"/>
  <c r="F262" i="8" s="1"/>
  <c r="F348" i="6"/>
  <c r="F367" i="5" s="1"/>
  <c r="F356" i="6"/>
  <c r="F375" i="5" s="1"/>
  <c r="D52" i="7"/>
  <c r="F118"/>
  <c r="F126"/>
  <c r="D351"/>
  <c r="D359"/>
  <c r="D960"/>
  <c r="D968"/>
  <c r="D1029"/>
  <c r="D589"/>
  <c r="D575" i="6" s="1"/>
  <c r="D594" i="5" s="1"/>
  <c r="D665" i="7"/>
  <c r="D658" i="6" s="1"/>
  <c r="D677" i="5" s="1"/>
  <c r="D164" i="8" s="1"/>
  <c r="J893" i="7"/>
  <c r="J883" i="6" s="1"/>
  <c r="J902" i="5" s="1"/>
  <c r="J218" i="8" s="1"/>
  <c r="H969" i="7"/>
  <c r="H962" i="6" s="1"/>
  <c r="H981" i="5" s="1"/>
  <c r="F47" i="7"/>
  <c r="F55"/>
  <c r="F43"/>
  <c r="F45"/>
  <c r="I53"/>
  <c r="I55"/>
  <c r="I41"/>
  <c r="I47"/>
  <c r="G42"/>
  <c r="G50"/>
  <c r="F347" i="6"/>
  <c r="F366" i="5" s="1"/>
  <c r="F355" i="6"/>
  <c r="F374" i="5" s="1"/>
  <c r="G503" i="6"/>
  <c r="G522" i="5" s="1"/>
  <c r="G123" i="8" s="1"/>
  <c r="G655" i="6"/>
  <c r="G674" i="5" s="1"/>
  <c r="G161" i="8" s="1"/>
  <c r="I28" i="10" s="1"/>
  <c r="D957" i="7"/>
  <c r="D965"/>
  <c r="D952"/>
  <c r="G959" i="6"/>
  <c r="G978" i="5" s="1"/>
  <c r="G961" i="6"/>
  <c r="G980" i="5" s="1"/>
  <c r="G239" i="8" s="1"/>
  <c r="E953" i="6"/>
  <c r="E972" i="5" s="1"/>
  <c r="E961" i="6"/>
  <c r="E980" i="5" s="1"/>
  <c r="D1043" i="7"/>
  <c r="H57"/>
  <c r="H42" i="6" s="1"/>
  <c r="H61" i="5" s="1"/>
  <c r="H4" i="8" s="1"/>
  <c r="B25" i="11" s="1"/>
  <c r="D344" i="7"/>
  <c r="G346"/>
  <c r="F513"/>
  <c r="F589"/>
  <c r="F585" i="6" s="1"/>
  <c r="F604" i="5" s="1"/>
  <c r="F665" i="7"/>
  <c r="F649" i="6" s="1"/>
  <c r="F668" i="5" s="1"/>
  <c r="H893" i="7"/>
  <c r="E1045"/>
  <c r="D40"/>
  <c r="I119"/>
  <c r="I123"/>
  <c r="I129"/>
  <c r="I127"/>
  <c r="I125"/>
  <c r="E352" i="6"/>
  <c r="E371" i="5" s="1"/>
  <c r="E86" i="8" s="1"/>
  <c r="H356" i="6"/>
  <c r="H375" i="5" s="1"/>
  <c r="H90" i="8" s="1"/>
  <c r="F32" i="11" s="1"/>
  <c r="G499" i="6"/>
  <c r="G518" i="5" s="1"/>
  <c r="G119" i="8" s="1"/>
  <c r="G507" i="6"/>
  <c r="G526" i="5" s="1"/>
  <c r="G127" i="8" s="1"/>
  <c r="G579" i="6"/>
  <c r="G598" i="5" s="1"/>
  <c r="G587" i="6"/>
  <c r="G606" i="5" s="1"/>
  <c r="G651" i="6"/>
  <c r="G670" i="5" s="1"/>
  <c r="F956" i="6"/>
  <c r="F975" i="5" s="1"/>
  <c r="F960" i="6"/>
  <c r="F979" i="5" s="1"/>
  <c r="F238" i="8" s="1"/>
  <c r="F964" i="6"/>
  <c r="F983" i="5" s="1"/>
  <c r="F968" i="6"/>
  <c r="F987" i="5" s="1"/>
  <c r="G965" i="6"/>
  <c r="G984" i="5" s="1"/>
  <c r="G243" i="8" s="1"/>
  <c r="M31" i="10" s="1"/>
  <c r="J966" i="6"/>
  <c r="J985" i="5" s="1"/>
  <c r="F1029" i="6"/>
  <c r="F1048" i="5" s="1"/>
  <c r="F250" i="8" s="1"/>
  <c r="D893" i="7" l="1"/>
  <c r="F351" i="6"/>
  <c r="F370" i="5" s="1"/>
  <c r="F360" i="6"/>
  <c r="F379" i="5" s="1"/>
  <c r="F352" i="6"/>
  <c r="F371" i="5" s="1"/>
  <c r="J56" i="6"/>
  <c r="J75" i="5" s="1"/>
  <c r="J18" i="8" s="1"/>
  <c r="D503" i="6"/>
  <c r="D522" i="5" s="1"/>
  <c r="D123" i="8" s="1"/>
  <c r="F350" i="6"/>
  <c r="F369" i="5" s="1"/>
  <c r="D505" i="6"/>
  <c r="D524" i="5" s="1"/>
  <c r="D125" i="8" s="1"/>
  <c r="D510" i="6"/>
  <c r="D529" i="5" s="1"/>
  <c r="D130" i="8" s="1"/>
  <c r="I519" i="7"/>
  <c r="I256" i="8"/>
  <c r="O31" i="9" s="1"/>
  <c r="H251" i="8"/>
  <c r="O25" i="11" s="1"/>
  <c r="E956" i="6"/>
  <c r="E975" i="5" s="1"/>
  <c r="E234" i="8" s="1"/>
  <c r="E962" i="6"/>
  <c r="E981" i="5" s="1"/>
  <c r="E240" i="8" s="1"/>
  <c r="J55" i="6"/>
  <c r="J74" i="5" s="1"/>
  <c r="J17" i="8" s="1"/>
  <c r="D497" i="6"/>
  <c r="D516" i="5" s="1"/>
  <c r="D506" i="6"/>
  <c r="D525" i="5" s="1"/>
  <c r="D126" i="8" s="1"/>
  <c r="F354" i="6"/>
  <c r="F373" i="5" s="1"/>
  <c r="J52" i="6"/>
  <c r="J71" i="5" s="1"/>
  <c r="H145" i="7"/>
  <c r="F953" i="6"/>
  <c r="F972" i="5" s="1"/>
  <c r="G960" i="6"/>
  <c r="G979" i="5" s="1"/>
  <c r="G962" i="6"/>
  <c r="G981" i="5" s="1"/>
  <c r="G240" i="8" s="1"/>
  <c r="M29" i="10" s="1"/>
  <c r="G955" i="6"/>
  <c r="G974" i="5" s="1"/>
  <c r="G233" i="8" s="1"/>
  <c r="M25" i="10" s="1"/>
  <c r="F957" i="6"/>
  <c r="F976" i="5" s="1"/>
  <c r="J886" i="6"/>
  <c r="J905" i="5" s="1"/>
  <c r="D529" i="7"/>
  <c r="D521"/>
  <c r="G953" i="6"/>
  <c r="G972" i="5" s="1"/>
  <c r="G231" i="8" s="1"/>
  <c r="M23" i="10" s="1"/>
  <c r="F344" i="6"/>
  <c r="F363" i="5" s="1"/>
  <c r="F345" i="6"/>
  <c r="F364" i="5" s="1"/>
  <c r="I682" i="7"/>
  <c r="I674"/>
  <c r="J151"/>
  <c r="F952" i="6"/>
  <c r="F971" i="5" s="1"/>
  <c r="J1032" i="6"/>
  <c r="J1051" i="5" s="1"/>
  <c r="J253" i="8" s="1"/>
  <c r="E985" i="7"/>
  <c r="E906"/>
  <c r="H142"/>
  <c r="J979"/>
  <c r="E977"/>
  <c r="G677"/>
  <c r="E984"/>
  <c r="D522"/>
  <c r="G523"/>
  <c r="F1056"/>
  <c r="J365"/>
  <c r="H1055"/>
  <c r="E983"/>
  <c r="G530"/>
  <c r="J987"/>
  <c r="F979"/>
  <c r="G526"/>
  <c r="G518"/>
  <c r="H61"/>
  <c r="G980"/>
  <c r="J1034" i="6"/>
  <c r="J1053" i="5" s="1"/>
  <c r="J255" i="8" s="1"/>
  <c r="E987" i="7"/>
  <c r="F1054"/>
  <c r="G597"/>
  <c r="G593"/>
  <c r="G529"/>
  <c r="G525"/>
  <c r="G521"/>
  <c r="G517"/>
  <c r="I668"/>
  <c r="I604"/>
  <c r="I596"/>
  <c r="J373"/>
  <c r="F1062"/>
  <c r="J980"/>
  <c r="I977"/>
  <c r="E902"/>
  <c r="D524"/>
  <c r="H149"/>
  <c r="G954" i="6"/>
  <c r="G973" i="5" s="1"/>
  <c r="G957" i="6"/>
  <c r="G976" i="5" s="1"/>
  <c r="G972" i="7"/>
  <c r="G952" i="6"/>
  <c r="G971" i="5" s="1"/>
  <c r="G600" i="7"/>
  <c r="G592"/>
  <c r="G595"/>
  <c r="J74"/>
  <c r="E981"/>
  <c r="E978"/>
  <c r="J972"/>
  <c r="G594"/>
  <c r="I1038" i="6"/>
  <c r="I1057" i="5" s="1"/>
  <c r="F57" i="7"/>
  <c r="J146"/>
  <c r="J984"/>
  <c r="E899"/>
  <c r="I531"/>
  <c r="I527"/>
  <c r="I523"/>
  <c r="G519"/>
  <c r="F967" i="6"/>
  <c r="F986" i="5" s="1"/>
  <c r="F155" i="8"/>
  <c r="F668" i="7"/>
  <c r="E367"/>
  <c r="E82" i="8"/>
  <c r="E35"/>
  <c r="E149" i="7"/>
  <c r="F1052"/>
  <c r="F254" i="8"/>
  <c r="H240"/>
  <c r="N31" i="11" s="1"/>
  <c r="H981" i="7"/>
  <c r="D138" i="8"/>
  <c r="D594" i="7"/>
  <c r="J1063"/>
  <c r="F40" i="6"/>
  <c r="F59" i="5" s="1"/>
  <c r="F44" i="6"/>
  <c r="F63" i="5" s="1"/>
  <c r="F52" i="6"/>
  <c r="F71" i="5" s="1"/>
  <c r="F48" i="6"/>
  <c r="F67" i="5" s="1"/>
  <c r="G606" i="7"/>
  <c r="G150" i="8"/>
  <c r="H33" i="10" s="1"/>
  <c r="E1037" i="6"/>
  <c r="E1056" i="5" s="1"/>
  <c r="E1033" i="6"/>
  <c r="E1052" i="5" s="1"/>
  <c r="E1039" i="6"/>
  <c r="E1058" i="5" s="1"/>
  <c r="E1029" i="6"/>
  <c r="E1048" i="5" s="1"/>
  <c r="E1041" i="6"/>
  <c r="E1060" i="5" s="1"/>
  <c r="E1031" i="6"/>
  <c r="E1050" i="5" s="1"/>
  <c r="E1042" i="6"/>
  <c r="E1061" i="5" s="1"/>
  <c r="E1028" i="6"/>
  <c r="E1047" i="5" s="1"/>
  <c r="E1043" i="6"/>
  <c r="E1062" i="5" s="1"/>
  <c r="E1036" i="6"/>
  <c r="E1055" i="5" s="1"/>
  <c r="E1035" i="6"/>
  <c r="E1054" i="5" s="1"/>
  <c r="F512" i="6"/>
  <c r="F531" i="5" s="1"/>
  <c r="F504" i="6"/>
  <c r="F523" i="5" s="1"/>
  <c r="F496" i="6"/>
  <c r="F515" i="5" s="1"/>
  <c r="F506" i="6"/>
  <c r="F525" i="5" s="1"/>
  <c r="F498" i="6"/>
  <c r="F517" i="5" s="1"/>
  <c r="F507" i="6"/>
  <c r="F526" i="5" s="1"/>
  <c r="F499" i="6"/>
  <c r="F518" i="5" s="1"/>
  <c r="F509" i="6"/>
  <c r="F528" i="5" s="1"/>
  <c r="F501" i="6"/>
  <c r="F520" i="5" s="1"/>
  <c r="F510" i="6"/>
  <c r="F529" i="5" s="1"/>
  <c r="F502" i="6"/>
  <c r="F521" i="5" s="1"/>
  <c r="F508" i="6"/>
  <c r="F527" i="5" s="1"/>
  <c r="F500" i="6"/>
  <c r="F519" i="5" s="1"/>
  <c r="J888" i="6"/>
  <c r="J907" i="5" s="1"/>
  <c r="J880" i="6"/>
  <c r="J899" i="5" s="1"/>
  <c r="J876" i="6"/>
  <c r="J895" i="5" s="1"/>
  <c r="D884" i="6"/>
  <c r="D903" i="5" s="1"/>
  <c r="D876" i="6"/>
  <c r="D895" i="5" s="1"/>
  <c r="F1048" i="7"/>
  <c r="J985"/>
  <c r="J244" i="8"/>
  <c r="G984" i="7"/>
  <c r="F983"/>
  <c r="F242" i="8"/>
  <c r="G670" i="7"/>
  <c r="G157" i="8"/>
  <c r="I25" i="10" s="1"/>
  <c r="G598" i="7"/>
  <c r="G142" i="8"/>
  <c r="H28" i="10" s="1"/>
  <c r="H375" i="7"/>
  <c r="E371"/>
  <c r="D57"/>
  <c r="D40" i="6" s="1"/>
  <c r="D59" i="5" s="1"/>
  <c r="H880" i="6"/>
  <c r="H899" i="5" s="1"/>
  <c r="H876" i="6"/>
  <c r="H895" i="5" s="1"/>
  <c r="H882" i="6"/>
  <c r="H901" i="5" s="1"/>
  <c r="H886" i="6"/>
  <c r="H905" i="5" s="1"/>
  <c r="H887" i="6"/>
  <c r="H906" i="5" s="1"/>
  <c r="H878" i="6"/>
  <c r="H897" i="5" s="1"/>
  <c r="H877" i="6"/>
  <c r="H896" i="5" s="1"/>
  <c r="H890" i="6"/>
  <c r="H909" i="5" s="1"/>
  <c r="H889" i="6"/>
  <c r="H908" i="5" s="1"/>
  <c r="H888" i="6"/>
  <c r="H907" i="5" s="1"/>
  <c r="H885" i="6"/>
  <c r="H904" i="5" s="1"/>
  <c r="H881" i="6"/>
  <c r="H900" i="5" s="1"/>
  <c r="D677" i="7"/>
  <c r="F580" i="6"/>
  <c r="F599" i="5" s="1"/>
  <c r="F572" i="6"/>
  <c r="F591" i="5" s="1"/>
  <c r="F582" i="6"/>
  <c r="F601" i="5" s="1"/>
  <c r="F574" i="6"/>
  <c r="F593" i="5" s="1"/>
  <c r="F581" i="6"/>
  <c r="F600" i="5" s="1"/>
  <c r="F573" i="6"/>
  <c r="F592" i="5" s="1"/>
  <c r="F584" i="6"/>
  <c r="F603" i="5" s="1"/>
  <c r="F575" i="6"/>
  <c r="F594" i="5" s="1"/>
  <c r="F588" i="6"/>
  <c r="F607" i="5" s="1"/>
  <c r="F586" i="6"/>
  <c r="F605" i="5" s="1"/>
  <c r="F578" i="6"/>
  <c r="F597" i="5" s="1"/>
  <c r="F583" i="6"/>
  <c r="F602" i="5" s="1"/>
  <c r="F576" i="6"/>
  <c r="F595" i="5" s="1"/>
  <c r="H44" i="6"/>
  <c r="H63" i="5" s="1"/>
  <c r="H40" i="6"/>
  <c r="H59" i="5" s="1"/>
  <c r="H54" i="6"/>
  <c r="H73" i="5" s="1"/>
  <c r="H45" i="6"/>
  <c r="H64" i="5" s="1"/>
  <c r="H52" i="6"/>
  <c r="H71" i="5" s="1"/>
  <c r="H53" i="6"/>
  <c r="H72" i="5" s="1"/>
  <c r="H49" i="6"/>
  <c r="H68" i="5" s="1"/>
  <c r="H41" i="6"/>
  <c r="H60" i="5" s="1"/>
  <c r="H965" i="6"/>
  <c r="H984" i="5" s="1"/>
  <c r="H957" i="6"/>
  <c r="H976" i="5" s="1"/>
  <c r="G978" i="7"/>
  <c r="G237" i="8"/>
  <c r="M28" i="10" s="1"/>
  <c r="D969" i="7"/>
  <c r="D952" i="6" s="1"/>
  <c r="D971" i="5" s="1"/>
  <c r="J902" i="7"/>
  <c r="G674"/>
  <c r="G522"/>
  <c r="F374"/>
  <c r="F89" i="8"/>
  <c r="F366" i="7"/>
  <c r="F81" i="8"/>
  <c r="F45" i="6"/>
  <c r="F64" i="5" s="1"/>
  <c r="F43" i="6"/>
  <c r="F62" i="5" s="1"/>
  <c r="F55" i="6"/>
  <c r="F74" i="5" s="1"/>
  <c r="F47" i="6"/>
  <c r="F66" i="5" s="1"/>
  <c r="D664" i="6"/>
  <c r="D683" i="5" s="1"/>
  <c r="D660" i="6"/>
  <c r="D679" i="5" s="1"/>
  <c r="D656" i="6"/>
  <c r="D675" i="5" s="1"/>
  <c r="D652" i="6"/>
  <c r="D671" i="5" s="1"/>
  <c r="D648" i="6"/>
  <c r="D667" i="5" s="1"/>
  <c r="D653" i="6"/>
  <c r="D672" i="5" s="1"/>
  <c r="D657" i="6"/>
  <c r="D676" i="5" s="1"/>
  <c r="D661" i="6"/>
  <c r="D680" i="5" s="1"/>
  <c r="D968" i="6"/>
  <c r="D987" i="5" s="1"/>
  <c r="D888" i="6"/>
  <c r="D907" i="5" s="1"/>
  <c r="D880" i="6"/>
  <c r="D899" i="5" s="1"/>
  <c r="D52" i="6"/>
  <c r="D71" i="5" s="1"/>
  <c r="F375" i="7"/>
  <c r="F90" i="8"/>
  <c r="F367" i="7"/>
  <c r="F82" i="8"/>
  <c r="F1060" i="7"/>
  <c r="E1038" i="6"/>
  <c r="E1057" i="5" s="1"/>
  <c r="E1030" i="6"/>
  <c r="E1049" i="5" s="1"/>
  <c r="J1035" i="6"/>
  <c r="J1054" i="5" s="1"/>
  <c r="J256" i="8" s="1"/>
  <c r="J1028" i="6"/>
  <c r="J1047" i="5" s="1"/>
  <c r="J249" i="8" s="1"/>
  <c r="J1031" i="6"/>
  <c r="J1050" i="5" s="1"/>
  <c r="J252" i="8" s="1"/>
  <c r="J1029" i="6"/>
  <c r="J1048" i="5" s="1"/>
  <c r="J250" i="8" s="1"/>
  <c r="G893" i="7"/>
  <c r="G876" i="6" s="1"/>
  <c r="G895" i="5" s="1"/>
  <c r="E375" i="7"/>
  <c r="J369"/>
  <c r="J75"/>
  <c r="E73"/>
  <c r="E16" i="8"/>
  <c r="E1040" i="6"/>
  <c r="E1059" i="5" s="1"/>
  <c r="E1032" i="6"/>
  <c r="E1051" i="5" s="1"/>
  <c r="H967" i="6"/>
  <c r="H986" i="5" s="1"/>
  <c r="E982" i="7"/>
  <c r="J976"/>
  <c r="G975"/>
  <c r="J881" i="6"/>
  <c r="J900" i="5" s="1"/>
  <c r="H150" i="7"/>
  <c r="E146"/>
  <c r="E138"/>
  <c r="H55" i="6"/>
  <c r="H74" i="5" s="1"/>
  <c r="H47" i="6"/>
  <c r="H66" i="5" s="1"/>
  <c r="H954" i="6"/>
  <c r="H973" i="5" s="1"/>
  <c r="J890" i="6"/>
  <c r="J909" i="5" s="1"/>
  <c r="E907" i="7"/>
  <c r="E223" i="8"/>
  <c r="H884" i="6"/>
  <c r="H903" i="5" s="1"/>
  <c r="G673" i="7"/>
  <c r="G669"/>
  <c r="G156" i="8"/>
  <c r="I24" i="10" s="1"/>
  <c r="G605" i="7"/>
  <c r="G601"/>
  <c r="H48" i="6"/>
  <c r="H67" i="5" s="1"/>
  <c r="E976" i="7"/>
  <c r="H953" i="6"/>
  <c r="H972" i="5" s="1"/>
  <c r="I974" i="7"/>
  <c r="I233" i="8"/>
  <c r="N27" i="9" s="1"/>
  <c r="F978" i="7"/>
  <c r="F237" i="8"/>
  <c r="F974" i="7"/>
  <c r="F233" i="8"/>
  <c r="H1049" i="7"/>
  <c r="H968" i="6"/>
  <c r="H987" i="5" s="1"/>
  <c r="I524" i="7"/>
  <c r="I516"/>
  <c r="H348" i="6"/>
  <c r="H367" i="5" s="1"/>
  <c r="H350" i="6"/>
  <c r="H369" i="5" s="1"/>
  <c r="H360" i="6"/>
  <c r="H379" i="5" s="1"/>
  <c r="H347" i="6"/>
  <c r="H366" i="5" s="1"/>
  <c r="H345" i="6"/>
  <c r="H364" i="5" s="1"/>
  <c r="H359" i="6"/>
  <c r="H378" i="5" s="1"/>
  <c r="H358" i="6"/>
  <c r="H377" i="5" s="1"/>
  <c r="H355" i="6"/>
  <c r="H374" i="5" s="1"/>
  <c r="H354" i="6"/>
  <c r="H373" i="5" s="1"/>
  <c r="H353" i="6"/>
  <c r="H372" i="5" s="1"/>
  <c r="H344" i="6"/>
  <c r="H363" i="5" s="1"/>
  <c r="H357" i="6"/>
  <c r="H376" i="5" s="1"/>
  <c r="H349" i="6"/>
  <c r="H368" i="5" s="1"/>
  <c r="H346" i="6"/>
  <c r="H365" i="5" s="1"/>
  <c r="H351" i="6"/>
  <c r="H370" i="5" s="1"/>
  <c r="H136" i="7"/>
  <c r="H22" i="8"/>
  <c r="C24" i="11" s="1"/>
  <c r="F133" i="7"/>
  <c r="F127" i="6" s="1"/>
  <c r="F146" i="5" s="1"/>
  <c r="D47" i="6"/>
  <c r="D66" i="5" s="1"/>
  <c r="D54" i="6"/>
  <c r="D73" i="5" s="1"/>
  <c r="D51" i="6"/>
  <c r="D70" i="5" s="1"/>
  <c r="D45" i="6"/>
  <c r="D64" i="5" s="1"/>
  <c r="D7" i="8" s="1"/>
  <c r="F373" i="7"/>
  <c r="F88" i="8"/>
  <c r="F365" i="7"/>
  <c r="E986"/>
  <c r="E245" i="8"/>
  <c r="J885" i="6"/>
  <c r="J904" i="5" s="1"/>
  <c r="J877" i="6"/>
  <c r="J896" i="5" s="1"/>
  <c r="J878" i="6"/>
  <c r="J897" i="5" s="1"/>
  <c r="D578" i="6"/>
  <c r="D597" i="5" s="1"/>
  <c r="I987" i="7"/>
  <c r="I246" i="8"/>
  <c r="N37" i="9" s="1"/>
  <c r="G981" i="7"/>
  <c r="G974"/>
  <c r="G602"/>
  <c r="G146" i="8"/>
  <c r="D967" i="6"/>
  <c r="D986" i="5" s="1"/>
  <c r="J1040" i="6"/>
  <c r="J1059" i="5" s="1"/>
  <c r="J261" i="8" s="1"/>
  <c r="J1043" i="6"/>
  <c r="J1062" i="5" s="1"/>
  <c r="J264" i="8" s="1"/>
  <c r="J1041" i="6"/>
  <c r="J1060" i="5" s="1"/>
  <c r="J262" i="8" s="1"/>
  <c r="J1038" i="6"/>
  <c r="J1057" i="5" s="1"/>
  <c r="J259" i="8" s="1"/>
  <c r="I967" i="6"/>
  <c r="I986" i="5" s="1"/>
  <c r="D882" i="6"/>
  <c r="D901" i="5" s="1"/>
  <c r="J138" i="7"/>
  <c r="G133"/>
  <c r="G116" i="6" s="1"/>
  <c r="G135" i="5" s="1"/>
  <c r="E898" i="7"/>
  <c r="G676"/>
  <c r="G668"/>
  <c r="G516"/>
  <c r="G958" i="6"/>
  <c r="G977" i="5" s="1"/>
  <c r="D663" i="6"/>
  <c r="D682" i="5" s="1"/>
  <c r="E975" i="7"/>
  <c r="I957" i="6"/>
  <c r="I976" i="5" s="1"/>
  <c r="I952" i="6"/>
  <c r="I971" i="5" s="1"/>
  <c r="I959" i="6"/>
  <c r="I978" i="5" s="1"/>
  <c r="J142" i="7"/>
  <c r="I133"/>
  <c r="I117" i="6" s="1"/>
  <c r="I136" i="5" s="1"/>
  <c r="G57" i="7"/>
  <c r="G40" i="6" s="1"/>
  <c r="G59" i="5" s="1"/>
  <c r="F1058" i="7"/>
  <c r="H966" i="6"/>
  <c r="H985" i="5" s="1"/>
  <c r="G968" i="6"/>
  <c r="G987" i="5" s="1"/>
  <c r="H963" i="6"/>
  <c r="H982" i="5" s="1"/>
  <c r="H879" i="6"/>
  <c r="H898" i="5" s="1"/>
  <c r="F587" i="6"/>
  <c r="F606" i="5" s="1"/>
  <c r="D516" i="7"/>
  <c r="D117" i="8"/>
  <c r="E131" i="6"/>
  <c r="E150" i="5" s="1"/>
  <c r="H146" i="7"/>
  <c r="E123" i="6"/>
  <c r="E142" i="5" s="1"/>
  <c r="H138" i="7"/>
  <c r="H51" i="6"/>
  <c r="H70" i="5" s="1"/>
  <c r="H43" i="6"/>
  <c r="H62" i="5" s="1"/>
  <c r="E973" i="7"/>
  <c r="D574" i="6"/>
  <c r="D593" i="5" s="1"/>
  <c r="I572" i="6"/>
  <c r="I591" i="5" s="1"/>
  <c r="I586" i="6"/>
  <c r="I605" i="5" s="1"/>
  <c r="I578" i="6"/>
  <c r="I597" i="5" s="1"/>
  <c r="I581" i="6"/>
  <c r="I600" i="5" s="1"/>
  <c r="I574" i="6"/>
  <c r="I593" i="5" s="1"/>
  <c r="I583" i="6"/>
  <c r="I602" i="5" s="1"/>
  <c r="I575" i="6"/>
  <c r="I594" i="5" s="1"/>
  <c r="I573" i="6"/>
  <c r="I592" i="5" s="1"/>
  <c r="I582" i="6"/>
  <c r="I601" i="5" s="1"/>
  <c r="D525" i="7"/>
  <c r="D517"/>
  <c r="E56" i="6"/>
  <c r="E75" i="5" s="1"/>
  <c r="E40" i="6"/>
  <c r="E59" i="5" s="1"/>
  <c r="E41" i="6"/>
  <c r="E60" i="5" s="1"/>
  <c r="E45" i="6"/>
  <c r="E64" i="5" s="1"/>
  <c r="E48" i="6"/>
  <c r="E67" i="5" s="1"/>
  <c r="E49" i="6"/>
  <c r="E68" i="5" s="1"/>
  <c r="E53" i="6"/>
  <c r="E72" i="5" s="1"/>
  <c r="E50" i="6"/>
  <c r="E69" i="5" s="1"/>
  <c r="D1045" i="7"/>
  <c r="D1028" i="6" s="1"/>
  <c r="D1047" i="5" s="1"/>
  <c r="D959" i="6"/>
  <c r="D978" i="5" s="1"/>
  <c r="D955" i="6"/>
  <c r="D974" i="5" s="1"/>
  <c r="D233" i="8" s="1"/>
  <c r="E960" i="6"/>
  <c r="E979" i="5" s="1"/>
  <c r="E952" i="6"/>
  <c r="E971" i="5" s="1"/>
  <c r="D512" i="6"/>
  <c r="D531" i="5" s="1"/>
  <c r="D504" i="6"/>
  <c r="D523" i="5" s="1"/>
  <c r="D500" i="6"/>
  <c r="D519" i="5" s="1"/>
  <c r="D496" i="6"/>
  <c r="D515" i="5" s="1"/>
  <c r="D508" i="6"/>
  <c r="D527" i="5" s="1"/>
  <c r="D501" i="6"/>
  <c r="D520" i="5" s="1"/>
  <c r="D509" i="6"/>
  <c r="D528" i="5" s="1"/>
  <c r="F984" i="7"/>
  <c r="F243" i="8"/>
  <c r="G1045" i="7"/>
  <c r="G1028" i="6" s="1"/>
  <c r="G1047" i="5" s="1"/>
  <c r="D964" i="6"/>
  <c r="D983" i="5" s="1"/>
  <c r="D242" i="8" s="1"/>
  <c r="D56" i="6"/>
  <c r="D75" i="5" s="1"/>
  <c r="D48" i="6"/>
  <c r="D67" i="5" s="1"/>
  <c r="D651" i="6"/>
  <c r="D670" i="5" s="1"/>
  <c r="D499" i="6"/>
  <c r="D518" i="5" s="1"/>
  <c r="F497" i="6"/>
  <c r="F516" i="5" s="1"/>
  <c r="H148" i="7"/>
  <c r="H34" i="8"/>
  <c r="C33" i="11" s="1"/>
  <c r="H140" i="7"/>
  <c r="H26" i="8"/>
  <c r="C28" i="11" s="1"/>
  <c r="J59" i="7"/>
  <c r="J49" i="6"/>
  <c r="J68" i="5" s="1"/>
  <c r="J41" i="6"/>
  <c r="J60" i="5" s="1"/>
  <c r="J50" i="6"/>
  <c r="J69" i="5" s="1"/>
  <c r="J42" i="6"/>
  <c r="J61" i="5" s="1"/>
  <c r="J53" i="6"/>
  <c r="J72" i="5" s="1"/>
  <c r="J45" i="6"/>
  <c r="J64" i="5" s="1"/>
  <c r="J46" i="6"/>
  <c r="J65" i="5" s="1"/>
  <c r="J47" i="6"/>
  <c r="J66" i="5" s="1"/>
  <c r="J54" i="6"/>
  <c r="J73" i="5" s="1"/>
  <c r="J51" i="6"/>
  <c r="J70" i="5" s="1"/>
  <c r="J43" i="6"/>
  <c r="J62" i="5" s="1"/>
  <c r="I530" i="7"/>
  <c r="I131" i="8"/>
  <c r="H36" i="9" s="1"/>
  <c r="I522" i="7"/>
  <c r="H56" i="6"/>
  <c r="H75" i="5" s="1"/>
  <c r="I963" i="6"/>
  <c r="I982" i="5" s="1"/>
  <c r="I1049" i="7"/>
  <c r="O26" i="9"/>
  <c r="I1055" i="7"/>
  <c r="I1054"/>
  <c r="I1053"/>
  <c r="O30" i="9"/>
  <c r="I1050" i="7"/>
  <c r="O27" i="9"/>
  <c r="D655" i="6"/>
  <c r="D674" i="5" s="1"/>
  <c r="H960" i="6"/>
  <c r="H979" i="5" s="1"/>
  <c r="G683" i="7"/>
  <c r="G675"/>
  <c r="G607"/>
  <c r="G151" i="8"/>
  <c r="H34" i="10" s="1"/>
  <c r="G531" i="7"/>
  <c r="H151"/>
  <c r="H37" i="8"/>
  <c r="C36" i="11" s="1"/>
  <c r="G53" i="6"/>
  <c r="G72" i="5" s="1"/>
  <c r="G51" i="6"/>
  <c r="G70" i="5" s="1"/>
  <c r="G47" i="6"/>
  <c r="G66" i="5" s="1"/>
  <c r="G45" i="6"/>
  <c r="G64" i="5" s="1"/>
  <c r="D43" i="6"/>
  <c r="D62" i="5" s="1"/>
  <c r="D55" i="6"/>
  <c r="D74" i="5" s="1"/>
  <c r="D53" i="6"/>
  <c r="D72" i="5" s="1"/>
  <c r="D15" i="8" s="1"/>
  <c r="D49" i="6"/>
  <c r="D68" i="5" s="1"/>
  <c r="D11" i="8" s="1"/>
  <c r="D41" i="6"/>
  <c r="D60" i="5" s="1"/>
  <c r="D3" i="8" s="1"/>
  <c r="J44" i="6"/>
  <c r="J63" i="5" s="1"/>
  <c r="E42" i="6"/>
  <c r="E61" i="5" s="1"/>
  <c r="J983" i="7"/>
  <c r="G963" i="6"/>
  <c r="G982" i="5" s="1"/>
  <c r="I961" i="6"/>
  <c r="I980" i="5" s="1"/>
  <c r="I57" i="7"/>
  <c r="D1033" i="6"/>
  <c r="D1052" i="5" s="1"/>
  <c r="D963" i="6"/>
  <c r="D982" i="5" s="1"/>
  <c r="D241" i="8" s="1"/>
  <c r="G1039" i="6"/>
  <c r="G1058" i="5" s="1"/>
  <c r="G260" i="8" s="1"/>
  <c r="F981" i="7"/>
  <c r="F240" i="8"/>
  <c r="F973" i="7"/>
  <c r="F232" i="8"/>
  <c r="F353" i="6"/>
  <c r="F372" i="5" s="1"/>
  <c r="F349" i="6"/>
  <c r="F368" i="5" s="1"/>
  <c r="F130" i="6"/>
  <c r="F149" i="5" s="1"/>
  <c r="F54" i="6"/>
  <c r="F73" i="5" s="1"/>
  <c r="F46" i="6"/>
  <c r="F65" i="5" s="1"/>
  <c r="F8" i="8" s="1"/>
  <c r="G1031" i="6"/>
  <c r="G1050" i="5" s="1"/>
  <c r="G252" i="8" s="1"/>
  <c r="G883" i="6"/>
  <c r="G902" i="5" s="1"/>
  <c r="G879" i="6"/>
  <c r="G898" i="5" s="1"/>
  <c r="D890" i="6"/>
  <c r="D909" i="5" s="1"/>
  <c r="D887" i="6"/>
  <c r="D906" i="5" s="1"/>
  <c r="D885" i="6"/>
  <c r="D904" i="5" s="1"/>
  <c r="D877" i="6"/>
  <c r="D896" i="5" s="1"/>
  <c r="D579" i="6"/>
  <c r="D598" i="5" s="1"/>
  <c r="F577" i="6"/>
  <c r="F596" i="5" s="1"/>
  <c r="H589" i="7"/>
  <c r="E589"/>
  <c r="E579" i="6" s="1"/>
  <c r="E598" i="5" s="1"/>
  <c r="D507" i="6"/>
  <c r="D526" i="5" s="1"/>
  <c r="F505" i="6"/>
  <c r="F524" i="5" s="1"/>
  <c r="F359" i="6"/>
  <c r="F378" i="5" s="1"/>
  <c r="E46" i="6"/>
  <c r="E65" i="5" s="1"/>
  <c r="G1041" i="6"/>
  <c r="G1060" i="5" s="1"/>
  <c r="G262" i="8" s="1"/>
  <c r="I965" i="6"/>
  <c r="I984" i="5" s="1"/>
  <c r="G964" i="6"/>
  <c r="G983" i="5" s="1"/>
  <c r="I962" i="6"/>
  <c r="I981" i="5" s="1"/>
  <c r="J889" i="6"/>
  <c r="J908" i="5" s="1"/>
  <c r="G888" i="6"/>
  <c r="G907" i="5" s="1"/>
  <c r="J140" i="7"/>
  <c r="J26" i="8"/>
  <c r="G52" i="6"/>
  <c r="G71" i="5" s="1"/>
  <c r="J882" i="6"/>
  <c r="J901" i="5" s="1"/>
  <c r="I683" i="7"/>
  <c r="I679"/>
  <c r="I671"/>
  <c r="I158" i="8"/>
  <c r="J28" i="9" s="1"/>
  <c r="I580" i="6"/>
  <c r="I599" i="5" s="1"/>
  <c r="I576" i="6"/>
  <c r="I595" i="5" s="1"/>
  <c r="J143" i="7"/>
  <c r="H137"/>
  <c r="H23" i="8"/>
  <c r="C25" i="11" s="1"/>
  <c r="E44" i="6"/>
  <c r="E63" i="5" s="1"/>
  <c r="I1042" i="6"/>
  <c r="I1061" i="5" s="1"/>
  <c r="I263" i="8" s="1"/>
  <c r="I1057" i="7"/>
  <c r="I1028" i="6"/>
  <c r="I1047" i="5" s="1"/>
  <c r="I249" i="8" s="1"/>
  <c r="I1040" i="6"/>
  <c r="I1059" i="5" s="1"/>
  <c r="I261" i="8" s="1"/>
  <c r="G966" i="6"/>
  <c r="G985" i="5" s="1"/>
  <c r="I964" i="6"/>
  <c r="I983" i="5" s="1"/>
  <c r="G886" i="6"/>
  <c r="G905" i="5" s="1"/>
  <c r="D511" i="6"/>
  <c r="D530" i="5" s="1"/>
  <c r="F128" i="6"/>
  <c r="F147" i="5" s="1"/>
  <c r="F33" i="8" s="1"/>
  <c r="J884" i="6"/>
  <c r="J903" i="5" s="1"/>
  <c r="G679" i="7"/>
  <c r="G671"/>
  <c r="G603"/>
  <c r="G527"/>
  <c r="G128" i="8"/>
  <c r="F976" i="7"/>
  <c r="F235" i="8"/>
  <c r="O32" i="11"/>
  <c r="H1059" i="7"/>
  <c r="H1047"/>
  <c r="O35" i="11"/>
  <c r="H1062" i="7"/>
  <c r="O36" i="11"/>
  <c r="H1063" i="7"/>
  <c r="O33" i="11"/>
  <c r="H1060" i="7"/>
  <c r="O30" i="11"/>
  <c r="H1054" i="7"/>
  <c r="H1058"/>
  <c r="I157" i="8"/>
  <c r="J27" i="9" s="1"/>
  <c r="I670" i="7"/>
  <c r="I156" i="8"/>
  <c r="J26" i="9" s="1"/>
  <c r="I669" i="7"/>
  <c r="I167" i="8"/>
  <c r="J34" i="9" s="1"/>
  <c r="I680" i="7"/>
  <c r="I168" i="8"/>
  <c r="J35" i="9" s="1"/>
  <c r="I681" i="7"/>
  <c r="I672"/>
  <c r="I159" i="8"/>
  <c r="J29" i="9" s="1"/>
  <c r="I518" i="7"/>
  <c r="I119" i="8"/>
  <c r="H27" i="9" s="1"/>
  <c r="I517" i="7"/>
  <c r="I118" i="8"/>
  <c r="H26" i="9" s="1"/>
  <c r="I529" i="7"/>
  <c r="I130" i="8"/>
  <c r="H35" i="9" s="1"/>
  <c r="I521" i="7"/>
  <c r="I122" i="8"/>
  <c r="H30" i="9" s="1"/>
  <c r="I116" i="8"/>
  <c r="I515" i="7"/>
  <c r="J89" i="8"/>
  <c r="J374" i="7"/>
  <c r="J364"/>
  <c r="J79" i="8"/>
  <c r="J368" i="7"/>
  <c r="J83" i="8"/>
  <c r="J81"/>
  <c r="J366" i="7"/>
  <c r="J372"/>
  <c r="J87" i="8"/>
  <c r="J363" i="7"/>
  <c r="J78" i="8"/>
  <c r="E219"/>
  <c r="E903" i="7"/>
  <c r="E904"/>
  <c r="E220" i="8"/>
  <c r="E217"/>
  <c r="E901" i="7"/>
  <c r="E213" i="8"/>
  <c r="E897" i="7"/>
  <c r="E900"/>
  <c r="E216" i="8"/>
  <c r="E227"/>
  <c r="E911" i="7"/>
  <c r="J230" i="8"/>
  <c r="J971" i="7"/>
  <c r="J234" i="8"/>
  <c r="J975" i="7"/>
  <c r="J245" i="8"/>
  <c r="J986" i="7"/>
  <c r="J233" i="8"/>
  <c r="J974" i="7"/>
  <c r="H33" i="8"/>
  <c r="C32" i="11" s="1"/>
  <c r="H147" i="7"/>
  <c r="H135"/>
  <c r="H21" i="8"/>
  <c r="J36"/>
  <c r="J150" i="7"/>
  <c r="J145"/>
  <c r="J31" i="8"/>
  <c r="J33"/>
  <c r="J147" i="7"/>
  <c r="J25" i="8"/>
  <c r="J139" i="7"/>
  <c r="G159" i="8"/>
  <c r="I27" i="10" s="1"/>
  <c r="G672" i="7"/>
  <c r="G165" i="8"/>
  <c r="G678" i="7"/>
  <c r="G140" i="8"/>
  <c r="H27" i="10" s="1"/>
  <c r="G596" i="7"/>
  <c r="G135" i="8"/>
  <c r="H22" i="10" s="1"/>
  <c r="G591" i="7"/>
  <c r="G121" i="8"/>
  <c r="G520" i="7"/>
  <c r="G515"/>
  <c r="G116" i="8"/>
  <c r="F987" i="7"/>
  <c r="F246" i="8"/>
  <c r="F975" i="7"/>
  <c r="F234" i="8"/>
  <c r="J905" i="7"/>
  <c r="J221" i="8"/>
  <c r="F664" i="6"/>
  <c r="F683" i="5" s="1"/>
  <c r="F656" i="6"/>
  <c r="F675" i="5" s="1"/>
  <c r="F662" i="6"/>
  <c r="F681" i="5" s="1"/>
  <c r="F658" i="6"/>
  <c r="F677" i="5" s="1"/>
  <c r="F654" i="6"/>
  <c r="F673" i="5" s="1"/>
  <c r="F650" i="6"/>
  <c r="F669" i="5" s="1"/>
  <c r="F659" i="6"/>
  <c r="F678" i="5" s="1"/>
  <c r="F661" i="6"/>
  <c r="F680" i="5" s="1"/>
  <c r="F648" i="6"/>
  <c r="F667" i="5" s="1"/>
  <c r="F663" i="6"/>
  <c r="F682" i="5" s="1"/>
  <c r="F660" i="6"/>
  <c r="F679" i="5" s="1"/>
  <c r="F652" i="6"/>
  <c r="F671" i="5" s="1"/>
  <c r="F651" i="6"/>
  <c r="F670" i="5" s="1"/>
  <c r="F653" i="6"/>
  <c r="F672" i="5" s="1"/>
  <c r="D361" i="7"/>
  <c r="D344" i="6" s="1"/>
  <c r="D363" i="5" s="1"/>
  <c r="D78" i="8" s="1"/>
  <c r="D1043" i="6"/>
  <c r="D1062" i="5" s="1"/>
  <c r="E980" i="7"/>
  <c r="E239" i="8"/>
  <c r="E972" i="7"/>
  <c r="E231" i="8"/>
  <c r="F370" i="7"/>
  <c r="F85" i="8"/>
  <c r="H956" i="6"/>
  <c r="H975" i="5" s="1"/>
  <c r="H952" i="6"/>
  <c r="H971" i="5" s="1"/>
  <c r="D588" i="6"/>
  <c r="D607" i="5" s="1"/>
  <c r="D585" i="6"/>
  <c r="D604" i="5" s="1"/>
  <c r="D584" i="6"/>
  <c r="D603" i="5" s="1"/>
  <c r="D580" i="6"/>
  <c r="D599" i="5" s="1"/>
  <c r="D576" i="6"/>
  <c r="D595" i="5" s="1"/>
  <c r="D572" i="6"/>
  <c r="D591" i="5" s="1"/>
  <c r="D577" i="6"/>
  <c r="D596" i="5" s="1"/>
  <c r="D892" i="6"/>
  <c r="D911" i="5" s="1"/>
  <c r="F379" i="7"/>
  <c r="F94" i="8"/>
  <c r="F371" i="7"/>
  <c r="F86" i="8"/>
  <c r="H1053" i="7"/>
  <c r="O29" i="11"/>
  <c r="J1051" i="7"/>
  <c r="J1053"/>
  <c r="J1036" i="6"/>
  <c r="J1055" i="5" s="1"/>
  <c r="J257" i="8" s="1"/>
  <c r="J1030" i="6"/>
  <c r="J1049" i="5" s="1"/>
  <c r="J251" i="8" s="1"/>
  <c r="F604" i="7"/>
  <c r="F148" i="8"/>
  <c r="H585" i="6"/>
  <c r="H604" i="5" s="1"/>
  <c r="H579" i="6"/>
  <c r="H598" i="5" s="1"/>
  <c r="H142" i="8" s="1"/>
  <c r="I30" i="11" s="1"/>
  <c r="H586" i="6"/>
  <c r="H605" i="5" s="1"/>
  <c r="H581" i="6"/>
  <c r="H600" i="5" s="1"/>
  <c r="E583" i="6"/>
  <c r="E602" i="5" s="1"/>
  <c r="D133" i="7"/>
  <c r="D118" i="6" s="1"/>
  <c r="D137" i="5" s="1"/>
  <c r="H50" i="6"/>
  <c r="H69" i="5" s="1"/>
  <c r="E1044" i="6"/>
  <c r="E1063" i="5" s="1"/>
  <c r="I973" i="7"/>
  <c r="I232" i="8"/>
  <c r="N26" i="9" s="1"/>
  <c r="H891" i="6"/>
  <c r="H910" i="5" s="1"/>
  <c r="G880" i="6"/>
  <c r="G899" i="5" s="1"/>
  <c r="E70" i="7"/>
  <c r="E13" i="8"/>
  <c r="E62" i="7"/>
  <c r="E5" i="8"/>
  <c r="G681" i="7"/>
  <c r="G168" i="8"/>
  <c r="I32" i="10" s="1"/>
  <c r="H961" i="6"/>
  <c r="H980" i="5" s="1"/>
  <c r="J879" i="6"/>
  <c r="J898" i="5" s="1"/>
  <c r="D583" i="6"/>
  <c r="D602" i="5" s="1"/>
  <c r="F56" i="6"/>
  <c r="F75" i="5" s="1"/>
  <c r="I972" i="7"/>
  <c r="I231" i="8"/>
  <c r="N25" i="9" s="1"/>
  <c r="F980" i="7"/>
  <c r="F239" i="8"/>
  <c r="E1034" i="6"/>
  <c r="E1053" i="5" s="1"/>
  <c r="F982" i="7"/>
  <c r="F241" i="8"/>
  <c r="E358" i="6"/>
  <c r="E377" i="5" s="1"/>
  <c r="E360" i="6"/>
  <c r="E379" i="5" s="1"/>
  <c r="E355" i="6"/>
  <c r="E374" i="5" s="1"/>
  <c r="E347" i="6"/>
  <c r="E366" i="5" s="1"/>
  <c r="E354" i="6"/>
  <c r="E373" i="5" s="1"/>
  <c r="E359" i="6"/>
  <c r="E378" i="5" s="1"/>
  <c r="E351" i="6"/>
  <c r="E370" i="5" s="1"/>
  <c r="E350" i="6"/>
  <c r="E369" i="5" s="1"/>
  <c r="E357" i="6"/>
  <c r="E376" i="5" s="1"/>
  <c r="E349" i="6"/>
  <c r="E368" i="5" s="1"/>
  <c r="E353" i="6"/>
  <c r="E372" i="5" s="1"/>
  <c r="E345" i="6"/>
  <c r="E364" i="5" s="1"/>
  <c r="E344" i="6"/>
  <c r="E363" i="5" s="1"/>
  <c r="E346" i="6"/>
  <c r="E365" i="5" s="1"/>
  <c r="E140" i="7"/>
  <c r="E26" i="8"/>
  <c r="F377" i="7"/>
  <c r="F92" i="8"/>
  <c r="F369" i="7"/>
  <c r="F84" i="8"/>
  <c r="G979" i="7"/>
  <c r="G238" i="8"/>
  <c r="H955" i="6"/>
  <c r="H974" i="5" s="1"/>
  <c r="F655" i="6"/>
  <c r="F674" i="5" s="1"/>
  <c r="D581" i="6"/>
  <c r="D600" i="5" s="1"/>
  <c r="F579" i="6"/>
  <c r="F598" i="5" s="1"/>
  <c r="F503" i="6"/>
  <c r="F522" i="5" s="1"/>
  <c r="J136" i="7"/>
  <c r="J22" i="8"/>
  <c r="G56" i="6"/>
  <c r="G75" i="5" s="1"/>
  <c r="H958" i="6"/>
  <c r="H977" i="5" s="1"/>
  <c r="D662" i="6"/>
  <c r="D681" i="5" s="1"/>
  <c r="D654" i="6"/>
  <c r="D673" i="5" s="1"/>
  <c r="D586" i="6"/>
  <c r="D605" i="5" s="1"/>
  <c r="H964" i="6"/>
  <c r="H983" i="5" s="1"/>
  <c r="I979" i="7"/>
  <c r="I238" i="8"/>
  <c r="G971" i="7"/>
  <c r="G230" i="8"/>
  <c r="M22" i="10" s="1"/>
  <c r="G682" i="7"/>
  <c r="G169" i="8"/>
  <c r="I33" i="10" s="1"/>
  <c r="F50" i="6"/>
  <c r="F69" i="5" s="1"/>
  <c r="F42" i="6"/>
  <c r="F61" i="5" s="1"/>
  <c r="F4" i="8" s="1"/>
  <c r="D354" i="6"/>
  <c r="D373" i="5" s="1"/>
  <c r="D346" i="6"/>
  <c r="D365" i="5" s="1"/>
  <c r="J1033" i="6"/>
  <c r="J1052" i="5" s="1"/>
  <c r="J254" i="8" s="1"/>
  <c r="J1042" i="6"/>
  <c r="J1061" i="5" s="1"/>
  <c r="J263" i="8" s="1"/>
  <c r="J1039" i="6"/>
  <c r="J1058" i="5" s="1"/>
  <c r="J260" i="8" s="1"/>
  <c r="J1037" i="6"/>
  <c r="J1056" i="5" s="1"/>
  <c r="J258" i="8" s="1"/>
  <c r="J891" i="6"/>
  <c r="J910" i="5" s="1"/>
  <c r="D886" i="6"/>
  <c r="D905" i="5" s="1"/>
  <c r="D878" i="6"/>
  <c r="D897" i="5" s="1"/>
  <c r="G891" i="6"/>
  <c r="G910" i="5" s="1"/>
  <c r="G885" i="6"/>
  <c r="G904" i="5" s="1"/>
  <c r="G220" i="8" s="1"/>
  <c r="G887" i="6"/>
  <c r="G906" i="5" s="1"/>
  <c r="G881" i="6"/>
  <c r="G900" i="5" s="1"/>
  <c r="G216" i="8" s="1"/>
  <c r="L27" i="10" s="1"/>
  <c r="D889" i="6"/>
  <c r="D908" i="5" s="1"/>
  <c r="D879" i="6"/>
  <c r="D898" i="5" s="1"/>
  <c r="D881" i="6"/>
  <c r="D900" i="5" s="1"/>
  <c r="D883" i="6"/>
  <c r="D902" i="5" s="1"/>
  <c r="D891" i="6"/>
  <c r="D910" i="5" s="1"/>
  <c r="G1033" i="6"/>
  <c r="G1052" i="5" s="1"/>
  <c r="G254" i="8" s="1"/>
  <c r="H883" i="6"/>
  <c r="H902" i="5" s="1"/>
  <c r="G524" i="7"/>
  <c r="G125" i="8"/>
  <c r="J371" i="7"/>
  <c r="J86" i="8"/>
  <c r="I126" i="6"/>
  <c r="I145" i="5" s="1"/>
  <c r="I118" i="6"/>
  <c r="I137" i="5" s="1"/>
  <c r="I50" i="6"/>
  <c r="I69" i="5" s="1"/>
  <c r="I12" i="8" s="1"/>
  <c r="B32" i="9" s="1"/>
  <c r="I42" i="6"/>
  <c r="I61" i="5" s="1"/>
  <c r="I361" i="7"/>
  <c r="I356" i="6" s="1"/>
  <c r="I375" i="5" s="1"/>
  <c r="G1042" i="6"/>
  <c r="G1061" i="5" s="1"/>
  <c r="G263" i="8" s="1"/>
  <c r="I975" i="7"/>
  <c r="I234" i="8"/>
  <c r="N28" i="9" s="1"/>
  <c r="I893" i="7"/>
  <c r="F893"/>
  <c r="F891" i="6" s="1"/>
  <c r="F910" i="5" s="1"/>
  <c r="H665" i="7"/>
  <c r="H662" i="6" s="1"/>
  <c r="H681" i="5" s="1"/>
  <c r="E665" i="7"/>
  <c r="E578" i="6"/>
  <c r="E597" i="5" s="1"/>
  <c r="H513" i="7"/>
  <c r="H511" i="6" s="1"/>
  <c r="H530" i="5" s="1"/>
  <c r="E513" i="7"/>
  <c r="D126" i="6"/>
  <c r="D145" i="5" s="1"/>
  <c r="F120" i="6"/>
  <c r="F139" i="5" s="1"/>
  <c r="I52" i="6"/>
  <c r="I71" i="5" s="1"/>
  <c r="I44" i="6"/>
  <c r="I63" i="5" s="1"/>
  <c r="F363" i="7"/>
  <c r="F78" i="8"/>
  <c r="F364" i="7"/>
  <c r="F79" i="8"/>
  <c r="H46" i="6"/>
  <c r="H65" i="5" s="1"/>
  <c r="I966" i="6"/>
  <c r="I985" i="5" s="1"/>
  <c r="D649" i="6"/>
  <c r="D668" i="5" s="1"/>
  <c r="D573" i="6"/>
  <c r="D592" i="5" s="1"/>
  <c r="F511" i="6"/>
  <c r="F530" i="5" s="1"/>
  <c r="E74" i="7"/>
  <c r="E17" i="8"/>
  <c r="E66" i="7"/>
  <c r="E9" i="8"/>
  <c r="D650" i="6"/>
  <c r="D669" i="5" s="1"/>
  <c r="D582" i="6"/>
  <c r="D601" i="5" s="1"/>
  <c r="H141" i="7"/>
  <c r="H27" i="8"/>
  <c r="C29" i="11" s="1"/>
  <c r="E118" i="6"/>
  <c r="E137" i="5" s="1"/>
  <c r="E132" i="6"/>
  <c r="E151" i="5" s="1"/>
  <c r="E124" i="6"/>
  <c r="E143" i="5" s="1"/>
  <c r="E126" i="6"/>
  <c r="E145" i="5" s="1"/>
  <c r="E128" i="6"/>
  <c r="E147" i="5" s="1"/>
  <c r="E116" i="6"/>
  <c r="E135" i="5" s="1"/>
  <c r="E120" i="6"/>
  <c r="E139" i="5" s="1"/>
  <c r="E129" i="6"/>
  <c r="E148" i="5" s="1"/>
  <c r="I43" i="6"/>
  <c r="I62" i="5" s="1"/>
  <c r="I49" i="6"/>
  <c r="I68" i="5" s="1"/>
  <c r="I45" i="6"/>
  <c r="I64" i="5" s="1"/>
  <c r="I7" i="8" s="1"/>
  <c r="B29" i="9" s="1"/>
  <c r="I51" i="6"/>
  <c r="I70" i="5" s="1"/>
  <c r="F41" i="6"/>
  <c r="F60" i="5" s="1"/>
  <c r="F53" i="6"/>
  <c r="F72" i="5" s="1"/>
  <c r="F15" i="8" s="1"/>
  <c r="F49" i="6"/>
  <c r="F68" i="5" s="1"/>
  <c r="F51" i="6"/>
  <c r="F70" i="5" s="1"/>
  <c r="D1037" i="6"/>
  <c r="D1056" i="5" s="1"/>
  <c r="E125" i="6"/>
  <c r="E144" i="5" s="1"/>
  <c r="E117" i="6"/>
  <c r="E136" i="5" s="1"/>
  <c r="D119" i="6"/>
  <c r="D138" i="5" s="1"/>
  <c r="D123" i="6"/>
  <c r="D142" i="5" s="1"/>
  <c r="I587" i="6"/>
  <c r="I606" i="5" s="1"/>
  <c r="I579" i="6"/>
  <c r="I598" i="5" s="1"/>
  <c r="J379" i="7"/>
  <c r="J94" i="8"/>
  <c r="D1039" i="6"/>
  <c r="D1058" i="5" s="1"/>
  <c r="I1056" i="7"/>
  <c r="I1060"/>
  <c r="O34" i="9"/>
  <c r="I1051" i="7"/>
  <c r="O28" i="9"/>
  <c r="H574" i="6"/>
  <c r="H593" i="5" s="1"/>
  <c r="J892" i="6"/>
  <c r="J911" i="5" s="1"/>
  <c r="G599" i="7"/>
  <c r="G143" i="8"/>
  <c r="F119" i="6"/>
  <c r="F138" i="5" s="1"/>
  <c r="F24" i="8" s="1"/>
  <c r="F129" i="6"/>
  <c r="F148" i="5" s="1"/>
  <c r="F132" i="6"/>
  <c r="F151" i="5" s="1"/>
  <c r="F37" i="8" s="1"/>
  <c r="F131" i="6"/>
  <c r="F150" i="5" s="1"/>
  <c r="F1032" i="6"/>
  <c r="F1051" i="5" s="1"/>
  <c r="F1040" i="6"/>
  <c r="F1059" i="5" s="1"/>
  <c r="F1036" i="6"/>
  <c r="F1055" i="5" s="1"/>
  <c r="F1042" i="6"/>
  <c r="F1061" i="5" s="1"/>
  <c r="F1038" i="6"/>
  <c r="F1057" i="5" s="1"/>
  <c r="F1044" i="6"/>
  <c r="F1063" i="5" s="1"/>
  <c r="F1034" i="6"/>
  <c r="F1053" i="5" s="1"/>
  <c r="F1031" i="6"/>
  <c r="F1050" i="5" s="1"/>
  <c r="F1028" i="6"/>
  <c r="F1047" i="5" s="1"/>
  <c r="F1030" i="6"/>
  <c r="F1049" i="5" s="1"/>
  <c r="J144" i="7"/>
  <c r="J30" i="8"/>
  <c r="G48" i="6"/>
  <c r="G67" i="5" s="1"/>
  <c r="G361" i="7"/>
  <c r="G354" i="6" s="1"/>
  <c r="G373" i="5" s="1"/>
  <c r="F985" i="7"/>
  <c r="F244" i="8"/>
  <c r="F977" i="7"/>
  <c r="F236" i="8"/>
  <c r="F357" i="6"/>
  <c r="F376" i="5" s="1"/>
  <c r="D659" i="6"/>
  <c r="D678" i="5" s="1"/>
  <c r="F657" i="6"/>
  <c r="F676" i="5" s="1"/>
  <c r="J665" i="7"/>
  <c r="J664" i="6" s="1"/>
  <c r="J683" i="5" s="1"/>
  <c r="D587" i="6"/>
  <c r="D606" i="5" s="1"/>
  <c r="J513" i="7"/>
  <c r="J507" i="6" s="1"/>
  <c r="J526" i="5" s="1"/>
  <c r="H352" i="6"/>
  <c r="H371" i="5" s="1"/>
  <c r="I124" i="6"/>
  <c r="I143" i="5" s="1"/>
  <c r="G127" i="6"/>
  <c r="G146" i="5" s="1"/>
  <c r="G123" i="6"/>
  <c r="G142" i="5" s="1"/>
  <c r="G119" i="6"/>
  <c r="G138" i="5" s="1"/>
  <c r="G117" i="6"/>
  <c r="G136" i="5" s="1"/>
  <c r="G129" i="6"/>
  <c r="G148" i="5" s="1"/>
  <c r="J48" i="6"/>
  <c r="J67" i="5" s="1"/>
  <c r="G967" i="6"/>
  <c r="G986" i="5" s="1"/>
  <c r="H959" i="6"/>
  <c r="H978" i="5" s="1"/>
  <c r="E955" i="6"/>
  <c r="E974" i="5" s="1"/>
  <c r="J148" i="7"/>
  <c r="J34" i="8"/>
  <c r="G128" i="6"/>
  <c r="G147" i="5" s="1"/>
  <c r="G44" i="6"/>
  <c r="G63" i="5" s="1"/>
  <c r="H892" i="6"/>
  <c r="H911" i="5" s="1"/>
  <c r="I675" i="7"/>
  <c r="I162" i="8"/>
  <c r="I588" i="6"/>
  <c r="I607" i="5" s="1"/>
  <c r="I584" i="6"/>
  <c r="I603" i="5" s="1"/>
  <c r="E122" i="6"/>
  <c r="E141" i="5" s="1"/>
  <c r="E52" i="6"/>
  <c r="E71" i="5" s="1"/>
  <c r="D1035" i="6"/>
  <c r="D1054" i="5" s="1"/>
  <c r="I1044" i="6"/>
  <c r="I1063" i="5" s="1"/>
  <c r="I265" i="8" s="1"/>
  <c r="I1043" i="6"/>
  <c r="I1062" i="5" s="1"/>
  <c r="I264" i="8" s="1"/>
  <c r="I1033" i="6"/>
  <c r="I1052" i="5" s="1"/>
  <c r="I254" i="8" s="1"/>
  <c r="I1029" i="6"/>
  <c r="I1048" i="5" s="1"/>
  <c r="I250" i="8" s="1"/>
  <c r="I1039" i="6"/>
  <c r="I1058" i="5" s="1"/>
  <c r="I260" i="8" s="1"/>
  <c r="J887" i="6"/>
  <c r="J906" i="5" s="1"/>
  <c r="J589" i="7"/>
  <c r="J585" i="6" s="1"/>
  <c r="J604" i="5" s="1"/>
  <c r="H143" i="7"/>
  <c r="H29" i="8"/>
  <c r="G1032" i="6"/>
  <c r="G1051" i="5" s="1"/>
  <c r="G253" i="8" s="1"/>
  <c r="F972" i="7"/>
  <c r="F231" i="8"/>
  <c r="F971" i="7"/>
  <c r="F230" i="8"/>
  <c r="F986" i="7"/>
  <c r="F245" i="8"/>
  <c r="O27" i="11"/>
  <c r="H1051" i="7"/>
  <c r="O31" i="11"/>
  <c r="H1057" i="7"/>
  <c r="H1056"/>
  <c r="H1050"/>
  <c r="O26" i="11"/>
  <c r="H1061" i="7"/>
  <c r="O34" i="11"/>
  <c r="O24"/>
  <c r="H1048" i="7"/>
  <c r="O28" i="11"/>
  <c r="H1052" i="7"/>
  <c r="I165" i="8"/>
  <c r="I678" i="7"/>
  <c r="I164" i="8"/>
  <c r="J32" i="9" s="1"/>
  <c r="I677" i="7"/>
  <c r="I160" i="8"/>
  <c r="J30" i="9" s="1"/>
  <c r="I673" i="7"/>
  <c r="I676"/>
  <c r="I163" i="8"/>
  <c r="I154"/>
  <c r="I667" i="7"/>
  <c r="I127" i="8"/>
  <c r="I526" i="7"/>
  <c r="I129" i="8"/>
  <c r="H34" i="9" s="1"/>
  <c r="I528" i="7"/>
  <c r="I126" i="8"/>
  <c r="H32" i="9" s="1"/>
  <c r="I525" i="7"/>
  <c r="I121" i="8"/>
  <c r="H29" i="9" s="1"/>
  <c r="I520" i="7"/>
  <c r="J85" i="8"/>
  <c r="J370" i="7"/>
  <c r="J367"/>
  <c r="J82" i="8"/>
  <c r="J376" i="7"/>
  <c r="J91" i="8"/>
  <c r="J93"/>
  <c r="J378" i="7"/>
  <c r="J92" i="8"/>
  <c r="J377" i="7"/>
  <c r="J90" i="8"/>
  <c r="J375" i="7"/>
  <c r="E225" i="8"/>
  <c r="E909" i="7"/>
  <c r="E226" i="8"/>
  <c r="E910" i="7"/>
  <c r="E908"/>
  <c r="E224" i="8"/>
  <c r="E896" i="7"/>
  <c r="E212" i="8"/>
  <c r="E221"/>
  <c r="E905" i="7"/>
  <c r="E211" i="8"/>
  <c r="E895" i="7"/>
  <c r="J977"/>
  <c r="J236" i="8"/>
  <c r="J981" i="7"/>
  <c r="J240" i="8"/>
  <c r="J978" i="7"/>
  <c r="J237" i="8"/>
  <c r="J973" i="7"/>
  <c r="J232" i="8"/>
  <c r="J241"/>
  <c r="J982" i="7"/>
  <c r="H25" i="8"/>
  <c r="C27" i="11" s="1"/>
  <c r="H139" i="7"/>
  <c r="H144"/>
  <c r="H30" i="8"/>
  <c r="J27"/>
  <c r="J141" i="7"/>
  <c r="J35" i="8"/>
  <c r="J149" i="7"/>
  <c r="J21" i="8"/>
  <c r="J135" i="7"/>
  <c r="J137"/>
  <c r="J23" i="8"/>
  <c r="G167"/>
  <c r="I31" i="10" s="1"/>
  <c r="G680" i="7"/>
  <c r="G154" i="8"/>
  <c r="I22" i="10" s="1"/>
  <c r="G667" i="7"/>
  <c r="G148" i="8"/>
  <c r="H31" i="10" s="1"/>
  <c r="G604" i="7"/>
  <c r="G528"/>
  <c r="G129" i="8"/>
  <c r="I259" l="1"/>
  <c r="O32" i="9" s="1"/>
  <c r="G249" i="8"/>
  <c r="N22" i="10" s="1"/>
  <c r="E586" i="6"/>
  <c r="E605" i="5" s="1"/>
  <c r="G120" i="6"/>
  <c r="G139" i="5" s="1"/>
  <c r="G889" i="6"/>
  <c r="G908" i="5" s="1"/>
  <c r="G877" i="6"/>
  <c r="G896" i="5" s="1"/>
  <c r="G212" i="8" s="1"/>
  <c r="L23" i="10" s="1"/>
  <c r="F122" i="6"/>
  <c r="F141" i="5" s="1"/>
  <c r="I122" i="6"/>
  <c r="I141" i="5" s="1"/>
  <c r="D956" i="6"/>
  <c r="D975" i="5" s="1"/>
  <c r="D234" i="8" s="1"/>
  <c r="D953" i="6"/>
  <c r="D972" i="5" s="1"/>
  <c r="D961" i="6"/>
  <c r="D980" i="5" s="1"/>
  <c r="D960" i="6"/>
  <c r="D979" i="5" s="1"/>
  <c r="D131" i="6"/>
  <c r="D150" i="5" s="1"/>
  <c r="E587" i="6"/>
  <c r="E606" i="5" s="1"/>
  <c r="E581" i="6"/>
  <c r="E600" i="5" s="1"/>
  <c r="E144" i="8" s="1"/>
  <c r="E577" i="6"/>
  <c r="E596" i="5" s="1"/>
  <c r="D125" i="6"/>
  <c r="D144" i="5" s="1"/>
  <c r="D30" i="8" s="1"/>
  <c r="D121" i="6"/>
  <c r="D140" i="5" s="1"/>
  <c r="G171" i="8"/>
  <c r="G131" i="6"/>
  <c r="G150" i="5" s="1"/>
  <c r="G36" i="8" s="1"/>
  <c r="C33" i="10" s="1"/>
  <c r="D965" i="6"/>
  <c r="D984" i="5" s="1"/>
  <c r="J14" i="8"/>
  <c r="J71" i="7"/>
  <c r="F121" i="6"/>
  <c r="F140" i="5" s="1"/>
  <c r="F26" i="8" s="1"/>
  <c r="G121" i="6"/>
  <c r="G140" i="5" s="1"/>
  <c r="F123" i="6"/>
  <c r="F142" i="5" s="1"/>
  <c r="D1041" i="6"/>
  <c r="D1060" i="5" s="1"/>
  <c r="D122" i="6"/>
  <c r="D141" i="5" s="1"/>
  <c r="D116" i="6"/>
  <c r="D135" i="5" s="1"/>
  <c r="D21" i="8" s="1"/>
  <c r="I354" i="6"/>
  <c r="I373" i="5" s="1"/>
  <c r="G896" i="7"/>
  <c r="F65"/>
  <c r="D982"/>
  <c r="F125" i="6"/>
  <c r="F144" i="5" s="1"/>
  <c r="F116" i="6"/>
  <c r="F135" i="5" s="1"/>
  <c r="F21" i="8" s="1"/>
  <c r="G900" i="7"/>
  <c r="F135"/>
  <c r="D974"/>
  <c r="I131" i="6"/>
  <c r="I150" i="5" s="1"/>
  <c r="F151" i="7"/>
  <c r="J511" i="6"/>
  <c r="J530" i="5" s="1"/>
  <c r="F72" i="7"/>
  <c r="I344" i="6"/>
  <c r="I363" i="5" s="1"/>
  <c r="I78" i="8" s="1"/>
  <c r="F61" i="7"/>
  <c r="H598"/>
  <c r="D363"/>
  <c r="D975"/>
  <c r="D983"/>
  <c r="I116" i="6"/>
  <c r="I135" i="5" s="1"/>
  <c r="I21" i="8" s="1"/>
  <c r="D957" i="6"/>
  <c r="D976" i="5" s="1"/>
  <c r="G235" i="8"/>
  <c r="M27" i="10" s="1"/>
  <c r="G976" i="7"/>
  <c r="F247" i="8"/>
  <c r="G232"/>
  <c r="M24" i="10" s="1"/>
  <c r="G973" i="7"/>
  <c r="J683"/>
  <c r="J170" i="8"/>
  <c r="G88"/>
  <c r="F29" i="10" s="1"/>
  <c r="G373" i="7"/>
  <c r="H530"/>
  <c r="H131" i="8"/>
  <c r="H35" i="11" s="1"/>
  <c r="F910" i="7"/>
  <c r="F226" i="8"/>
  <c r="I90"/>
  <c r="F33" i="9" s="1"/>
  <c r="I375" i="7"/>
  <c r="E598"/>
  <c r="E142" i="8"/>
  <c r="J604" i="7"/>
  <c r="J148" i="8"/>
  <c r="H681" i="7"/>
  <c r="H168" i="8"/>
  <c r="J34" i="11" s="1"/>
  <c r="D137" i="7"/>
  <c r="D23" i="8"/>
  <c r="D1047" i="7"/>
  <c r="D249" i="8"/>
  <c r="G135" i="7"/>
  <c r="G21" i="8"/>
  <c r="C22" i="10" s="1"/>
  <c r="G895" i="7"/>
  <c r="G211" i="8"/>
  <c r="L22" i="10" s="1"/>
  <c r="D59" i="7"/>
  <c r="D2" i="8"/>
  <c r="E912" i="7"/>
  <c r="E910" i="6" s="1"/>
  <c r="J38" i="8"/>
  <c r="E228"/>
  <c r="E908" i="6"/>
  <c r="J24" i="9"/>
  <c r="I171" i="8"/>
  <c r="F988" i="7"/>
  <c r="F986" i="6" s="1"/>
  <c r="F971"/>
  <c r="F972"/>
  <c r="J222" i="8"/>
  <c r="J906" i="7"/>
  <c r="I1048"/>
  <c r="O25" i="9"/>
  <c r="O36"/>
  <c r="I1062" i="7"/>
  <c r="E141"/>
  <c r="E27" i="8"/>
  <c r="I147"/>
  <c r="I33" i="9" s="1"/>
  <c r="I603" i="7"/>
  <c r="G63"/>
  <c r="G6" i="8"/>
  <c r="B26" i="10" s="1"/>
  <c r="E233" i="8"/>
  <c r="E974" i="7"/>
  <c r="G136"/>
  <c r="G22" i="8"/>
  <c r="C23" i="10" s="1"/>
  <c r="G142" i="7"/>
  <c r="G28" i="8"/>
  <c r="C28" i="10" s="1"/>
  <c r="I143" i="7"/>
  <c r="I29" i="8"/>
  <c r="H86"/>
  <c r="H371" i="7"/>
  <c r="J512" i="6"/>
  <c r="J531" i="5" s="1"/>
  <c r="J506" i="6"/>
  <c r="J525" i="5" s="1"/>
  <c r="J496" i="6"/>
  <c r="J515" i="5" s="1"/>
  <c r="J504" i="6"/>
  <c r="J523" i="5" s="1"/>
  <c r="J502" i="6"/>
  <c r="J521" i="5" s="1"/>
  <c r="J510" i="6"/>
  <c r="J529" i="5" s="1"/>
  <c r="J498" i="6"/>
  <c r="J517" i="5" s="1"/>
  <c r="F676" i="7"/>
  <c r="F163" i="8"/>
  <c r="F376" i="7"/>
  <c r="F91" i="8"/>
  <c r="F977" i="6"/>
  <c r="F985"/>
  <c r="G344"/>
  <c r="G363" i="5" s="1"/>
  <c r="G67" i="7"/>
  <c r="G10" i="8"/>
  <c r="F249"/>
  <c r="F1047" i="7"/>
  <c r="F255" i="8"/>
  <c r="F1053" i="7"/>
  <c r="F1057"/>
  <c r="F259" i="8"/>
  <c r="F257"/>
  <c r="F1055" i="7"/>
  <c r="F253" i="8"/>
  <c r="F1051" i="7"/>
  <c r="F148"/>
  <c r="F34" i="8"/>
  <c r="F138" i="7"/>
  <c r="J508" i="6"/>
  <c r="J527" i="5" s="1"/>
  <c r="J577" i="6"/>
  <c r="J596" i="5" s="1"/>
  <c r="J583" i="6"/>
  <c r="J602" i="5" s="1"/>
  <c r="J581" i="6"/>
  <c r="J600" i="5" s="1"/>
  <c r="H593" i="7"/>
  <c r="H137" i="8"/>
  <c r="I25" i="11" s="1"/>
  <c r="D1058" i="7"/>
  <c r="D260" i="8"/>
  <c r="G359" i="6"/>
  <c r="G378" i="5" s="1"/>
  <c r="I142" i="8"/>
  <c r="I31" i="9" s="1"/>
  <c r="I598" i="7"/>
  <c r="D144"/>
  <c r="D150"/>
  <c r="D36" i="8"/>
  <c r="D138" i="7"/>
  <c r="D24" i="8"/>
  <c r="E144" i="7"/>
  <c r="E30" i="8"/>
  <c r="J505" i="6"/>
  <c r="J524" i="5" s="1"/>
  <c r="J497" i="6"/>
  <c r="J516" i="5" s="1"/>
  <c r="J509" i="6"/>
  <c r="J528" i="5" s="1"/>
  <c r="F68" i="7"/>
  <c r="F11" i="8"/>
  <c r="I70" i="7"/>
  <c r="I13" i="8"/>
  <c r="I64" i="7"/>
  <c r="I62"/>
  <c r="I5" i="8"/>
  <c r="B27" i="9" s="1"/>
  <c r="E139" i="7"/>
  <c r="E25" i="8"/>
  <c r="E147" i="7"/>
  <c r="E33" i="8"/>
  <c r="E29"/>
  <c r="E143" i="7"/>
  <c r="E23" i="8"/>
  <c r="E137" i="7"/>
  <c r="D669"/>
  <c r="D156" i="8"/>
  <c r="D136"/>
  <c r="D592" i="7"/>
  <c r="D155" i="8"/>
  <c r="D668" i="7"/>
  <c r="H65"/>
  <c r="H8" i="8"/>
  <c r="B29" i="11" s="1"/>
  <c r="I63" i="7"/>
  <c r="I6" i="8"/>
  <c r="B28" i="9" s="1"/>
  <c r="F139" i="7"/>
  <c r="F25" i="8"/>
  <c r="I359" i="6"/>
  <c r="I378" i="5" s="1"/>
  <c r="E507" i="6"/>
  <c r="E526" i="5" s="1"/>
  <c r="E502" i="6"/>
  <c r="E521" i="5" s="1"/>
  <c r="E500" i="6"/>
  <c r="E519" i="5" s="1"/>
  <c r="E506" i="6"/>
  <c r="E525" i="5" s="1"/>
  <c r="E498" i="6"/>
  <c r="E517" i="5" s="1"/>
  <c r="E496" i="6"/>
  <c r="E515" i="5" s="1"/>
  <c r="E504" i="6"/>
  <c r="E523" i="5" s="1"/>
  <c r="E508" i="6"/>
  <c r="E527" i="5" s="1"/>
  <c r="E512" i="6"/>
  <c r="E531" i="5" s="1"/>
  <c r="E661" i="6"/>
  <c r="E680" i="5" s="1"/>
  <c r="E658" i="6"/>
  <c r="E677" i="5" s="1"/>
  <c r="E654" i="6"/>
  <c r="E673" i="5" s="1"/>
  <c r="E652" i="6"/>
  <c r="E671" i="5" s="1"/>
  <c r="E656" i="6"/>
  <c r="E675" i="5" s="1"/>
  <c r="E660" i="6"/>
  <c r="E679" i="5" s="1"/>
  <c r="E648" i="6"/>
  <c r="E667" i="5" s="1"/>
  <c r="E650" i="6"/>
  <c r="E669" i="5" s="1"/>
  <c r="E664" i="6"/>
  <c r="E683" i="5" s="1"/>
  <c r="I878" i="6"/>
  <c r="I897" i="5" s="1"/>
  <c r="I882" i="6"/>
  <c r="I901" i="5" s="1"/>
  <c r="I892" i="6"/>
  <c r="I911" i="5" s="1"/>
  <c r="I884" i="6"/>
  <c r="I903" i="5" s="1"/>
  <c r="I876" i="6"/>
  <c r="I895" i="5" s="1"/>
  <c r="I886" i="6"/>
  <c r="I905" i="5" s="1"/>
  <c r="I880" i="6"/>
  <c r="I899" i="5" s="1"/>
  <c r="I890" i="6"/>
  <c r="I909" i="5" s="1"/>
  <c r="I888" i="6"/>
  <c r="I907" i="5" s="1"/>
  <c r="G350" i="6"/>
  <c r="G369" i="5" s="1"/>
  <c r="I69" i="7"/>
  <c r="I137"/>
  <c r="I23" i="8"/>
  <c r="C26" i="9" s="1"/>
  <c r="G351" i="6"/>
  <c r="G370" i="5" s="1"/>
  <c r="G1052" i="7"/>
  <c r="N27" i="10"/>
  <c r="D910" i="7"/>
  <c r="D226" i="8"/>
  <c r="D900" i="7"/>
  <c r="D216" i="8"/>
  <c r="D908" i="7"/>
  <c r="D224" i="8"/>
  <c r="G904" i="7"/>
  <c r="G910"/>
  <c r="G226" i="8"/>
  <c r="L33" i="10" s="1"/>
  <c r="D905" i="7"/>
  <c r="D221" i="8"/>
  <c r="J1056" i="7"/>
  <c r="J1061"/>
  <c r="D365"/>
  <c r="D80" i="8"/>
  <c r="F69" i="7"/>
  <c r="F12" i="8"/>
  <c r="D673" i="7"/>
  <c r="D160" i="8"/>
  <c r="H236"/>
  <c r="N29" i="11" s="1"/>
  <c r="H977" i="7"/>
  <c r="F522"/>
  <c r="F123" i="8"/>
  <c r="F142"/>
  <c r="F598" i="7"/>
  <c r="F161" i="8"/>
  <c r="F674" i="7"/>
  <c r="E365"/>
  <c r="E80" i="8"/>
  <c r="E79"/>
  <c r="E364" i="7"/>
  <c r="E83" i="8"/>
  <c r="E368" i="7"/>
  <c r="E84" i="8"/>
  <c r="E369" i="7"/>
  <c r="E93" i="8"/>
  <c r="E378" i="7"/>
  <c r="E366"/>
  <c r="E81" i="8"/>
  <c r="E94"/>
  <c r="E379" i="7"/>
  <c r="F982" i="6"/>
  <c r="E1053" i="7"/>
  <c r="E255" i="8"/>
  <c r="F75" i="7"/>
  <c r="F18" i="8"/>
  <c r="E511" i="6"/>
  <c r="E530" i="5" s="1"/>
  <c r="E509" i="6"/>
  <c r="E528" i="5" s="1"/>
  <c r="H510" i="6"/>
  <c r="H529" i="5" s="1"/>
  <c r="H509" i="6"/>
  <c r="H528" i="5" s="1"/>
  <c r="H499" i="6"/>
  <c r="H518" i="5" s="1"/>
  <c r="J500" i="6"/>
  <c r="J519" i="5" s="1"/>
  <c r="D146" i="8"/>
  <c r="D602" i="7"/>
  <c r="H239" i="8"/>
  <c r="H980" i="7"/>
  <c r="H69"/>
  <c r="H12" i="8"/>
  <c r="B31" i="11" s="1"/>
  <c r="D127" i="6"/>
  <c r="D146" i="5" s="1"/>
  <c r="D130" i="6"/>
  <c r="D149" i="5" s="1"/>
  <c r="J503" i="6"/>
  <c r="J522" i="5" s="1"/>
  <c r="J499" i="6"/>
  <c r="J518" i="5" s="1"/>
  <c r="E602" i="7"/>
  <c r="E146" i="8"/>
  <c r="E600" i="7"/>
  <c r="E596"/>
  <c r="E140" i="8"/>
  <c r="H605" i="7"/>
  <c r="H149" i="8"/>
  <c r="I34" i="11" s="1"/>
  <c r="J1049" i="7"/>
  <c r="J1055"/>
  <c r="D911"/>
  <c r="D227" i="8"/>
  <c r="D591" i="7"/>
  <c r="D135" i="8"/>
  <c r="D143"/>
  <c r="D599" i="7"/>
  <c r="D148" i="8"/>
  <c r="D604" i="7"/>
  <c r="H234" i="8"/>
  <c r="N27" i="11" s="1"/>
  <c r="H975" i="7"/>
  <c r="D352" i="6"/>
  <c r="D371" i="5" s="1"/>
  <c r="D360" i="6"/>
  <c r="D379" i="5" s="1"/>
  <c r="D348" i="6"/>
  <c r="D367" i="5" s="1"/>
  <c r="D356" i="6"/>
  <c r="D375" i="5" s="1"/>
  <c r="F159" i="8"/>
  <c r="F672" i="7"/>
  <c r="F158" i="8"/>
  <c r="F671" i="7"/>
  <c r="F169" i="8"/>
  <c r="F682" i="7"/>
  <c r="F680"/>
  <c r="F167" i="8"/>
  <c r="F156"/>
  <c r="F669" i="7"/>
  <c r="F164" i="8"/>
  <c r="F677" i="7"/>
  <c r="F675"/>
  <c r="F162" i="8"/>
  <c r="G133"/>
  <c r="G608" i="7"/>
  <c r="G591" i="6" s="1"/>
  <c r="C23" i="11"/>
  <c r="H38" i="8"/>
  <c r="J988" i="7"/>
  <c r="J975" i="6" s="1"/>
  <c r="E911"/>
  <c r="E897"/>
  <c r="E901"/>
  <c r="E903"/>
  <c r="J95" i="8"/>
  <c r="I532" i="7"/>
  <c r="I515" i="6" s="1"/>
  <c r="H1064" i="7"/>
  <c r="H1060" i="6" s="1"/>
  <c r="F147" i="7"/>
  <c r="D131" i="8"/>
  <c r="D530" i="7"/>
  <c r="G985"/>
  <c r="G244" i="8"/>
  <c r="M32" i="10" s="1"/>
  <c r="I1047" i="7"/>
  <c r="I1061"/>
  <c r="O35" i="9"/>
  <c r="I143" i="8"/>
  <c r="I599" i="7"/>
  <c r="G139"/>
  <c r="G25" i="8"/>
  <c r="C26" i="10" s="1"/>
  <c r="J224" i="8"/>
  <c r="J908" i="7"/>
  <c r="G242" i="8"/>
  <c r="M30" i="10" s="1"/>
  <c r="G983" i="7"/>
  <c r="G1060"/>
  <c r="N31" i="10"/>
  <c r="F378" i="7"/>
  <c r="F93" i="8"/>
  <c r="D127"/>
  <c r="D526" i="7"/>
  <c r="H582" i="6"/>
  <c r="H601" i="5" s="1"/>
  <c r="H572" i="6"/>
  <c r="H591" i="5" s="1"/>
  <c r="H576" i="6"/>
  <c r="H595" i="5" s="1"/>
  <c r="H580" i="6"/>
  <c r="H599" i="5" s="1"/>
  <c r="H578" i="6"/>
  <c r="H597" i="5" s="1"/>
  <c r="H584" i="6"/>
  <c r="H603" i="5" s="1"/>
  <c r="H588" i="6"/>
  <c r="H607" i="5" s="1"/>
  <c r="F596" i="7"/>
  <c r="F140" i="8"/>
  <c r="D904" i="7"/>
  <c r="D220" i="8"/>
  <c r="D909" i="7"/>
  <c r="D225" i="8"/>
  <c r="G908" i="7"/>
  <c r="G224" i="8"/>
  <c r="L31" i="10" s="1"/>
  <c r="G1050" i="7"/>
  <c r="N25" i="10"/>
  <c r="D358" i="6"/>
  <c r="D377" i="5" s="1"/>
  <c r="F141" i="7"/>
  <c r="F27" i="8"/>
  <c r="F368" i="7"/>
  <c r="F83" i="8"/>
  <c r="F973" i="6"/>
  <c r="F981"/>
  <c r="D1052" i="7"/>
  <c r="D254" i="8"/>
  <c r="G360" i="6"/>
  <c r="G379" i="5" s="1"/>
  <c r="I40" i="6"/>
  <c r="I59" i="5" s="1"/>
  <c r="I48" i="6"/>
  <c r="I67" i="5" s="1"/>
  <c r="I54" i="6"/>
  <c r="I73" i="5" s="1"/>
  <c r="I46" i="6"/>
  <c r="I65" i="5" s="1"/>
  <c r="G357" i="6"/>
  <c r="G376" i="5" s="1"/>
  <c r="I980" i="7"/>
  <c r="I239" i="8"/>
  <c r="J983" i="6"/>
  <c r="J6" i="8"/>
  <c r="J63" i="7"/>
  <c r="D60"/>
  <c r="D68"/>
  <c r="D72"/>
  <c r="D62"/>
  <c r="D5" i="8"/>
  <c r="G66" i="7"/>
  <c r="G9" i="8"/>
  <c r="B28" i="10" s="1"/>
  <c r="G72" i="7"/>
  <c r="G15" i="8"/>
  <c r="B31" i="10" s="1"/>
  <c r="H238" i="8"/>
  <c r="H979" i="7"/>
  <c r="E501" i="6"/>
  <c r="E520" i="5" s="1"/>
  <c r="E499" i="6"/>
  <c r="E518" i="5" s="1"/>
  <c r="H501" i="6"/>
  <c r="H520" i="5" s="1"/>
  <c r="E657" i="6"/>
  <c r="E676" i="5" s="1"/>
  <c r="E663" i="6"/>
  <c r="E682" i="5" s="1"/>
  <c r="H649" i="6"/>
  <c r="H668" i="5" s="1"/>
  <c r="H655" i="6"/>
  <c r="H674" i="5" s="1"/>
  <c r="F883" i="6"/>
  <c r="F902" i="5" s="1"/>
  <c r="F885" i="6"/>
  <c r="F904" i="5" s="1"/>
  <c r="I887" i="6"/>
  <c r="I906" i="5" s="1"/>
  <c r="H18" i="8"/>
  <c r="B36" i="11" s="1"/>
  <c r="H75" i="7"/>
  <c r="I522" i="6"/>
  <c r="I530"/>
  <c r="J70" i="7"/>
  <c r="J13" i="8"/>
  <c r="J9"/>
  <c r="J66" i="7"/>
  <c r="J7" i="8"/>
  <c r="J64" i="7"/>
  <c r="J61"/>
  <c r="J4" i="8"/>
  <c r="J3"/>
  <c r="J60" i="7"/>
  <c r="F117" i="8"/>
  <c r="F516" i="7"/>
  <c r="E573" i="6"/>
  <c r="E592" i="5" s="1"/>
  <c r="E585" i="6"/>
  <c r="E604" i="5" s="1"/>
  <c r="H575" i="6"/>
  <c r="H594" i="5" s="1"/>
  <c r="H573" i="6"/>
  <c r="H592" i="5" s="1"/>
  <c r="J659" i="6"/>
  <c r="J678" i="5" s="1"/>
  <c r="J649" i="6"/>
  <c r="J668" i="5" s="1"/>
  <c r="J651" i="6"/>
  <c r="J670" i="5" s="1"/>
  <c r="D670" i="7"/>
  <c r="D157" i="8"/>
  <c r="D67" i="7"/>
  <c r="D10" i="8"/>
  <c r="G1047" i="7"/>
  <c r="G1037" i="6"/>
  <c r="G1056" i="5" s="1"/>
  <c r="G258" i="8" s="1"/>
  <c r="G1036" i="6"/>
  <c r="G1055" i="5" s="1"/>
  <c r="G257" i="8" s="1"/>
  <c r="G1030" i="6"/>
  <c r="G1049" i="5" s="1"/>
  <c r="G251" i="8" s="1"/>
  <c r="G1038" i="6"/>
  <c r="G1057" i="5" s="1"/>
  <c r="G259" i="8" s="1"/>
  <c r="G1043" i="6"/>
  <c r="G1062" i="5" s="1"/>
  <c r="G264" i="8" s="1"/>
  <c r="G1029" i="6"/>
  <c r="G1048" i="5" s="1"/>
  <c r="G250" i="8" s="1"/>
  <c r="G1035" i="6"/>
  <c r="G1054" i="5" s="1"/>
  <c r="G256" i="8" s="1"/>
  <c r="G1040" i="6"/>
  <c r="G1059" i="5" s="1"/>
  <c r="G261" i="8" s="1"/>
  <c r="G1044" i="6"/>
  <c r="G1063" i="5" s="1"/>
  <c r="G265" i="8" s="1"/>
  <c r="F984" i="6"/>
  <c r="D528" i="7"/>
  <c r="D129" i="8"/>
  <c r="D527" i="7"/>
  <c r="D128" i="8"/>
  <c r="D519" i="7"/>
  <c r="D120" i="8"/>
  <c r="D531" i="7"/>
  <c r="D132" i="8"/>
  <c r="E230"/>
  <c r="E971" i="7"/>
  <c r="D980"/>
  <c r="D239" i="8"/>
  <c r="E69" i="7"/>
  <c r="E12" i="8"/>
  <c r="E11"/>
  <c r="E68" i="7"/>
  <c r="E64"/>
  <c r="E7" i="8"/>
  <c r="E2"/>
  <c r="E59" i="7"/>
  <c r="D357" i="6"/>
  <c r="D376" i="5" s="1"/>
  <c r="I601" i="7"/>
  <c r="I145" i="8"/>
  <c r="I32" i="9" s="1"/>
  <c r="I138" i="8"/>
  <c r="I27" i="9" s="1"/>
  <c r="I594" i="7"/>
  <c r="I593"/>
  <c r="I137" i="8"/>
  <c r="I26" i="9" s="1"/>
  <c r="I141" i="8"/>
  <c r="I30" i="9" s="1"/>
  <c r="I597" i="7"/>
  <c r="I135" i="8"/>
  <c r="I591" i="7"/>
  <c r="D137" i="8"/>
  <c r="D593" i="7"/>
  <c r="H62"/>
  <c r="H5" i="8"/>
  <c r="B26" i="11" s="1"/>
  <c r="H214" i="8"/>
  <c r="M26" i="11" s="1"/>
  <c r="H898" i="7"/>
  <c r="G987"/>
  <c r="G246" i="8"/>
  <c r="M34" i="10" s="1"/>
  <c r="G54" i="6"/>
  <c r="G73" i="5" s="1"/>
  <c r="G46" i="6"/>
  <c r="G65" i="5" s="1"/>
  <c r="I135" i="7"/>
  <c r="I120" i="6"/>
  <c r="I139" i="5" s="1"/>
  <c r="I132" i="6"/>
  <c r="I151" i="5" s="1"/>
  <c r="I128" i="6"/>
  <c r="I147" i="5" s="1"/>
  <c r="I121" i="6"/>
  <c r="I140" i="5" s="1"/>
  <c r="I978" i="7"/>
  <c r="I237" i="8"/>
  <c r="N31" i="9" s="1"/>
  <c r="I235" i="8"/>
  <c r="N29" i="9" s="1"/>
  <c r="I976" i="7"/>
  <c r="D169" i="8"/>
  <c r="D682" i="7"/>
  <c r="E898" i="6"/>
  <c r="G125"/>
  <c r="G144" i="5" s="1"/>
  <c r="G150" i="7"/>
  <c r="I986"/>
  <c r="I245" i="8"/>
  <c r="N36" i="9" s="1"/>
  <c r="J1060" i="7"/>
  <c r="J1059"/>
  <c r="D345" i="6"/>
  <c r="D364" i="5" s="1"/>
  <c r="J897" i="7"/>
  <c r="J213" i="8"/>
  <c r="I130" i="6"/>
  <c r="I149" i="5" s="1"/>
  <c r="J220" i="8"/>
  <c r="J904" i="7"/>
  <c r="D64"/>
  <c r="D73"/>
  <c r="D16" i="8"/>
  <c r="G55" i="6"/>
  <c r="G74" i="5" s="1"/>
  <c r="G43" i="6"/>
  <c r="G62" i="5" s="1"/>
  <c r="F140" i="7"/>
  <c r="F144"/>
  <c r="F30" i="8"/>
  <c r="F124" i="6"/>
  <c r="F143" i="5" s="1"/>
  <c r="F117" i="6"/>
  <c r="F136" i="5" s="1"/>
  <c r="H85" i="8"/>
  <c r="F30" i="11" s="1"/>
  <c r="H370" i="7"/>
  <c r="H83" i="8"/>
  <c r="F28" i="11" s="1"/>
  <c r="H368" i="7"/>
  <c r="H363"/>
  <c r="H78" i="8"/>
  <c r="H88"/>
  <c r="F31" i="11" s="1"/>
  <c r="H373" i="7"/>
  <c r="H377"/>
  <c r="H92" i="8"/>
  <c r="F34" i="11" s="1"/>
  <c r="H79" i="8"/>
  <c r="F24" i="11" s="1"/>
  <c r="H364" i="7"/>
  <c r="H94" i="8"/>
  <c r="F36" i="11" s="1"/>
  <c r="H379" i="7"/>
  <c r="H367"/>
  <c r="H82" i="8"/>
  <c r="F27" i="11" s="1"/>
  <c r="I516" i="6"/>
  <c r="H246" i="8"/>
  <c r="N36" i="11" s="1"/>
  <c r="H987" i="7"/>
  <c r="E649" i="6"/>
  <c r="E668" i="5" s="1"/>
  <c r="E651" i="6"/>
  <c r="E670" i="5" s="1"/>
  <c r="E653" i="6"/>
  <c r="E672" i="5" s="1"/>
  <c r="H651" i="6"/>
  <c r="H670" i="5" s="1"/>
  <c r="J660" i="6"/>
  <c r="J679" i="5" s="1"/>
  <c r="F889" i="6"/>
  <c r="F908" i="5" s="1"/>
  <c r="I889" i="6"/>
  <c r="I908" i="5" s="1"/>
  <c r="I881" i="6"/>
  <c r="I900" i="5" s="1"/>
  <c r="H231" i="8"/>
  <c r="N24" i="11" s="1"/>
  <c r="H972" i="7"/>
  <c r="G1034" i="6"/>
  <c r="G1053" i="5" s="1"/>
  <c r="G255" i="8" s="1"/>
  <c r="J225"/>
  <c r="J909" i="7"/>
  <c r="H66"/>
  <c r="H9" i="8"/>
  <c r="B30" i="11" s="1"/>
  <c r="J216" i="8"/>
  <c r="J900" i="7"/>
  <c r="J976" i="6"/>
  <c r="H986" i="7"/>
  <c r="H245" i="8"/>
  <c r="N35" i="11" s="1"/>
  <c r="E253" i="8"/>
  <c r="E1051" i="7"/>
  <c r="J1048"/>
  <c r="J1047"/>
  <c r="E251" i="8"/>
  <c r="E1049" i="7"/>
  <c r="F118" i="6"/>
  <c r="F137" i="5" s="1"/>
  <c r="D359" i="6"/>
  <c r="D378" i="5" s="1"/>
  <c r="D907" i="7"/>
  <c r="D223" i="8"/>
  <c r="D987" i="7"/>
  <c r="D246" i="8"/>
  <c r="D167"/>
  <c r="D680" i="7"/>
  <c r="D159" i="8"/>
  <c r="D672" i="7"/>
  <c r="D158" i="8"/>
  <c r="D671" i="7"/>
  <c r="D166" i="8"/>
  <c r="D679" i="7"/>
  <c r="F66"/>
  <c r="F9" i="8"/>
  <c r="F62" i="7"/>
  <c r="F5" i="8"/>
  <c r="I53" i="6"/>
  <c r="I72" i="5" s="1"/>
  <c r="I41" i="6"/>
  <c r="I60" i="5" s="1"/>
  <c r="G42" i="6"/>
  <c r="G61" i="5" s="1"/>
  <c r="D984" i="7"/>
  <c r="D243" i="8"/>
  <c r="D954" i="6"/>
  <c r="D973" i="5" s="1"/>
  <c r="D962" i="6"/>
  <c r="D981" i="5" s="1"/>
  <c r="D958" i="6"/>
  <c r="D977" i="5" s="1"/>
  <c r="D966" i="6"/>
  <c r="D985" i="5" s="1"/>
  <c r="H984" i="7"/>
  <c r="H243" i="8"/>
  <c r="N33" i="11" s="1"/>
  <c r="H68" i="7"/>
  <c r="H11" i="8"/>
  <c r="H14"/>
  <c r="B32" i="11" s="1"/>
  <c r="H71" i="7"/>
  <c r="H73"/>
  <c r="H16" i="8"/>
  <c r="B34" i="11" s="1"/>
  <c r="H6" i="8"/>
  <c r="B27" i="11" s="1"/>
  <c r="H63" i="7"/>
  <c r="F146" i="8"/>
  <c r="F602" i="7"/>
  <c r="F605"/>
  <c r="F149" i="8"/>
  <c r="F138"/>
  <c r="F594" i="7"/>
  <c r="F592"/>
  <c r="F136" i="8"/>
  <c r="F593" i="7"/>
  <c r="F137" i="8"/>
  <c r="F135"/>
  <c r="F591" i="7"/>
  <c r="H900"/>
  <c r="H216" i="8"/>
  <c r="M28" i="11" s="1"/>
  <c r="H223" i="8"/>
  <c r="M32" i="11" s="1"/>
  <c r="H907" i="7"/>
  <c r="H225" i="8"/>
  <c r="M34" i="11" s="1"/>
  <c r="H909" i="7"/>
  <c r="H213" i="8"/>
  <c r="M25" i="11" s="1"/>
  <c r="H897" i="7"/>
  <c r="H221" i="8"/>
  <c r="M31" i="11" s="1"/>
  <c r="H905" i="7"/>
  <c r="H211" i="8"/>
  <c r="H895" i="7"/>
  <c r="I119" i="6"/>
  <c r="I138" i="5" s="1"/>
  <c r="I125" i="6"/>
  <c r="I144" i="5" s="1"/>
  <c r="G598" i="6"/>
  <c r="F983"/>
  <c r="D903" i="7"/>
  <c r="D219" i="8"/>
  <c r="J215"/>
  <c r="J899" i="7"/>
  <c r="F128" i="8"/>
  <c r="F527" i="7"/>
  <c r="F130" i="8"/>
  <c r="F529" i="7"/>
  <c r="F129" i="8"/>
  <c r="F528" i="7"/>
  <c r="F127" i="8"/>
  <c r="F526" i="7"/>
  <c r="F525"/>
  <c r="F126" i="8"/>
  <c r="F124"/>
  <c r="F523" i="7"/>
  <c r="E257" i="8"/>
  <c r="E1055" i="7"/>
  <c r="E249" i="8"/>
  <c r="E1047" i="7"/>
  <c r="E1050"/>
  <c r="E252" i="8"/>
  <c r="E250"/>
  <c r="E1048" i="7"/>
  <c r="E254" i="8"/>
  <c r="E1052" i="7"/>
  <c r="F71"/>
  <c r="F14" i="8"/>
  <c r="F59" i="7"/>
  <c r="F2" i="8"/>
  <c r="G604" i="6"/>
  <c r="G684" i="7"/>
  <c r="G667" i="6" s="1"/>
  <c r="J152" i="7"/>
  <c r="J141" i="6" s="1"/>
  <c r="J982"/>
  <c r="E905"/>
  <c r="E909"/>
  <c r="I525"/>
  <c r="I526"/>
  <c r="I684" i="7"/>
  <c r="I667" i="6" s="1"/>
  <c r="G1051" i="7"/>
  <c r="N26" i="10"/>
  <c r="J580" i="6"/>
  <c r="J599" i="5" s="1"/>
  <c r="J586" i="6"/>
  <c r="J605" i="5" s="1"/>
  <c r="J572" i="6"/>
  <c r="J591" i="5" s="1"/>
  <c r="J584" i="6"/>
  <c r="J603" i="5" s="1"/>
  <c r="J582" i="6"/>
  <c r="J601" i="5" s="1"/>
  <c r="J578" i="6"/>
  <c r="J597" i="5" s="1"/>
  <c r="J588" i="6"/>
  <c r="J607" i="5" s="1"/>
  <c r="J576" i="6"/>
  <c r="J595" i="5" s="1"/>
  <c r="J574" i="6"/>
  <c r="J593" i="5" s="1"/>
  <c r="I1058" i="7"/>
  <c r="O29" i="9"/>
  <c r="I1052" i="7"/>
  <c r="O37" i="9"/>
  <c r="I1063" i="7"/>
  <c r="D1054"/>
  <c r="D256" i="8"/>
  <c r="E14"/>
  <c r="E71" i="7"/>
  <c r="I151" i="8"/>
  <c r="I37" i="9" s="1"/>
  <c r="I607" i="7"/>
  <c r="H227" i="8"/>
  <c r="M36" i="11" s="1"/>
  <c r="H911" i="7"/>
  <c r="G147"/>
  <c r="G33" i="8"/>
  <c r="C30" i="10" s="1"/>
  <c r="H237" i="8"/>
  <c r="N30" i="11" s="1"/>
  <c r="H978" i="7"/>
  <c r="G986"/>
  <c r="G245" i="8"/>
  <c r="M33" i="10" s="1"/>
  <c r="J10" i="8"/>
  <c r="J67" i="7"/>
  <c r="G148"/>
  <c r="G34" i="8"/>
  <c r="C31" i="10" s="1"/>
  <c r="G138" i="7"/>
  <c r="G24" i="8"/>
  <c r="C25" i="10" s="1"/>
  <c r="G146" i="7"/>
  <c r="G32" i="8"/>
  <c r="D150"/>
  <c r="D606" i="7"/>
  <c r="J662" i="6"/>
  <c r="J681" i="5" s="1"/>
  <c r="J648" i="6"/>
  <c r="J667" i="5" s="1"/>
  <c r="J658" i="6"/>
  <c r="J677" i="5" s="1"/>
  <c r="J656" i="6"/>
  <c r="J675" i="5" s="1"/>
  <c r="J654" i="6"/>
  <c r="J673" i="5" s="1"/>
  <c r="J650" i="6"/>
  <c r="J669" i="5" s="1"/>
  <c r="D165" i="8"/>
  <c r="D678" i="7"/>
  <c r="G355" i="6"/>
  <c r="G374" i="5" s="1"/>
  <c r="G345" i="6"/>
  <c r="G364" i="5" s="1"/>
  <c r="G347" i="6"/>
  <c r="G366" i="5" s="1"/>
  <c r="G353" i="6"/>
  <c r="G372" i="5" s="1"/>
  <c r="G348" i="6"/>
  <c r="G367" i="5" s="1"/>
  <c r="F1049" i="7"/>
  <c r="F251" i="8"/>
  <c r="F252"/>
  <c r="F1050" i="7"/>
  <c r="F265" i="8"/>
  <c r="F1063" i="7"/>
  <c r="F263" i="8"/>
  <c r="F1061" i="7"/>
  <c r="F261" i="8"/>
  <c r="F1059" i="7"/>
  <c r="F150"/>
  <c r="F36" i="8"/>
  <c r="G356" i="6"/>
  <c r="G375" i="5" s="1"/>
  <c r="J911" i="7"/>
  <c r="J227" i="8"/>
  <c r="J573" i="6"/>
  <c r="J592" i="5" s="1"/>
  <c r="J587" i="6"/>
  <c r="J606" i="5" s="1"/>
  <c r="I150" i="8"/>
  <c r="I36" i="9" s="1"/>
  <c r="I606" i="7"/>
  <c r="D142"/>
  <c r="D28" i="8"/>
  <c r="D140" i="7"/>
  <c r="D26" i="8"/>
  <c r="E136" i="7"/>
  <c r="E22" i="8"/>
  <c r="J530" i="7"/>
  <c r="J131" i="8"/>
  <c r="J526" i="7"/>
  <c r="J127" i="8"/>
  <c r="D1056" i="7"/>
  <c r="D258" i="8"/>
  <c r="F70" i="7"/>
  <c r="F13" i="8"/>
  <c r="F60" i="7"/>
  <c r="F3" i="8"/>
  <c r="I68" i="7"/>
  <c r="I11" i="8"/>
  <c r="E148" i="7"/>
  <c r="E34" i="8"/>
  <c r="E21"/>
  <c r="E135" i="7"/>
  <c r="E31" i="8"/>
  <c r="E145" i="7"/>
  <c r="E37" i="8"/>
  <c r="E151" i="7"/>
  <c r="D145" i="8"/>
  <c r="D601" i="7"/>
  <c r="F131" i="8"/>
  <c r="F530" i="7"/>
  <c r="I244" i="8"/>
  <c r="N35" i="9" s="1"/>
  <c r="I985" i="7"/>
  <c r="I373"/>
  <c r="I88" i="8"/>
  <c r="F32" i="9" s="1"/>
  <c r="I71" i="7"/>
  <c r="I14" i="8"/>
  <c r="B33" i="9" s="1"/>
  <c r="D145" i="7"/>
  <c r="D31" i="8"/>
  <c r="H498" i="6"/>
  <c r="H517" i="5" s="1"/>
  <c r="H506" i="6"/>
  <c r="H525" i="5" s="1"/>
  <c r="H504" i="6"/>
  <c r="H523" i="5" s="1"/>
  <c r="H500" i="6"/>
  <c r="H519" i="5" s="1"/>
  <c r="H508" i="6"/>
  <c r="H527" i="5" s="1"/>
  <c r="H502" i="6"/>
  <c r="H521" i="5" s="1"/>
  <c r="H496" i="6"/>
  <c r="H515" i="5" s="1"/>
  <c r="H512" i="6"/>
  <c r="H531" i="5" s="1"/>
  <c r="E597" i="7"/>
  <c r="E141" i="8"/>
  <c r="H654" i="6"/>
  <c r="H673" i="5" s="1"/>
  <c r="H650" i="6"/>
  <c r="H669" i="5" s="1"/>
  <c r="H652" i="6"/>
  <c r="H671" i="5" s="1"/>
  <c r="H658" i="6"/>
  <c r="H677" i="5" s="1"/>
  <c r="H656" i="6"/>
  <c r="H675" i="5" s="1"/>
  <c r="H664" i="6"/>
  <c r="H683" i="5" s="1"/>
  <c r="H648" i="6"/>
  <c r="H667" i="5" s="1"/>
  <c r="H660" i="6"/>
  <c r="H679" i="5" s="1"/>
  <c r="F882" i="6"/>
  <c r="F901" i="5" s="1"/>
  <c r="F890" i="6"/>
  <c r="F909" i="5" s="1"/>
  <c r="F880" i="6"/>
  <c r="F899" i="5" s="1"/>
  <c r="F884" i="6"/>
  <c r="F903" i="5" s="1"/>
  <c r="F878" i="6"/>
  <c r="F897" i="5" s="1"/>
  <c r="F886" i="6"/>
  <c r="F905" i="5" s="1"/>
  <c r="F876" i="6"/>
  <c r="F895" i="5" s="1"/>
  <c r="F888" i="6"/>
  <c r="F907" i="5" s="1"/>
  <c r="G1061" i="7"/>
  <c r="N32" i="10"/>
  <c r="F24" i="9"/>
  <c r="I355" i="6"/>
  <c r="I374" i="5" s="1"/>
  <c r="I358" i="6"/>
  <c r="I377" i="5" s="1"/>
  <c r="I357" i="6"/>
  <c r="I376" i="5" s="1"/>
  <c r="I352" i="6"/>
  <c r="I371" i="5" s="1"/>
  <c r="I351" i="6"/>
  <c r="I370" i="5" s="1"/>
  <c r="I347" i="6"/>
  <c r="I366" i="5" s="1"/>
  <c r="I345" i="6"/>
  <c r="I364" i="5" s="1"/>
  <c r="I360" i="6"/>
  <c r="I379" i="5" s="1"/>
  <c r="I349" i="6"/>
  <c r="I368" i="5" s="1"/>
  <c r="I350" i="6"/>
  <c r="I369" i="5" s="1"/>
  <c r="I353" i="6"/>
  <c r="I372" i="5" s="1"/>
  <c r="I348" i="6"/>
  <c r="I367" i="5" s="1"/>
  <c r="I61" i="7"/>
  <c r="I4" i="8"/>
  <c r="B26" i="9" s="1"/>
  <c r="I145" i="7"/>
  <c r="I31" i="8"/>
  <c r="C32" i="9" s="1"/>
  <c r="H218" i="8"/>
  <c r="M30" i="11" s="1"/>
  <c r="H902" i="7"/>
  <c r="D902"/>
  <c r="D218" i="8"/>
  <c r="D898" i="7"/>
  <c r="D214" i="8"/>
  <c r="G906" i="7"/>
  <c r="G222" i="8"/>
  <c r="D897" i="7"/>
  <c r="D213" i="8"/>
  <c r="J910" i="7"/>
  <c r="J226" i="8"/>
  <c r="J1058" i="7"/>
  <c r="J1052"/>
  <c r="D373"/>
  <c r="D88" i="8"/>
  <c r="H242"/>
  <c r="N32" i="11" s="1"/>
  <c r="H983" i="7"/>
  <c r="D149" i="8"/>
  <c r="D605" i="7"/>
  <c r="D168" i="8"/>
  <c r="D681" i="7"/>
  <c r="G75"/>
  <c r="G18" i="8"/>
  <c r="B34" i="10" s="1"/>
  <c r="D144" i="8"/>
  <c r="D600" i="7"/>
  <c r="H233" i="8"/>
  <c r="N26" i="11" s="1"/>
  <c r="H974" i="7"/>
  <c r="E363"/>
  <c r="E78" i="8"/>
  <c r="E87"/>
  <c r="E372" i="7"/>
  <c r="E91" i="8"/>
  <c r="E376" i="7"/>
  <c r="E85" i="8"/>
  <c r="E370" i="7"/>
  <c r="E373"/>
  <c r="E88" i="8"/>
  <c r="E89"/>
  <c r="E374" i="7"/>
  <c r="E92" i="8"/>
  <c r="E377" i="7"/>
  <c r="F980" i="6"/>
  <c r="D141" i="7"/>
  <c r="D27" i="8"/>
  <c r="E510" i="6"/>
  <c r="E529" i="5" s="1"/>
  <c r="E505" i="6"/>
  <c r="E524" i="5" s="1"/>
  <c r="H497" i="6"/>
  <c r="H516" i="5" s="1"/>
  <c r="J214" i="8"/>
  <c r="J898" i="7"/>
  <c r="G899"/>
  <c r="G215" i="8"/>
  <c r="L26" i="10" s="1"/>
  <c r="H226" i="8"/>
  <c r="M35" i="11" s="1"/>
  <c r="H910" i="7"/>
  <c r="E265" i="8"/>
  <c r="E1063" i="7"/>
  <c r="D132" i="6"/>
  <c r="D151" i="5" s="1"/>
  <c r="D128" i="6"/>
  <c r="D147" i="5" s="1"/>
  <c r="D124" i="6"/>
  <c r="D143" i="5" s="1"/>
  <c r="D120" i="6"/>
  <c r="D139" i="5" s="1"/>
  <c r="D117" i="6"/>
  <c r="D136" i="5" s="1"/>
  <c r="D129" i="6"/>
  <c r="D148" i="5" s="1"/>
  <c r="G349" i="6"/>
  <c r="G368" i="5" s="1"/>
  <c r="J501" i="6"/>
  <c r="J520" i="5" s="1"/>
  <c r="E606" i="7"/>
  <c r="E150" i="8"/>
  <c r="E605" i="7"/>
  <c r="E149" i="8"/>
  <c r="H600" i="7"/>
  <c r="H144" i="8"/>
  <c r="H604" i="7"/>
  <c r="H148" i="8"/>
  <c r="I33" i="11" s="1"/>
  <c r="D140" i="8"/>
  <c r="D596" i="7"/>
  <c r="D139" i="8"/>
  <c r="D595" i="7"/>
  <c r="D147" i="8"/>
  <c r="D603" i="7"/>
  <c r="D151" i="8"/>
  <c r="D607" i="7"/>
  <c r="H230" i="8"/>
  <c r="H971" i="7"/>
  <c r="D1062"/>
  <c r="D264" i="8"/>
  <c r="G346" i="6"/>
  <c r="G365" i="5" s="1"/>
  <c r="F157" i="8"/>
  <c r="F670" i="7"/>
  <c r="F166" i="8"/>
  <c r="F679" i="7"/>
  <c r="F154" i="8"/>
  <c r="F667" i="7"/>
  <c r="F165" i="8"/>
  <c r="F678" i="7"/>
  <c r="F160" i="8"/>
  <c r="F673" i="7"/>
  <c r="F168" i="8"/>
  <c r="F681" i="7"/>
  <c r="F170" i="8"/>
  <c r="F683" i="7"/>
  <c r="F975" i="6"/>
  <c r="F987"/>
  <c r="G532" i="7"/>
  <c r="G516" i="6" s="1"/>
  <c r="G152" i="8"/>
  <c r="H152" i="7"/>
  <c r="H143" i="6" s="1"/>
  <c r="J247" i="8"/>
  <c r="E900" i="6"/>
  <c r="E904"/>
  <c r="J380" i="7"/>
  <c r="J378" i="6" s="1"/>
  <c r="H24" i="9"/>
  <c r="I133" i="8"/>
  <c r="I521" i="6"/>
  <c r="I529"/>
  <c r="I517"/>
  <c r="I518"/>
  <c r="O23" i="11"/>
  <c r="H266" i="8"/>
  <c r="F976" i="6"/>
  <c r="I346"/>
  <c r="I365" i="5" s="1"/>
  <c r="J219" i="8"/>
  <c r="J903" i="7"/>
  <c r="G905"/>
  <c r="G221" i="8"/>
  <c r="L29" i="10" s="1"/>
  <c r="I242" i="8"/>
  <c r="N33" i="9" s="1"/>
  <c r="I983" i="7"/>
  <c r="I1059"/>
  <c r="O33" i="9"/>
  <c r="E6" i="8"/>
  <c r="E63" i="7"/>
  <c r="G358" i="6"/>
  <c r="G377" i="5" s="1"/>
  <c r="I139" i="8"/>
  <c r="I28" i="9" s="1"/>
  <c r="I595" i="7"/>
  <c r="I679" i="6"/>
  <c r="J901" i="7"/>
  <c r="J217" i="8"/>
  <c r="G71" i="7"/>
  <c r="G14" i="8"/>
  <c r="B30" i="10" s="1"/>
  <c r="G907" i="7"/>
  <c r="G223" i="8"/>
  <c r="L30" i="10" s="1"/>
  <c r="I981" i="7"/>
  <c r="I240" i="8"/>
  <c r="N32" i="9" s="1"/>
  <c r="I243" i="8"/>
  <c r="N34" i="9" s="1"/>
  <c r="I984" i="7"/>
  <c r="E65"/>
  <c r="E8" i="8"/>
  <c r="F125"/>
  <c r="F524" i="7"/>
  <c r="E572" i="6"/>
  <c r="E591" i="5" s="1"/>
  <c r="E582" i="6"/>
  <c r="E601" i="5" s="1"/>
  <c r="E576" i="6"/>
  <c r="E595" i="5" s="1"/>
  <c r="E574" i="6"/>
  <c r="E593" i="5" s="1"/>
  <c r="E588" i="6"/>
  <c r="E607" i="5" s="1"/>
  <c r="E580" i="6"/>
  <c r="E599" i="5" s="1"/>
  <c r="E584" i="6"/>
  <c r="E603" i="5" s="1"/>
  <c r="D142" i="8"/>
  <c r="D598" i="7"/>
  <c r="D896"/>
  <c r="D212" i="8"/>
  <c r="D906" i="7"/>
  <c r="D222" i="8"/>
  <c r="G898" i="7"/>
  <c r="G214" i="8"/>
  <c r="L25" i="10" s="1"/>
  <c r="G902" i="7"/>
  <c r="G218" i="8"/>
  <c r="L28" i="10" s="1"/>
  <c r="D350" i="6"/>
  <c r="D369" i="5" s="1"/>
  <c r="F73" i="7"/>
  <c r="F16" i="8"/>
  <c r="F149" i="7"/>
  <c r="F35" i="8"/>
  <c r="F87"/>
  <c r="F95" s="1"/>
  <c r="F372" i="7"/>
  <c r="G1058"/>
  <c r="D349" i="6"/>
  <c r="D368" i="5" s="1"/>
  <c r="I141" i="7"/>
  <c r="I27" i="8"/>
  <c r="C30" i="9" s="1"/>
  <c r="G241" i="8"/>
  <c r="G982" i="7"/>
  <c r="E4" i="8"/>
  <c r="E61" i="7"/>
  <c r="D74"/>
  <c r="D17" i="8"/>
  <c r="G64" i="7"/>
  <c r="G7" i="8"/>
  <c r="B27" i="10" s="1"/>
  <c r="G70" i="7"/>
  <c r="G13" i="8"/>
  <c r="G531" i="6"/>
  <c r="G607"/>
  <c r="G683"/>
  <c r="E503"/>
  <c r="E522" i="5" s="1"/>
  <c r="E497" i="6"/>
  <c r="E516" i="5" s="1"/>
  <c r="H503" i="6"/>
  <c r="H522" i="5" s="1"/>
  <c r="H507" i="6"/>
  <c r="H526" i="5" s="1"/>
  <c r="H505" i="6"/>
  <c r="H524" i="5" s="1"/>
  <c r="E662" i="6"/>
  <c r="E681" i="5" s="1"/>
  <c r="E659" i="6"/>
  <c r="E678" i="5" s="1"/>
  <c r="H659" i="6"/>
  <c r="H678" i="5" s="1"/>
  <c r="H653" i="6"/>
  <c r="H672" i="5" s="1"/>
  <c r="J652" i="6"/>
  <c r="J671" i="5" s="1"/>
  <c r="D674" i="7"/>
  <c r="D161" i="8"/>
  <c r="F892" i="6"/>
  <c r="F911" i="5" s="1"/>
  <c r="F879" i="6"/>
  <c r="F898" i="5" s="1"/>
  <c r="I877" i="6"/>
  <c r="I896" i="5" s="1"/>
  <c r="I891" i="6"/>
  <c r="I910" i="5" s="1"/>
  <c r="I883" i="6"/>
  <c r="I902" i="5" s="1"/>
  <c r="I982" i="7"/>
  <c r="I241" i="8"/>
  <c r="J62" i="7"/>
  <c r="J5" i="8"/>
  <c r="J73" i="7"/>
  <c r="J16" i="8"/>
  <c r="J65" i="7"/>
  <c r="J8" i="8"/>
  <c r="J15"/>
  <c r="J72" i="7"/>
  <c r="J69"/>
  <c r="J12" i="8"/>
  <c r="J11"/>
  <c r="J68" i="7"/>
  <c r="D119" i="8"/>
  <c r="D518" i="7"/>
  <c r="E575" i="6"/>
  <c r="E594" i="5" s="1"/>
  <c r="H577" i="6"/>
  <c r="H596" i="5" s="1"/>
  <c r="H583" i="6"/>
  <c r="H602" i="5" s="1"/>
  <c r="H587" i="6"/>
  <c r="H606" i="5" s="1"/>
  <c r="J663" i="6"/>
  <c r="J682" i="5" s="1"/>
  <c r="J661" i="6"/>
  <c r="J680" i="5" s="1"/>
  <c r="D75" i="7"/>
  <c r="D18" i="8"/>
  <c r="D355" i="6"/>
  <c r="D374" i="5" s="1"/>
  <c r="D121" i="8"/>
  <c r="D520" i="7"/>
  <c r="D515"/>
  <c r="D116" i="8"/>
  <c r="D124"/>
  <c r="D523" i="7"/>
  <c r="E238" i="8"/>
  <c r="E979" i="7"/>
  <c r="D972"/>
  <c r="D231" i="8"/>
  <c r="D978" i="7"/>
  <c r="D237" i="8"/>
  <c r="D1060" i="7"/>
  <c r="D262" i="8"/>
  <c r="D1040" i="6"/>
  <c r="D1059" i="5" s="1"/>
  <c r="D1036" i="6"/>
  <c r="D1055" i="5" s="1"/>
  <c r="D1044" i="6"/>
  <c r="D1063" i="5" s="1"/>
  <c r="D1030" i="6"/>
  <c r="D1049" i="5" s="1"/>
  <c r="D1032" i="6"/>
  <c r="D1051" i="5" s="1"/>
  <c r="D1038" i="6"/>
  <c r="D1057" i="5" s="1"/>
  <c r="D1034" i="6"/>
  <c r="D1053" i="5" s="1"/>
  <c r="D1042" i="6"/>
  <c r="D1061" i="5" s="1"/>
  <c r="E72" i="7"/>
  <c r="E15" i="8"/>
  <c r="E10"/>
  <c r="E67" i="7"/>
  <c r="E3" i="8"/>
  <c r="E60" i="7"/>
  <c r="E18" i="8"/>
  <c r="E75" i="7"/>
  <c r="D347" i="6"/>
  <c r="D366" i="5" s="1"/>
  <c r="I592" i="7"/>
  <c r="I136" i="8"/>
  <c r="I25" i="9" s="1"/>
  <c r="I146" i="8"/>
  <c r="I602" i="7"/>
  <c r="I600"/>
  <c r="I144" i="8"/>
  <c r="I149"/>
  <c r="I35" i="9" s="1"/>
  <c r="I605" i="7"/>
  <c r="H70"/>
  <c r="H13" i="8"/>
  <c r="E28"/>
  <c r="E142" i="7"/>
  <c r="E36" i="8"/>
  <c r="E150" i="7"/>
  <c r="F150" i="8"/>
  <c r="F606" i="7"/>
  <c r="H241" i="8"/>
  <c r="H982" i="7"/>
  <c r="H244" i="8"/>
  <c r="N34" i="11" s="1"/>
  <c r="H985" i="7"/>
  <c r="G59"/>
  <c r="G2" i="8"/>
  <c r="B22" i="10" s="1"/>
  <c r="I150" i="7"/>
  <c r="I36" i="8"/>
  <c r="C36" i="9" s="1"/>
  <c r="C24"/>
  <c r="I136" i="7"/>
  <c r="I22" i="8"/>
  <c r="C25" i="9" s="1"/>
  <c r="I971" i="7"/>
  <c r="I230" i="8"/>
  <c r="G977" i="7"/>
  <c r="G236" i="8"/>
  <c r="G668" i="6"/>
  <c r="I56"/>
  <c r="I75" i="5" s="1"/>
  <c r="G140" i="7"/>
  <c r="G26" i="8"/>
  <c r="C27" i="10" s="1"/>
  <c r="G126" i="6"/>
  <c r="G145" i="5" s="1"/>
  <c r="G124" i="6"/>
  <c r="G143" i="5" s="1"/>
  <c r="G122" i="6"/>
  <c r="G141" i="5" s="1"/>
  <c r="G118" i="6"/>
  <c r="G137" i="5" s="1"/>
  <c r="G132" i="6"/>
  <c r="G151" i="5" s="1"/>
  <c r="G130" i="6"/>
  <c r="G149" i="5" s="1"/>
  <c r="D901" i="7"/>
  <c r="D217" i="8"/>
  <c r="J1057" i="7"/>
  <c r="J1062"/>
  <c r="D986"/>
  <c r="D245" i="8"/>
  <c r="G352" i="6"/>
  <c r="G371" i="5" s="1"/>
  <c r="D353" i="6"/>
  <c r="D372" i="5" s="1"/>
  <c r="G602" i="6"/>
  <c r="D141" i="8"/>
  <c r="D597" i="7"/>
  <c r="J212" i="8"/>
  <c r="J896" i="7"/>
  <c r="D70"/>
  <c r="D13" i="8"/>
  <c r="D66" i="7"/>
  <c r="D9" i="8"/>
  <c r="G49" i="6"/>
  <c r="G68" i="5" s="1"/>
  <c r="G41" i="6"/>
  <c r="G60" i="5" s="1"/>
  <c r="F142" i="7"/>
  <c r="F28" i="8"/>
  <c r="F146" i="7"/>
  <c r="F32" i="8"/>
  <c r="H80"/>
  <c r="F25" i="11" s="1"/>
  <c r="H365" i="7"/>
  <c r="H91" i="8"/>
  <c r="F33" i="11" s="1"/>
  <c r="H376" i="7"/>
  <c r="H87" i="8"/>
  <c r="H372" i="7"/>
  <c r="H89" i="8"/>
  <c r="H374" i="7"/>
  <c r="H93" i="8"/>
  <c r="F35" i="11" s="1"/>
  <c r="H378" i="7"/>
  <c r="H81" i="8"/>
  <c r="F26" i="11" s="1"/>
  <c r="H366" i="7"/>
  <c r="H369"/>
  <c r="H84" i="8"/>
  <c r="F29" i="11" s="1"/>
  <c r="I524" i="6"/>
  <c r="H1049"/>
  <c r="F974"/>
  <c r="F978"/>
  <c r="J575"/>
  <c r="J594" i="5" s="1"/>
  <c r="J579" i="6"/>
  <c r="J598" i="5" s="1"/>
  <c r="E655" i="6"/>
  <c r="E674" i="5" s="1"/>
  <c r="H657" i="6"/>
  <c r="H676" i="5" s="1"/>
  <c r="H661" i="6"/>
  <c r="H680" i="5" s="1"/>
  <c r="H663" i="6"/>
  <c r="H682" i="5" s="1"/>
  <c r="F881" i="6"/>
  <c r="F900" i="5" s="1"/>
  <c r="F877" i="6"/>
  <c r="F896" i="5" s="1"/>
  <c r="F887" i="6"/>
  <c r="F906" i="5" s="1"/>
  <c r="I885" i="6"/>
  <c r="I904" i="5" s="1"/>
  <c r="I879" i="6"/>
  <c r="I898" i="5" s="1"/>
  <c r="D1031" i="6"/>
  <c r="D1050" i="5" s="1"/>
  <c r="H10" i="8"/>
  <c r="H67" i="7"/>
  <c r="G605" i="6"/>
  <c r="H219" i="8"/>
  <c r="H903" i="7"/>
  <c r="H232" i="8"/>
  <c r="N25" i="11" s="1"/>
  <c r="H973" i="7"/>
  <c r="H74"/>
  <c r="H17" i="8"/>
  <c r="B35" i="11" s="1"/>
  <c r="E261" i="8"/>
  <c r="E1059" i="7"/>
  <c r="J655" i="6"/>
  <c r="J674" i="5" s="1"/>
  <c r="J657" i="6"/>
  <c r="J676" i="5" s="1"/>
  <c r="J653" i="6"/>
  <c r="J672" i="5" s="1"/>
  <c r="G892" i="6"/>
  <c r="G911" i="5" s="1"/>
  <c r="G882" i="6"/>
  <c r="G901" i="5" s="1"/>
  <c r="G884" i="6"/>
  <c r="G903" i="5" s="1"/>
  <c r="G890" i="6"/>
  <c r="G909" i="5" s="1"/>
  <c r="G878" i="6"/>
  <c r="G897" i="5" s="1"/>
  <c r="J1050" i="7"/>
  <c r="J1054"/>
  <c r="E259" i="8"/>
  <c r="E1057" i="7"/>
  <c r="D71"/>
  <c r="D14" i="8"/>
  <c r="F126" i="6"/>
  <c r="F145" i="5" s="1"/>
  <c r="D351" i="6"/>
  <c r="D370" i="5" s="1"/>
  <c r="D899" i="7"/>
  <c r="D215" i="8"/>
  <c r="D979" i="7"/>
  <c r="D238" i="8"/>
  <c r="D1029" i="6"/>
  <c r="D1048" i="5" s="1"/>
  <c r="D163" i="8"/>
  <c r="D676" i="7"/>
  <c r="D154" i="8"/>
  <c r="D667" i="7"/>
  <c r="D162" i="8"/>
  <c r="D675" i="7"/>
  <c r="D170" i="8"/>
  <c r="D683" i="7"/>
  <c r="F74"/>
  <c r="F17" i="8"/>
  <c r="F64" i="7"/>
  <c r="F7" i="8"/>
  <c r="I55" i="6"/>
  <c r="I74" i="5" s="1"/>
  <c r="I47" i="6"/>
  <c r="I66" i="5" s="1"/>
  <c r="G50" i="6"/>
  <c r="G69" i="5" s="1"/>
  <c r="G674" i="6"/>
  <c r="D976" i="7"/>
  <c r="D235" i="8"/>
  <c r="D971" i="7"/>
  <c r="D230" i="8"/>
  <c r="H976" i="7"/>
  <c r="H235" i="8"/>
  <c r="N28" i="11" s="1"/>
  <c r="H60" i="7"/>
  <c r="H3" i="8"/>
  <c r="B24" i="11" s="1"/>
  <c r="H15" i="8"/>
  <c r="B33" i="11" s="1"/>
  <c r="H72" i="7"/>
  <c r="H7" i="8"/>
  <c r="B28" i="11" s="1"/>
  <c r="H64" i="7"/>
  <c r="H2" i="8"/>
  <c r="H59" i="7"/>
  <c r="F139" i="8"/>
  <c r="F595" i="7"/>
  <c r="F597"/>
  <c r="F141" i="8"/>
  <c r="F151"/>
  <c r="F607" i="7"/>
  <c r="F147" i="8"/>
  <c r="F603" i="7"/>
  <c r="F600"/>
  <c r="F144" i="8"/>
  <c r="F601" i="7"/>
  <c r="F145" i="8"/>
  <c r="F143"/>
  <c r="F599" i="7"/>
  <c r="H904"/>
  <c r="H220" i="8"/>
  <c r="H224"/>
  <c r="M33" i="11" s="1"/>
  <c r="H908" i="7"/>
  <c r="H896"/>
  <c r="H212" i="8"/>
  <c r="M24" i="11" s="1"/>
  <c r="H222" i="8"/>
  <c r="H906" i="7"/>
  <c r="H217" i="8"/>
  <c r="M29" i="11" s="1"/>
  <c r="H901" i="7"/>
  <c r="H215" i="8"/>
  <c r="M27" i="11" s="1"/>
  <c r="H899" i="7"/>
  <c r="D46" i="6"/>
  <c r="D65" i="5" s="1"/>
  <c r="D42" i="6"/>
  <c r="D61" i="5" s="1"/>
  <c r="D50" i="6"/>
  <c r="D69" i="5" s="1"/>
  <c r="D44" i="6"/>
  <c r="D63" i="5" s="1"/>
  <c r="I123" i="6"/>
  <c r="I142" i="5" s="1"/>
  <c r="I129" i="6"/>
  <c r="I148" i="5" s="1"/>
  <c r="I127" i="6"/>
  <c r="I146" i="5" s="1"/>
  <c r="J985" i="6"/>
  <c r="D895" i="7"/>
  <c r="D211" i="8"/>
  <c r="J211"/>
  <c r="J895" i="7"/>
  <c r="J223" i="8"/>
  <c r="J907" i="7"/>
  <c r="F120" i="8"/>
  <c r="F519" i="7"/>
  <c r="F521"/>
  <c r="F122" i="8"/>
  <c r="F121"/>
  <c r="F520" i="7"/>
  <c r="F518"/>
  <c r="F119" i="8"/>
  <c r="F118"/>
  <c r="F517" i="7"/>
  <c r="F116" i="8"/>
  <c r="F515" i="7"/>
  <c r="F132" i="8"/>
  <c r="F531" i="7"/>
  <c r="E256" i="8"/>
  <c r="E1054" i="7"/>
  <c r="E264" i="8"/>
  <c r="E1062" i="7"/>
  <c r="E263" i="8"/>
  <c r="E1061" i="7"/>
  <c r="E262" i="8"/>
  <c r="E1060" i="7"/>
  <c r="E1058"/>
  <c r="E260" i="8"/>
  <c r="E258"/>
  <c r="E1056" i="7"/>
  <c r="G606" i="6"/>
  <c r="F67" i="7"/>
  <c r="F10" i="8"/>
  <c r="F6"/>
  <c r="F63" i="7"/>
  <c r="H1058" i="6" l="1"/>
  <c r="H1057"/>
  <c r="G266" i="8"/>
  <c r="I1064" i="7"/>
  <c r="I1055" i="6" s="1"/>
  <c r="I672"/>
  <c r="H1048"/>
  <c r="G601"/>
  <c r="D135" i="7"/>
  <c r="I363"/>
  <c r="G527" i="6"/>
  <c r="H150"/>
  <c r="H148"/>
  <c r="J145"/>
  <c r="J136"/>
  <c r="G603"/>
  <c r="G596"/>
  <c r="H1059"/>
  <c r="D228" i="8"/>
  <c r="G669" i="6"/>
  <c r="G247" i="8"/>
  <c r="G671" i="6"/>
  <c r="J364"/>
  <c r="G988" i="7"/>
  <c r="H137" i="6"/>
  <c r="J372"/>
  <c r="I675"/>
  <c r="D133" i="8"/>
  <c r="J76" i="7"/>
  <c r="J59" i="6" s="1"/>
  <c r="I1049"/>
  <c r="I1053"/>
  <c r="I1050"/>
  <c r="I673"/>
  <c r="H1047"/>
  <c r="H1062"/>
  <c r="J974"/>
  <c r="J148"/>
  <c r="I678"/>
  <c r="J971"/>
  <c r="G976"/>
  <c r="G980"/>
  <c r="G973"/>
  <c r="G972"/>
  <c r="G979"/>
  <c r="G974"/>
  <c r="G971"/>
  <c r="G981"/>
  <c r="G984"/>
  <c r="G978"/>
  <c r="G975"/>
  <c r="F133" i="8"/>
  <c r="J228"/>
  <c r="I34"/>
  <c r="C34" i="9" s="1"/>
  <c r="I148" i="7"/>
  <c r="D63"/>
  <c r="D6" i="8"/>
  <c r="D61" i="7"/>
  <c r="D4" i="8"/>
  <c r="B23" i="11"/>
  <c r="H19" i="8"/>
  <c r="G69" i="7"/>
  <c r="G12" i="8"/>
  <c r="B29" i="10" s="1"/>
  <c r="I74" i="7"/>
  <c r="I17" i="8"/>
  <c r="B36" i="9" s="1"/>
  <c r="D171" i="8"/>
  <c r="D85"/>
  <c r="D370" i="7"/>
  <c r="G897"/>
  <c r="G213" i="8"/>
  <c r="L24" i="10" s="1"/>
  <c r="G903" i="7"/>
  <c r="G219" i="8"/>
  <c r="G911" i="7"/>
  <c r="G227" i="8"/>
  <c r="L34" i="10" s="1"/>
  <c r="J672" i="7"/>
  <c r="J159" i="8"/>
  <c r="J161"/>
  <c r="J674" i="7"/>
  <c r="D252" i="8"/>
  <c r="D1050" i="7"/>
  <c r="I220" i="8"/>
  <c r="I904" i="7"/>
  <c r="F896"/>
  <c r="F212" i="8"/>
  <c r="H682" i="7"/>
  <c r="H169" i="8"/>
  <c r="J35" i="11" s="1"/>
  <c r="H676" i="7"/>
  <c r="H163" i="8"/>
  <c r="J598" i="7"/>
  <c r="J142" i="8"/>
  <c r="G60" i="7"/>
  <c r="G3" i="8"/>
  <c r="B23" i="10" s="1"/>
  <c r="G86" i="8"/>
  <c r="G371" i="7"/>
  <c r="G151"/>
  <c r="G37" i="8"/>
  <c r="C34" i="10" s="1"/>
  <c r="G141" i="7"/>
  <c r="G27" i="8"/>
  <c r="G145" i="7"/>
  <c r="G31" i="8"/>
  <c r="C29" i="10" s="1"/>
  <c r="I75" i="7"/>
  <c r="I18" i="8"/>
  <c r="B37" i="9" s="1"/>
  <c r="I988" i="7"/>
  <c r="I971" i="6" s="1"/>
  <c r="D366" i="7"/>
  <c r="D81" i="8"/>
  <c r="D1053" i="7"/>
  <c r="D255" i="8"/>
  <c r="D1051" i="7"/>
  <c r="D253" i="8"/>
  <c r="D1063" i="7"/>
  <c r="D265" i="8"/>
  <c r="D1059" i="7"/>
  <c r="D261" i="8"/>
  <c r="D532" i="7"/>
  <c r="D515" i="6" s="1"/>
  <c r="J680" i="7"/>
  <c r="J167" i="8"/>
  <c r="H606" i="7"/>
  <c r="H150" i="8"/>
  <c r="I35" i="11" s="1"/>
  <c r="H596" i="7"/>
  <c r="H140" i="8"/>
  <c r="I28" i="11" s="1"/>
  <c r="J68" i="6"/>
  <c r="J72"/>
  <c r="I982"/>
  <c r="I902" i="7"/>
  <c r="I218" i="8"/>
  <c r="M31" i="9" s="1"/>
  <c r="I212" i="8"/>
  <c r="M25" i="9" s="1"/>
  <c r="I896" i="7"/>
  <c r="F911"/>
  <c r="F227" i="8"/>
  <c r="H672" i="7"/>
  <c r="H159" i="8"/>
  <c r="J28" i="11" s="1"/>
  <c r="E678" i="7"/>
  <c r="E165" i="8"/>
  <c r="H127"/>
  <c r="H526" i="7"/>
  <c r="E516"/>
  <c r="E117" i="8"/>
  <c r="G982" i="6"/>
  <c r="D368" i="7"/>
  <c r="D83" i="8"/>
  <c r="E599" i="7"/>
  <c r="E143" i="8"/>
  <c r="E593" i="7"/>
  <c r="E137" i="8"/>
  <c r="E601" i="7"/>
  <c r="E145" i="8"/>
  <c r="I981" i="6"/>
  <c r="I983"/>
  <c r="I365" i="7"/>
  <c r="I80" i="8"/>
  <c r="F26" i="9" s="1"/>
  <c r="J368" i="6"/>
  <c r="J363"/>
  <c r="H135"/>
  <c r="G515"/>
  <c r="F684" i="7"/>
  <c r="F681" i="6" s="1"/>
  <c r="G365" i="7"/>
  <c r="G80" i="8"/>
  <c r="F24" i="10" s="1"/>
  <c r="H988" i="7"/>
  <c r="H971" i="6" s="1"/>
  <c r="J520" i="7"/>
  <c r="J121" i="8"/>
  <c r="D148" i="7"/>
  <c r="D34" i="8"/>
  <c r="D25"/>
  <c r="D139" i="7"/>
  <c r="D33" i="8"/>
  <c r="D147" i="7"/>
  <c r="E524"/>
  <c r="E125" i="8"/>
  <c r="E95"/>
  <c r="H974" i="6"/>
  <c r="I367" i="7"/>
  <c r="I82" i="8"/>
  <c r="F28" i="9" s="1"/>
  <c r="I369" i="7"/>
  <c r="I84" i="8"/>
  <c r="F30" i="9" s="1"/>
  <c r="I379" i="7"/>
  <c r="I94" i="8"/>
  <c r="F37" i="9" s="1"/>
  <c r="I81" i="8"/>
  <c r="F27" i="9" s="1"/>
  <c r="I366" i="7"/>
  <c r="I371"/>
  <c r="I86" i="8"/>
  <c r="I377" i="7"/>
  <c r="I92" i="8"/>
  <c r="F35" i="9" s="1"/>
  <c r="F895" i="7"/>
  <c r="F211" i="8"/>
  <c r="F897" i="7"/>
  <c r="F213" i="8"/>
  <c r="F215"/>
  <c r="F899" i="7"/>
  <c r="F901"/>
  <c r="F217" i="8"/>
  <c r="H166"/>
  <c r="J32" i="11" s="1"/>
  <c r="H679" i="7"/>
  <c r="H683"/>
  <c r="H170" i="8"/>
  <c r="J36" i="11" s="1"/>
  <c r="H677" i="7"/>
  <c r="H164" i="8"/>
  <c r="J31" i="11" s="1"/>
  <c r="H156" i="8"/>
  <c r="J25" i="11" s="1"/>
  <c r="H669" i="7"/>
  <c r="H531"/>
  <c r="H132" i="8"/>
  <c r="H36" i="11" s="1"/>
  <c r="H122" i="8"/>
  <c r="H29" i="11" s="1"/>
  <c r="H521" i="7"/>
  <c r="H519"/>
  <c r="H120" i="8"/>
  <c r="H27" i="11" s="1"/>
  <c r="H525" i="7"/>
  <c r="H126" i="8"/>
  <c r="H31" i="11" s="1"/>
  <c r="E152" i="7"/>
  <c r="J606"/>
  <c r="J150" i="8"/>
  <c r="G372" i="7"/>
  <c r="G87" i="8"/>
  <c r="G364" i="7"/>
  <c r="G79" i="8"/>
  <c r="F23" i="10" s="1"/>
  <c r="J156" i="8"/>
  <c r="J669" i="7"/>
  <c r="J675"/>
  <c r="J162" i="8"/>
  <c r="J667" i="7"/>
  <c r="J154" i="8"/>
  <c r="J67" i="6"/>
  <c r="H978"/>
  <c r="I1063"/>
  <c r="I1052"/>
  <c r="J137" i="8"/>
  <c r="J593" i="7"/>
  <c r="J607"/>
  <c r="J151" i="8"/>
  <c r="J145"/>
  <c r="J601" i="7"/>
  <c r="J591"/>
  <c r="J135" i="8"/>
  <c r="J599" i="7"/>
  <c r="J143" i="8"/>
  <c r="I671" i="6"/>
  <c r="I682"/>
  <c r="I668"/>
  <c r="I674"/>
  <c r="J377"/>
  <c r="J135"/>
  <c r="G680"/>
  <c r="G677"/>
  <c r="F19" i="8"/>
  <c r="E1064" i="7"/>
  <c r="E1050" i="6" s="1"/>
  <c r="I138" i="7"/>
  <c r="I24" i="8"/>
  <c r="C27" i="9" s="1"/>
  <c r="M23" i="11"/>
  <c r="H228" i="8"/>
  <c r="F152"/>
  <c r="D977" i="7"/>
  <c r="D236" i="8"/>
  <c r="D973" i="7"/>
  <c r="D232" i="8"/>
  <c r="G61" i="7"/>
  <c r="G4" i="8"/>
  <c r="B24" i="10" s="1"/>
  <c r="I72" i="7"/>
  <c r="I15" i="8"/>
  <c r="B34" i="9" s="1"/>
  <c r="F137" i="7"/>
  <c r="F23" i="8"/>
  <c r="J266"/>
  <c r="E1051" i="6"/>
  <c r="G673"/>
  <c r="G1053" i="7"/>
  <c r="I908"/>
  <c r="I224" i="8"/>
  <c r="M34" i="9" s="1"/>
  <c r="J679" i="7"/>
  <c r="J166" i="8"/>
  <c r="E159"/>
  <c r="E672" i="7"/>
  <c r="E668"/>
  <c r="E155" i="8"/>
  <c r="F23" i="11"/>
  <c r="H95" i="8"/>
  <c r="H136" i="6"/>
  <c r="F143" i="7"/>
  <c r="F29" i="8"/>
  <c r="G62" i="7"/>
  <c r="G5" i="8"/>
  <c r="B25" i="10" s="1"/>
  <c r="D364" i="7"/>
  <c r="D79" i="8"/>
  <c r="I986" i="6"/>
  <c r="I978"/>
  <c r="I26" i="8"/>
  <c r="C29" i="9" s="1"/>
  <c r="I140" i="7"/>
  <c r="I37" i="8"/>
  <c r="C37" i="9" s="1"/>
  <c r="I151" i="7"/>
  <c r="G8" i="8"/>
  <c r="G65" i="7"/>
  <c r="H138" i="6"/>
  <c r="I24" i="9"/>
  <c r="I152" i="8"/>
  <c r="D376" i="7"/>
  <c r="D91" i="8"/>
  <c r="E19"/>
  <c r="E247"/>
  <c r="G1059" i="7"/>
  <c r="N30" i="10"/>
  <c r="G1048" i="7"/>
  <c r="N23" i="10"/>
  <c r="G1057" i="7"/>
  <c r="N29" i="10"/>
  <c r="G1055" i="7"/>
  <c r="J670"/>
  <c r="J157" i="8"/>
  <c r="J678" i="7"/>
  <c r="J165" i="8"/>
  <c r="H592" i="7"/>
  <c r="H136" i="8"/>
  <c r="I24" i="11" s="1"/>
  <c r="E148" i="8"/>
  <c r="E604" i="7"/>
  <c r="H140" i="6"/>
  <c r="J19" i="8"/>
  <c r="J61" i="6"/>
  <c r="J70"/>
  <c r="I1054"/>
  <c r="F904" i="7"/>
  <c r="F220" i="8"/>
  <c r="H674" i="7"/>
  <c r="H161" i="8"/>
  <c r="J30" i="11" s="1"/>
  <c r="E682" i="7"/>
  <c r="E169" i="8"/>
  <c r="H121"/>
  <c r="H28" i="11" s="1"/>
  <c r="H520" i="7"/>
  <c r="E520"/>
  <c r="E121" i="8"/>
  <c r="H151" i="6"/>
  <c r="J63"/>
  <c r="I980"/>
  <c r="I8" i="8"/>
  <c r="B30" i="9" s="1"/>
  <c r="I65" i="7"/>
  <c r="I10" i="8"/>
  <c r="I67" i="7"/>
  <c r="H607"/>
  <c r="H151" i="8"/>
  <c r="I36" i="11" s="1"/>
  <c r="H597" i="7"/>
  <c r="H141" i="8"/>
  <c r="I29" i="11" s="1"/>
  <c r="H595" i="7"/>
  <c r="H139" i="8"/>
  <c r="I27" i="11" s="1"/>
  <c r="H601" i="7"/>
  <c r="H145" i="8"/>
  <c r="I31" i="11" s="1"/>
  <c r="J143" i="6"/>
  <c r="O24" i="9"/>
  <c r="I266" i="8"/>
  <c r="D530" i="6"/>
  <c r="H1061"/>
  <c r="H1055"/>
  <c r="H1063"/>
  <c r="H1054"/>
  <c r="I669"/>
  <c r="I681"/>
  <c r="I531"/>
  <c r="I523"/>
  <c r="I527"/>
  <c r="I519"/>
  <c r="J374"/>
  <c r="J980"/>
  <c r="J972"/>
  <c r="J979"/>
  <c r="J987"/>
  <c r="J984"/>
  <c r="J986"/>
  <c r="H147"/>
  <c r="J147"/>
  <c r="G672"/>
  <c r="G597"/>
  <c r="G592"/>
  <c r="G593"/>
  <c r="G600"/>
  <c r="G595"/>
  <c r="G594"/>
  <c r="F680"/>
  <c r="D367" i="7"/>
  <c r="D82" i="8"/>
  <c r="D371" i="7"/>
  <c r="D86" i="8"/>
  <c r="D608" i="7"/>
  <c r="H1053" i="6"/>
  <c r="J518" i="7"/>
  <c r="J119" i="8"/>
  <c r="D149" i="7"/>
  <c r="D35" i="8"/>
  <c r="G681" i="6"/>
  <c r="H518" i="7"/>
  <c r="H119" i="8"/>
  <c r="H26" i="11" s="1"/>
  <c r="H130" i="8"/>
  <c r="H34" i="11" s="1"/>
  <c r="H529" i="7"/>
  <c r="E530"/>
  <c r="E131" i="8"/>
  <c r="J371" i="6"/>
  <c r="I223" i="8"/>
  <c r="M33" i="9" s="1"/>
  <c r="I907" i="7"/>
  <c r="I899"/>
  <c r="I215" i="8"/>
  <c r="M28" i="9" s="1"/>
  <c r="I895" i="7"/>
  <c r="I211" i="8"/>
  <c r="I911" i="7"/>
  <c r="I227" i="8"/>
  <c r="M37" i="9" s="1"/>
  <c r="I897" i="7"/>
  <c r="I213" i="8"/>
  <c r="M26" i="9" s="1"/>
  <c r="E683" i="7"/>
  <c r="E170" i="8"/>
  <c r="E667" i="7"/>
  <c r="E154" i="8"/>
  <c r="E675" i="7"/>
  <c r="E162" i="8"/>
  <c r="E673" i="7"/>
  <c r="E160" i="8"/>
  <c r="E680" i="7"/>
  <c r="E167" i="8"/>
  <c r="E128"/>
  <c r="E527" i="7"/>
  <c r="E515"/>
  <c r="E116" i="8"/>
  <c r="E525" i="7"/>
  <c r="E126" i="8"/>
  <c r="E521" i="7"/>
  <c r="E122" i="8"/>
  <c r="I93"/>
  <c r="F36" i="9" s="1"/>
  <c r="I378" i="7"/>
  <c r="F380"/>
  <c r="D592" i="6"/>
  <c r="E147"/>
  <c r="E139"/>
  <c r="J516" i="7"/>
  <c r="J117" i="8"/>
  <c r="E144" i="6"/>
  <c r="J379"/>
  <c r="I1060"/>
  <c r="J146" i="8"/>
  <c r="J602" i="7"/>
  <c r="G599" i="6"/>
  <c r="F1064" i="7"/>
  <c r="F1049" i="6" s="1"/>
  <c r="J144"/>
  <c r="F676"/>
  <c r="J130" i="8"/>
  <c r="J529" i="7"/>
  <c r="J523"/>
  <c r="J124" i="8"/>
  <c r="J525" i="7"/>
  <c r="J126" i="8"/>
  <c r="E141" i="6"/>
  <c r="I1048"/>
  <c r="I676"/>
  <c r="J367"/>
  <c r="J981"/>
  <c r="J973"/>
  <c r="H144"/>
  <c r="J137"/>
  <c r="H1056"/>
  <c r="H1052"/>
  <c r="I528"/>
  <c r="E907"/>
  <c r="E906"/>
  <c r="E902"/>
  <c r="E899"/>
  <c r="E1056"/>
  <c r="E1060"/>
  <c r="E1061"/>
  <c r="E1062"/>
  <c r="E1054"/>
  <c r="F532" i="7"/>
  <c r="F515" i="6" s="1"/>
  <c r="J912" i="7"/>
  <c r="D912"/>
  <c r="D899" i="6" s="1"/>
  <c r="I146" i="7"/>
  <c r="I32" i="8"/>
  <c r="I28"/>
  <c r="C31" i="9" s="1"/>
  <c r="I142" i="7"/>
  <c r="D69"/>
  <c r="D12" i="8"/>
  <c r="D65" i="7"/>
  <c r="D8" i="8"/>
  <c r="D19" s="1"/>
  <c r="H76" i="7"/>
  <c r="H60" i="6" s="1"/>
  <c r="I66" i="7"/>
  <c r="I9" i="8"/>
  <c r="B31" i="9" s="1"/>
  <c r="D684" i="7"/>
  <c r="D676" i="6" s="1"/>
  <c r="D1048" i="7"/>
  <c r="D250" i="8"/>
  <c r="F145" i="7"/>
  <c r="F31" i="8"/>
  <c r="G909" i="7"/>
  <c r="G225" i="8"/>
  <c r="L32" i="10" s="1"/>
  <c r="G901" i="7"/>
  <c r="G217" i="8"/>
  <c r="G228" s="1"/>
  <c r="J163"/>
  <c r="J676" i="7"/>
  <c r="E1059" i="6"/>
  <c r="I898" i="7"/>
  <c r="I214" i="8"/>
  <c r="M27" i="9" s="1"/>
  <c r="F906" i="7"/>
  <c r="F222" i="8"/>
  <c r="F900" i="7"/>
  <c r="F216" i="8"/>
  <c r="H167"/>
  <c r="J33" i="11" s="1"/>
  <c r="H680" i="7"/>
  <c r="E674"/>
  <c r="E161" i="8"/>
  <c r="J138"/>
  <c r="J594" i="7"/>
  <c r="G68"/>
  <c r="G11" i="8"/>
  <c r="D372" i="7"/>
  <c r="D87" i="8"/>
  <c r="G149" i="7"/>
  <c r="G35" i="8"/>
  <c r="C32" i="10" s="1"/>
  <c r="G137" i="7"/>
  <c r="G23" i="8"/>
  <c r="C24" i="10" s="1"/>
  <c r="G143" i="7"/>
  <c r="G29" i="8"/>
  <c r="G977" i="6"/>
  <c r="N24" i="9"/>
  <c r="I247" i="8"/>
  <c r="H985" i="6"/>
  <c r="H982"/>
  <c r="E150"/>
  <c r="E142"/>
  <c r="D1061" i="7"/>
  <c r="D263" i="8"/>
  <c r="D1057" i="7"/>
  <c r="D259" i="8"/>
  <c r="D1049" i="7"/>
  <c r="D251" i="8"/>
  <c r="D257"/>
  <c r="D1055" i="7"/>
  <c r="D523" i="6"/>
  <c r="D520"/>
  <c r="D374" i="7"/>
  <c r="D89" i="8"/>
  <c r="J682" i="7"/>
  <c r="J169" i="8"/>
  <c r="H602" i="7"/>
  <c r="H146" i="8"/>
  <c r="E594" i="7"/>
  <c r="E138" i="8"/>
  <c r="J71" i="6"/>
  <c r="J74"/>
  <c r="J69"/>
  <c r="J65"/>
  <c r="J73"/>
  <c r="J62"/>
  <c r="I226" i="8"/>
  <c r="M36" i="9" s="1"/>
  <c r="I910" i="7"/>
  <c r="F898"/>
  <c r="F214" i="8"/>
  <c r="J158"/>
  <c r="J671" i="7"/>
  <c r="H165" i="8"/>
  <c r="H678" i="7"/>
  <c r="E681"/>
  <c r="E168" i="8"/>
  <c r="H524" i="7"/>
  <c r="H125" i="8"/>
  <c r="H522" i="7"/>
  <c r="H123" i="8"/>
  <c r="H30" i="11" s="1"/>
  <c r="E522" i="7"/>
  <c r="E123" i="8"/>
  <c r="D369" i="7"/>
  <c r="D84" i="8"/>
  <c r="D906" i="6"/>
  <c r="E603" i="7"/>
  <c r="E147" i="8"/>
  <c r="E151"/>
  <c r="E607" i="7"/>
  <c r="E139" i="8"/>
  <c r="E595" i="7"/>
  <c r="E591"/>
  <c r="E135" i="8"/>
  <c r="I984" i="6"/>
  <c r="G377" i="7"/>
  <c r="G92" i="8"/>
  <c r="F32" i="10" s="1"/>
  <c r="I1057" i="6"/>
  <c r="I1059"/>
  <c r="J365"/>
  <c r="J373"/>
  <c r="H141"/>
  <c r="H142"/>
  <c r="H145"/>
  <c r="H149"/>
  <c r="G526"/>
  <c r="G529"/>
  <c r="G521"/>
  <c r="G530"/>
  <c r="G518"/>
  <c r="G525"/>
  <c r="G517"/>
  <c r="G523"/>
  <c r="G519"/>
  <c r="F171" i="8"/>
  <c r="N23" i="11"/>
  <c r="H247" i="8"/>
  <c r="G83"/>
  <c r="F27" i="10" s="1"/>
  <c r="G368" i="7"/>
  <c r="D22" i="8"/>
  <c r="D136" i="7"/>
  <c r="D29" i="8"/>
  <c r="D143" i="7"/>
  <c r="D37" i="8"/>
  <c r="D151" i="7"/>
  <c r="J898" i="6"/>
  <c r="H516" i="7"/>
  <c r="H117" i="8"/>
  <c r="H24" i="11" s="1"/>
  <c r="E529" i="7"/>
  <c r="E130" i="8"/>
  <c r="E380" i="7"/>
  <c r="E374" i="6" s="1"/>
  <c r="D600"/>
  <c r="D681"/>
  <c r="D605"/>
  <c r="H983"/>
  <c r="J910"/>
  <c r="D897"/>
  <c r="I372" i="7"/>
  <c r="I87" i="8"/>
  <c r="I368" i="7"/>
  <c r="I83" i="8"/>
  <c r="F29" i="9" s="1"/>
  <c r="I364" i="7"/>
  <c r="I79" i="8"/>
  <c r="I85"/>
  <c r="F31" i="9" s="1"/>
  <c r="I370" i="7"/>
  <c r="I91" i="8"/>
  <c r="F34" i="9" s="1"/>
  <c r="I376" i="7"/>
  <c r="I374"/>
  <c r="I89" i="8"/>
  <c r="F907" i="7"/>
  <c r="F223" i="8"/>
  <c r="F905" i="7"/>
  <c r="F221" i="8"/>
  <c r="F219"/>
  <c r="F903" i="7"/>
  <c r="F909"/>
  <c r="F225" i="8"/>
  <c r="H667" i="7"/>
  <c r="H154" i="8"/>
  <c r="H675" i="7"/>
  <c r="H162" i="8"/>
  <c r="H158"/>
  <c r="J27" i="11" s="1"/>
  <c r="H671" i="7"/>
  <c r="H673"/>
  <c r="H160" i="8"/>
  <c r="J29" i="11" s="1"/>
  <c r="H515" i="7"/>
  <c r="H116" i="8"/>
  <c r="H128"/>
  <c r="H32" i="11" s="1"/>
  <c r="H527" i="7"/>
  <c r="H523"/>
  <c r="H124" i="8"/>
  <c r="H517" i="7"/>
  <c r="H118" i="8"/>
  <c r="H25" i="11" s="1"/>
  <c r="I985" i="6"/>
  <c r="D601"/>
  <c r="E38" i="8"/>
  <c r="E148" i="6"/>
  <c r="I1056"/>
  <c r="J592" i="7"/>
  <c r="J136" i="8"/>
  <c r="G90"/>
  <c r="F30" i="10" s="1"/>
  <c r="G375" i="7"/>
  <c r="F1059" i="6"/>
  <c r="F1061"/>
  <c r="F1063"/>
  <c r="F1050"/>
  <c r="G367" i="7"/>
  <c r="G82" i="8"/>
  <c r="F26" i="10" s="1"/>
  <c r="G366" i="7"/>
  <c r="G81" i="8"/>
  <c r="F25" i="10" s="1"/>
  <c r="G374" i="7"/>
  <c r="G89" i="8"/>
  <c r="D678" i="6"/>
  <c r="J673" i="7"/>
  <c r="J160" i="8"/>
  <c r="J164"/>
  <c r="J677" i="7"/>
  <c r="J681"/>
  <c r="J168" i="8"/>
  <c r="G986" i="6"/>
  <c r="I1058"/>
  <c r="J595" i="7"/>
  <c r="J139" i="8"/>
  <c r="J597" i="7"/>
  <c r="J141" i="8"/>
  <c r="J603" i="7"/>
  <c r="J147" i="8"/>
  <c r="J605" i="7"/>
  <c r="J149" i="8"/>
  <c r="J370" i="6"/>
  <c r="J146"/>
  <c r="J151"/>
  <c r="F76" i="7"/>
  <c r="F71" i="6" s="1"/>
  <c r="E266" i="8"/>
  <c r="F523" i="6"/>
  <c r="F528"/>
  <c r="F527"/>
  <c r="J899"/>
  <c r="G670"/>
  <c r="I144" i="7"/>
  <c r="I30" i="8"/>
  <c r="H912" i="7"/>
  <c r="H904" i="6" s="1"/>
  <c r="F608" i="7"/>
  <c r="F594" i="6" s="1"/>
  <c r="H73"/>
  <c r="H984"/>
  <c r="D985" i="7"/>
  <c r="D244" i="8"/>
  <c r="D981" i="7"/>
  <c r="D240" i="8"/>
  <c r="G522" i="6"/>
  <c r="I60" i="7"/>
  <c r="I3" i="8"/>
  <c r="B25" i="9" s="1"/>
  <c r="D93" i="8"/>
  <c r="D378" i="7"/>
  <c r="J1064"/>
  <c r="J1057" i="6" s="1"/>
  <c r="J369"/>
  <c r="H986"/>
  <c r="H972"/>
  <c r="I900" i="7"/>
  <c r="I216" i="8"/>
  <c r="M29" i="9" s="1"/>
  <c r="F908" i="7"/>
  <c r="F224" i="8"/>
  <c r="H157"/>
  <c r="J26" i="11" s="1"/>
  <c r="H670" i="7"/>
  <c r="E670"/>
  <c r="E157" i="8"/>
  <c r="H987" i="6"/>
  <c r="H380" i="7"/>
  <c r="H367" i="6" s="1"/>
  <c r="F136" i="7"/>
  <c r="F22" i="8"/>
  <c r="F38" s="1"/>
  <c r="G74" i="7"/>
  <c r="G17" i="8"/>
  <c r="B33" i="10" s="1"/>
  <c r="I149" i="7"/>
  <c r="I35" i="8"/>
  <c r="C35" i="9" s="1"/>
  <c r="J897" i="6"/>
  <c r="J138"/>
  <c r="G144" i="7"/>
  <c r="G30" i="8"/>
  <c r="G676" i="6"/>
  <c r="D682"/>
  <c r="I976"/>
  <c r="J142"/>
  <c r="I147" i="7"/>
  <c r="I33" i="8"/>
  <c r="C33" i="9" s="1"/>
  <c r="I25" i="8"/>
  <c r="C28" i="9" s="1"/>
  <c r="I139" i="7"/>
  <c r="G16" i="8"/>
  <c r="B32" i="10" s="1"/>
  <c r="G73" i="7"/>
  <c r="G987" i="6"/>
  <c r="H146"/>
  <c r="D593"/>
  <c r="I608" i="7"/>
  <c r="I600" i="6" s="1"/>
  <c r="E76" i="7"/>
  <c r="E59" i="6" s="1"/>
  <c r="E988" i="7"/>
  <c r="E971" i="6" s="1"/>
  <c r="D531"/>
  <c r="D519"/>
  <c r="D527"/>
  <c r="D528"/>
  <c r="N34" i="10"/>
  <c r="G1063" i="7"/>
  <c r="G1054"/>
  <c r="N28" i="10"/>
  <c r="G1062" i="7"/>
  <c r="N33" i="10"/>
  <c r="G1049" i="7"/>
  <c r="N24" i="10"/>
  <c r="G1056" i="7"/>
  <c r="J155" i="8"/>
  <c r="J668" i="7"/>
  <c r="H594"/>
  <c r="H138" i="8"/>
  <c r="I26" i="11" s="1"/>
  <c r="E136" i="8"/>
  <c r="E592" i="7"/>
  <c r="J60" i="6"/>
  <c r="J64"/>
  <c r="J66"/>
  <c r="H75"/>
  <c r="I906" i="7"/>
  <c r="I222" i="8"/>
  <c r="F902" i="7"/>
  <c r="F218" i="8"/>
  <c r="H668" i="7"/>
  <c r="H155" i="8"/>
  <c r="J24" i="11" s="1"/>
  <c r="E676" i="7"/>
  <c r="E163" i="8"/>
  <c r="E518" i="7"/>
  <c r="E119" i="8"/>
  <c r="H979" i="6"/>
  <c r="G675"/>
  <c r="G91" i="8"/>
  <c r="F31" i="10" s="1"/>
  <c r="G376" i="7"/>
  <c r="I73"/>
  <c r="I16" i="8"/>
  <c r="B35" i="9" s="1"/>
  <c r="I59" i="7"/>
  <c r="I2" i="8"/>
  <c r="G94"/>
  <c r="F34" i="10" s="1"/>
  <c r="G379" i="7"/>
  <c r="D377"/>
  <c r="D92" i="8"/>
  <c r="D909" i="6"/>
  <c r="F596"/>
  <c r="H603" i="7"/>
  <c r="H147" i="8"/>
  <c r="I32" i="11" s="1"/>
  <c r="H599" i="7"/>
  <c r="H143" i="8"/>
  <c r="H591" i="7"/>
  <c r="H135" i="8"/>
  <c r="D526" i="6"/>
  <c r="G983"/>
  <c r="J908"/>
  <c r="J140"/>
  <c r="I683"/>
  <c r="I1061"/>
  <c r="I1047"/>
  <c r="G985"/>
  <c r="G679"/>
  <c r="I670"/>
  <c r="I680"/>
  <c r="J366"/>
  <c r="J150"/>
  <c r="J139"/>
  <c r="G678"/>
  <c r="G520"/>
  <c r="F677"/>
  <c r="F669"/>
  <c r="F682"/>
  <c r="F671"/>
  <c r="F672"/>
  <c r="D375" i="7"/>
  <c r="D90" i="8"/>
  <c r="D379" i="7"/>
  <c r="D94" i="8"/>
  <c r="H975" i="6"/>
  <c r="D604"/>
  <c r="D599"/>
  <c r="D152" i="8"/>
  <c r="J522" i="7"/>
  <c r="J123" i="8"/>
  <c r="D146" i="7"/>
  <c r="D32" i="8"/>
  <c r="H980" i="6"/>
  <c r="D602"/>
  <c r="J519" i="7"/>
  <c r="J120" i="8"/>
  <c r="H129"/>
  <c r="H33" i="11" s="1"/>
  <c r="H528" i="7"/>
  <c r="E528"/>
  <c r="E129" i="8"/>
  <c r="E1053" i="6"/>
  <c r="E378"/>
  <c r="E368"/>
  <c r="F674"/>
  <c r="H977"/>
  <c r="G682"/>
  <c r="F69"/>
  <c r="J1056"/>
  <c r="G524"/>
  <c r="G370" i="7"/>
  <c r="G85" i="8"/>
  <c r="F28" i="10" s="1"/>
  <c r="G369" i="7"/>
  <c r="G84" i="8"/>
  <c r="I909" i="7"/>
  <c r="I225" i="8"/>
  <c r="M35" i="9" s="1"/>
  <c r="I905" i="7"/>
  <c r="I221" i="8"/>
  <c r="M32" i="9" s="1"/>
  <c r="I219" i="8"/>
  <c r="I903" i="7"/>
  <c r="I217" i="8"/>
  <c r="M30" i="9" s="1"/>
  <c r="I901" i="7"/>
  <c r="E156" i="8"/>
  <c r="E669" i="7"/>
  <c r="E679"/>
  <c r="E166" i="8"/>
  <c r="E671" i="7"/>
  <c r="E158" i="8"/>
  <c r="E677" i="7"/>
  <c r="E164" i="8"/>
  <c r="E531" i="7"/>
  <c r="E132" i="8"/>
  <c r="E523" i="7"/>
  <c r="E124" i="8"/>
  <c r="E517" i="7"/>
  <c r="E118" i="8"/>
  <c r="E519" i="7"/>
  <c r="E120" i="8"/>
  <c r="E526" i="7"/>
  <c r="E127" i="8"/>
  <c r="H65" i="6"/>
  <c r="E137"/>
  <c r="E143"/>
  <c r="F68"/>
  <c r="J528" i="7"/>
  <c r="J129" i="8"/>
  <c r="J524" i="7"/>
  <c r="J125" i="8"/>
  <c r="G378" i="7"/>
  <c r="G93" i="8"/>
  <c r="F33" i="10" s="1"/>
  <c r="I1051" i="6"/>
  <c r="J600" i="7"/>
  <c r="J144" i="8"/>
  <c r="J596" i="7"/>
  <c r="J140" i="8"/>
  <c r="J527" i="7"/>
  <c r="J128" i="8"/>
  <c r="F1057" i="6"/>
  <c r="F266" i="8"/>
  <c r="G363" i="7"/>
  <c r="G78" i="8"/>
  <c r="F22" i="10" s="1"/>
  <c r="J517" i="7"/>
  <c r="J118" i="8"/>
  <c r="J521" i="7"/>
  <c r="J122" i="8"/>
  <c r="J515" i="7"/>
  <c r="J116" i="8"/>
  <c r="J531" i="7"/>
  <c r="J132" i="8"/>
  <c r="I603" i="6"/>
  <c r="I1062"/>
  <c r="J906"/>
  <c r="F979"/>
  <c r="H1050"/>
  <c r="J376"/>
  <c r="E896"/>
  <c r="J977"/>
  <c r="J978"/>
  <c r="G528"/>
  <c r="H1051"/>
  <c r="I677"/>
  <c r="I520"/>
  <c r="J375"/>
  <c r="E895"/>
  <c r="H139"/>
  <c r="J149"/>
  <c r="D76" i="7"/>
  <c r="G912"/>
  <c r="G899" i="6" s="1"/>
  <c r="G152" i="7"/>
  <c r="D1064"/>
  <c r="H371" i="6" l="1"/>
  <c r="H66"/>
  <c r="H68"/>
  <c r="J75"/>
  <c r="H74"/>
  <c r="E974"/>
  <c r="D905"/>
  <c r="J1061"/>
  <c r="F598"/>
  <c r="E364"/>
  <c r="E369"/>
  <c r="E379"/>
  <c r="D904"/>
  <c r="F516"/>
  <c r="D907"/>
  <c r="D247" i="8"/>
  <c r="F529" i="6"/>
  <c r="F526"/>
  <c r="D896"/>
  <c r="E1049"/>
  <c r="E1055"/>
  <c r="H909"/>
  <c r="I152" i="7"/>
  <c r="H905" i="6"/>
  <c r="H64"/>
  <c r="F519"/>
  <c r="F520"/>
  <c r="F517"/>
  <c r="I594"/>
  <c r="G19" i="8"/>
  <c r="I137" i="6"/>
  <c r="G135"/>
  <c r="F679"/>
  <c r="D518"/>
  <c r="G1064" i="7"/>
  <c r="G1051" i="6" s="1"/>
  <c r="E68"/>
  <c r="I597"/>
  <c r="H363"/>
  <c r="H907"/>
  <c r="H897"/>
  <c r="H895"/>
  <c r="E363"/>
  <c r="E373"/>
  <c r="H72"/>
  <c r="H59"/>
  <c r="D895"/>
  <c r="E1047"/>
  <c r="E1048"/>
  <c r="F670"/>
  <c r="F667"/>
  <c r="F678"/>
  <c r="J1048"/>
  <c r="J1047"/>
  <c r="G38" i="8"/>
  <c r="F1047" i="6"/>
  <c r="F1053"/>
  <c r="G76" i="7"/>
  <c r="G66" i="6" s="1"/>
  <c r="D988" i="7"/>
  <c r="D982" i="6" s="1"/>
  <c r="D266" i="8"/>
  <c r="F1051" i="6"/>
  <c r="G59"/>
  <c r="D974"/>
  <c r="D972"/>
  <c r="D979"/>
  <c r="D978"/>
  <c r="D984"/>
  <c r="D987"/>
  <c r="D976"/>
  <c r="D986"/>
  <c r="D980"/>
  <c r="G1058"/>
  <c r="D1047"/>
  <c r="G895"/>
  <c r="D59"/>
  <c r="J133" i="8"/>
  <c r="G95"/>
  <c r="D1058" i="6"/>
  <c r="G139"/>
  <c r="H608" i="7"/>
  <c r="H591" i="6" s="1"/>
  <c r="B24" i="9"/>
  <c r="I19" i="8"/>
  <c r="D60" i="6"/>
  <c r="D67"/>
  <c r="G1049"/>
  <c r="G1062"/>
  <c r="G1054"/>
  <c r="E987"/>
  <c r="E985"/>
  <c r="E977"/>
  <c r="E984"/>
  <c r="E978"/>
  <c r="E983"/>
  <c r="E981"/>
  <c r="E980"/>
  <c r="E986"/>
  <c r="E976"/>
  <c r="E972"/>
  <c r="E982"/>
  <c r="E973"/>
  <c r="E975"/>
  <c r="E62"/>
  <c r="E74"/>
  <c r="E70"/>
  <c r="E66"/>
  <c r="E73"/>
  <c r="I591"/>
  <c r="G73"/>
  <c r="I135"/>
  <c r="I139"/>
  <c r="G144"/>
  <c r="F152" i="7"/>
  <c r="F136" i="6" s="1"/>
  <c r="H375"/>
  <c r="H377"/>
  <c r="F604"/>
  <c r="F72"/>
  <c r="F61"/>
  <c r="F65"/>
  <c r="D1054"/>
  <c r="H911"/>
  <c r="G138"/>
  <c r="D1056"/>
  <c r="H23" i="11"/>
  <c r="H133" i="8"/>
  <c r="H684" i="7"/>
  <c r="H673" i="6" s="1"/>
  <c r="G906"/>
  <c r="J1052"/>
  <c r="I595"/>
  <c r="G907"/>
  <c r="E152" i="8"/>
  <c r="G898" i="6"/>
  <c r="F73"/>
  <c r="I141"/>
  <c r="H602"/>
  <c r="E979"/>
  <c r="D1060"/>
  <c r="D1049"/>
  <c r="D1057"/>
  <c r="D1061"/>
  <c r="E60"/>
  <c r="I605"/>
  <c r="F606"/>
  <c r="G140"/>
  <c r="G143"/>
  <c r="G137"/>
  <c r="G149"/>
  <c r="D66"/>
  <c r="G68"/>
  <c r="H680"/>
  <c r="G901"/>
  <c r="G909"/>
  <c r="J1054"/>
  <c r="D670"/>
  <c r="D677"/>
  <c r="D683"/>
  <c r="F595"/>
  <c r="F603"/>
  <c r="I142"/>
  <c r="J905"/>
  <c r="J902"/>
  <c r="G142"/>
  <c r="I598"/>
  <c r="D669"/>
  <c r="D668"/>
  <c r="F364"/>
  <c r="F363"/>
  <c r="F371"/>
  <c r="F373"/>
  <c r="F375"/>
  <c r="F377"/>
  <c r="F370"/>
  <c r="F366"/>
  <c r="F379"/>
  <c r="F365"/>
  <c r="F367"/>
  <c r="F369"/>
  <c r="F374"/>
  <c r="E532" i="7"/>
  <c r="E526" i="6" s="1"/>
  <c r="E684" i="7"/>
  <c r="E680" i="6" s="1"/>
  <c r="I912" i="7"/>
  <c r="I908" i="6" s="1"/>
  <c r="I380" i="7"/>
  <c r="D900" i="6"/>
  <c r="G904"/>
  <c r="E366"/>
  <c r="J1055"/>
  <c r="D911"/>
  <c r="D594"/>
  <c r="H595"/>
  <c r="H597"/>
  <c r="H607"/>
  <c r="F368"/>
  <c r="D62"/>
  <c r="H592"/>
  <c r="G1057"/>
  <c r="G1048"/>
  <c r="G1059"/>
  <c r="E64"/>
  <c r="I601"/>
  <c r="I593"/>
  <c r="H62"/>
  <c r="H898"/>
  <c r="J1059"/>
  <c r="D380" i="7"/>
  <c r="D375" i="6" s="1"/>
  <c r="D64"/>
  <c r="G62"/>
  <c r="H368"/>
  <c r="H379"/>
  <c r="E668"/>
  <c r="D680"/>
  <c r="D671"/>
  <c r="F66"/>
  <c r="F605"/>
  <c r="F593"/>
  <c r="H900"/>
  <c r="I138"/>
  <c r="F525"/>
  <c r="J608" i="7"/>
  <c r="J605" i="6" s="1"/>
  <c r="I607"/>
  <c r="G147"/>
  <c r="J171" i="8"/>
  <c r="J911" i="6"/>
  <c r="E136"/>
  <c r="E138"/>
  <c r="E146"/>
  <c r="E149"/>
  <c r="E140"/>
  <c r="E145"/>
  <c r="F530"/>
  <c r="H669"/>
  <c r="H679"/>
  <c r="F228" i="8"/>
  <c r="I366" i="6"/>
  <c r="D902"/>
  <c r="E376"/>
  <c r="E1063"/>
  <c r="D596"/>
  <c r="D603"/>
  <c r="H981"/>
  <c r="D1062"/>
  <c r="F675"/>
  <c r="F668"/>
  <c r="F673"/>
  <c r="F683"/>
  <c r="I365"/>
  <c r="J901"/>
  <c r="E65"/>
  <c r="D368"/>
  <c r="D674"/>
  <c r="I902"/>
  <c r="H596"/>
  <c r="H606"/>
  <c r="D522"/>
  <c r="D524"/>
  <c r="D521"/>
  <c r="D529"/>
  <c r="D517"/>
  <c r="D525"/>
  <c r="D516"/>
  <c r="E72"/>
  <c r="D366"/>
  <c r="I150"/>
  <c r="I136"/>
  <c r="I977"/>
  <c r="I975"/>
  <c r="I979"/>
  <c r="I974"/>
  <c r="I972"/>
  <c r="I973"/>
  <c r="I987"/>
  <c r="G145"/>
  <c r="G141"/>
  <c r="G151"/>
  <c r="H365"/>
  <c r="H372"/>
  <c r="H378"/>
  <c r="J598"/>
  <c r="H676"/>
  <c r="H682"/>
  <c r="H903"/>
  <c r="E1057"/>
  <c r="F74"/>
  <c r="F600"/>
  <c r="H908"/>
  <c r="H906"/>
  <c r="H899"/>
  <c r="D61"/>
  <c r="D63"/>
  <c r="F521"/>
  <c r="F63"/>
  <c r="G896"/>
  <c r="G900"/>
  <c r="J532" i="7"/>
  <c r="J524" i="6" s="1"/>
  <c r="G380" i="7"/>
  <c r="G369" i="6" s="1"/>
  <c r="J596"/>
  <c r="J600"/>
  <c r="E669"/>
  <c r="I901"/>
  <c r="I903"/>
  <c r="G910"/>
  <c r="I23" i="11"/>
  <c r="H152" i="8"/>
  <c r="G908" i="6"/>
  <c r="D1052"/>
  <c r="I76" i="7"/>
  <c r="I75" i="6" s="1"/>
  <c r="D72"/>
  <c r="E518"/>
  <c r="E676"/>
  <c r="H668"/>
  <c r="I906"/>
  <c r="G1063"/>
  <c r="I604"/>
  <c r="I596"/>
  <c r="I147"/>
  <c r="I149"/>
  <c r="D73"/>
  <c r="G74"/>
  <c r="E670"/>
  <c r="I900"/>
  <c r="J1051"/>
  <c r="J1063"/>
  <c r="J1053"/>
  <c r="D378"/>
  <c r="D981"/>
  <c r="D985"/>
  <c r="F602"/>
  <c r="F591"/>
  <c r="I144"/>
  <c r="F59"/>
  <c r="G148"/>
  <c r="G146"/>
  <c r="G375"/>
  <c r="J592"/>
  <c r="I606"/>
  <c r="F70"/>
  <c r="H532" i="7"/>
  <c r="H522" i="6" s="1"/>
  <c r="H671"/>
  <c r="J23" i="11"/>
  <c r="H171" i="8"/>
  <c r="I376" i="6"/>
  <c r="I370"/>
  <c r="F25" i="9"/>
  <c r="I95" i="8"/>
  <c r="H902" i="6"/>
  <c r="J1058"/>
  <c r="E375"/>
  <c r="E371"/>
  <c r="E367"/>
  <c r="E529"/>
  <c r="H910"/>
  <c r="D38" i="8"/>
  <c r="G905" i="6"/>
  <c r="E63"/>
  <c r="G377"/>
  <c r="E608" i="7"/>
  <c r="E604" i="6" s="1"/>
  <c r="G902"/>
  <c r="D369"/>
  <c r="D74"/>
  <c r="E522"/>
  <c r="E681"/>
  <c r="D75"/>
  <c r="D374"/>
  <c r="D1055"/>
  <c r="E67"/>
  <c r="E75"/>
  <c r="I602"/>
  <c r="I38" i="8"/>
  <c r="D70" i="6"/>
  <c r="H369"/>
  <c r="E674"/>
  <c r="I898"/>
  <c r="J1050"/>
  <c r="D71"/>
  <c r="F145"/>
  <c r="D1048"/>
  <c r="D667"/>
  <c r="D675"/>
  <c r="H70"/>
  <c r="H61"/>
  <c r="F607"/>
  <c r="F599"/>
  <c r="H896"/>
  <c r="D65"/>
  <c r="D69"/>
  <c r="I146"/>
  <c r="J895"/>
  <c r="J907"/>
  <c r="F531"/>
  <c r="F67"/>
  <c r="G136"/>
  <c r="I143"/>
  <c r="J525"/>
  <c r="J523"/>
  <c r="F376"/>
  <c r="F1056"/>
  <c r="F1062"/>
  <c r="F1054"/>
  <c r="F1058"/>
  <c r="F1048"/>
  <c r="F1052"/>
  <c r="F1060"/>
  <c r="F1055"/>
  <c r="J602"/>
  <c r="I378"/>
  <c r="E133" i="8"/>
  <c r="E527" i="6"/>
  <c r="E171" i="8"/>
  <c r="M24" i="9"/>
  <c r="I228" i="8"/>
  <c r="I907" i="6"/>
  <c r="D910"/>
  <c r="D908"/>
  <c r="D673"/>
  <c r="F522"/>
  <c r="E365"/>
  <c r="F75"/>
  <c r="E530"/>
  <c r="H518"/>
  <c r="H69"/>
  <c r="D152" i="7"/>
  <c r="J1049" i="6"/>
  <c r="D591"/>
  <c r="D371"/>
  <c r="D367"/>
  <c r="I599"/>
  <c r="F378"/>
  <c r="I67"/>
  <c r="I65"/>
  <c r="D68"/>
  <c r="E520"/>
  <c r="E682"/>
  <c r="G1055"/>
  <c r="E69"/>
  <c r="D376"/>
  <c r="G65"/>
  <c r="I151"/>
  <c r="I140"/>
  <c r="G150"/>
  <c r="J1060"/>
  <c r="D95" i="8"/>
  <c r="J904" i="6"/>
  <c r="F143"/>
  <c r="H370"/>
  <c r="H373"/>
  <c r="H364"/>
  <c r="E672"/>
  <c r="G1053"/>
  <c r="J909"/>
  <c r="J900"/>
  <c r="F137"/>
  <c r="D672"/>
  <c r="D679"/>
  <c r="F62"/>
  <c r="I72"/>
  <c r="G61"/>
  <c r="D973"/>
  <c r="D977"/>
  <c r="H71"/>
  <c r="H63"/>
  <c r="F592"/>
  <c r="D903"/>
  <c r="E1052"/>
  <c r="J152" i="8"/>
  <c r="J601" i="6"/>
  <c r="J593"/>
  <c r="E71"/>
  <c r="D606"/>
  <c r="J684" i="7"/>
  <c r="J675" i="6" s="1"/>
  <c r="G364"/>
  <c r="G372"/>
  <c r="J606"/>
  <c r="F60"/>
  <c r="E135"/>
  <c r="E151"/>
  <c r="H525"/>
  <c r="H519"/>
  <c r="H531"/>
  <c r="H677"/>
  <c r="H683"/>
  <c r="F912" i="7"/>
  <c r="F905" i="6" s="1"/>
  <c r="I377"/>
  <c r="I371"/>
  <c r="I379"/>
  <c r="I369"/>
  <c r="I367"/>
  <c r="I145"/>
  <c r="D898"/>
  <c r="E372"/>
  <c r="E370"/>
  <c r="E377"/>
  <c r="E524"/>
  <c r="D147"/>
  <c r="D139"/>
  <c r="D595"/>
  <c r="D607"/>
  <c r="J903"/>
  <c r="F524"/>
  <c r="E601"/>
  <c r="E593"/>
  <c r="E599"/>
  <c r="D598"/>
  <c r="F372"/>
  <c r="E61"/>
  <c r="E516"/>
  <c r="E678"/>
  <c r="H672"/>
  <c r="I896"/>
  <c r="D1059"/>
  <c r="D1063"/>
  <c r="D1051"/>
  <c r="D1053"/>
  <c r="I592"/>
  <c r="D901"/>
  <c r="J1062"/>
  <c r="G371"/>
  <c r="D597"/>
  <c r="J896"/>
  <c r="G60"/>
  <c r="H376"/>
  <c r="H374"/>
  <c r="H366"/>
  <c r="I904"/>
  <c r="D1050"/>
  <c r="H67"/>
  <c r="H973"/>
  <c r="G911"/>
  <c r="G903"/>
  <c r="G897"/>
  <c r="D370"/>
  <c r="F64"/>
  <c r="I74"/>
  <c r="G69"/>
  <c r="H976"/>
  <c r="F597"/>
  <c r="F601"/>
  <c r="H901"/>
  <c r="I148"/>
  <c r="F518"/>
  <c r="E1058"/>
  <c r="D971" l="1"/>
  <c r="G72"/>
  <c r="G63"/>
  <c r="G71"/>
  <c r="G1056"/>
  <c r="G1050"/>
  <c r="G1052"/>
  <c r="G1060"/>
  <c r="G1061"/>
  <c r="G1047"/>
  <c r="D975"/>
  <c r="G64"/>
  <c r="G67"/>
  <c r="G75"/>
  <c r="G70"/>
  <c r="D983"/>
  <c r="G370"/>
  <c r="J527"/>
  <c r="J521"/>
  <c r="I60"/>
  <c r="G363"/>
  <c r="J517"/>
  <c r="J515"/>
  <c r="J531"/>
  <c r="H594"/>
  <c r="H599"/>
  <c r="I73"/>
  <c r="I59"/>
  <c r="J607"/>
  <c r="I899"/>
  <c r="E683"/>
  <c r="B41" i="11" a="1"/>
  <c r="K54" s="1"/>
  <c r="K16" s="1"/>
  <c r="I895" i="6"/>
  <c r="I911"/>
  <c r="H678"/>
  <c r="H603"/>
  <c r="J672"/>
  <c r="F895"/>
  <c r="F897"/>
  <c r="J681"/>
  <c r="J683"/>
  <c r="F904"/>
  <c r="D142"/>
  <c r="D150"/>
  <c r="D141"/>
  <c r="D145"/>
  <c r="D137"/>
  <c r="D140"/>
  <c r="D135"/>
  <c r="D138"/>
  <c r="D144"/>
  <c r="J676"/>
  <c r="F906"/>
  <c r="F898"/>
  <c r="E603"/>
  <c r="E596"/>
  <c r="E605"/>
  <c r="E602"/>
  <c r="E606"/>
  <c r="E597"/>
  <c r="E600"/>
  <c r="E598"/>
  <c r="F903"/>
  <c r="H524"/>
  <c r="H530"/>
  <c r="H523"/>
  <c r="J673"/>
  <c r="F908"/>
  <c r="D146"/>
  <c r="J674"/>
  <c r="F896"/>
  <c r="F911"/>
  <c r="G365"/>
  <c r="J520"/>
  <c r="F899"/>
  <c r="H521"/>
  <c r="J591"/>
  <c r="J599"/>
  <c r="J679"/>
  <c r="D364"/>
  <c r="J670"/>
  <c r="H520"/>
  <c r="J518"/>
  <c r="H529"/>
  <c r="I363"/>
  <c r="I373"/>
  <c r="I375"/>
  <c r="I897"/>
  <c r="E667"/>
  <c r="E675"/>
  <c r="E515"/>
  <c r="E525"/>
  <c r="J594"/>
  <c r="I910"/>
  <c r="E595"/>
  <c r="G368"/>
  <c r="D143"/>
  <c r="I368"/>
  <c r="I374"/>
  <c r="H667"/>
  <c r="H675"/>
  <c r="G367"/>
  <c r="G374"/>
  <c r="J597"/>
  <c r="B42" i="9" a="1"/>
  <c r="D377" i="6"/>
  <c r="H601"/>
  <c r="H598"/>
  <c r="H604"/>
  <c r="H593"/>
  <c r="H605"/>
  <c r="H600"/>
  <c r="J522"/>
  <c r="I905"/>
  <c r="E679"/>
  <c r="E677"/>
  <c r="E523"/>
  <c r="E519"/>
  <c r="F910"/>
  <c r="F901"/>
  <c r="J667"/>
  <c r="D149"/>
  <c r="F900"/>
  <c r="E591"/>
  <c r="H516"/>
  <c r="H515"/>
  <c r="H517"/>
  <c r="E592"/>
  <c r="F902"/>
  <c r="I69"/>
  <c r="I63"/>
  <c r="I62"/>
  <c r="I61"/>
  <c r="I64"/>
  <c r="I71"/>
  <c r="I68"/>
  <c r="I70"/>
  <c r="H528"/>
  <c r="G373"/>
  <c r="J526"/>
  <c r="J530"/>
  <c r="J680"/>
  <c r="H526"/>
  <c r="D148"/>
  <c r="J669"/>
  <c r="J604"/>
  <c r="D363"/>
  <c r="D365"/>
  <c r="D373"/>
  <c r="J678"/>
  <c r="E673"/>
  <c r="E521"/>
  <c r="J516"/>
  <c r="J529"/>
  <c r="I66"/>
  <c r="D372"/>
  <c r="J682"/>
  <c r="E594"/>
  <c r="J671"/>
  <c r="E607"/>
  <c r="D136"/>
  <c r="D151"/>
  <c r="I372"/>
  <c r="I364"/>
  <c r="F907"/>
  <c r="F909"/>
  <c r="H674"/>
  <c r="H681"/>
  <c r="H527"/>
  <c r="G366"/>
  <c r="J677"/>
  <c r="J595"/>
  <c r="J603"/>
  <c r="H670"/>
  <c r="F151"/>
  <c r="F135"/>
  <c r="F150"/>
  <c r="F144"/>
  <c r="F141"/>
  <c r="F147"/>
  <c r="F142"/>
  <c r="F149"/>
  <c r="F138"/>
  <c r="F139"/>
  <c r="F146"/>
  <c r="F140"/>
  <c r="F148"/>
  <c r="J668"/>
  <c r="G376"/>
  <c r="G379"/>
  <c r="D379"/>
  <c r="J519"/>
  <c r="E528"/>
  <c r="I909"/>
  <c r="E671"/>
  <c r="E531"/>
  <c r="E517"/>
  <c r="J528"/>
  <c r="G378"/>
  <c r="O54" i="11" l="1"/>
  <c r="O16" s="1"/>
  <c r="F48"/>
  <c r="F10" s="1"/>
  <c r="F46"/>
  <c r="F8" s="1"/>
  <c r="J47"/>
  <c r="J9" s="1"/>
  <c r="G47"/>
  <c r="G9" s="1"/>
  <c r="H41"/>
  <c r="H3" s="1"/>
  <c r="M45"/>
  <c r="M7" s="1"/>
  <c r="G42"/>
  <c r="G4" s="1"/>
  <c r="N50"/>
  <c r="N12" s="1"/>
  <c r="D42"/>
  <c r="D4" s="1"/>
  <c r="I46"/>
  <c r="I8" s="1"/>
  <c r="B43"/>
  <c r="B5" s="1"/>
  <c r="D52"/>
  <c r="D14" s="1"/>
  <c r="G50"/>
  <c r="G12" s="1"/>
  <c r="H42"/>
  <c r="H4" s="1"/>
  <c r="B44"/>
  <c r="B6" s="1"/>
  <c r="J48"/>
  <c r="J10" s="1"/>
  <c r="L53"/>
  <c r="L15" s="1"/>
  <c r="O51"/>
  <c r="O13" s="1"/>
  <c r="L43"/>
  <c r="L5" s="1"/>
  <c r="N52"/>
  <c r="N14" s="1"/>
  <c r="C51"/>
  <c r="C13" s="1"/>
  <c r="G41"/>
  <c r="G3" s="1"/>
  <c r="F45"/>
  <c r="F7" s="1"/>
  <c r="N49"/>
  <c r="N11" s="1"/>
  <c r="H54"/>
  <c r="H16" s="1"/>
  <c r="C48"/>
  <c r="C10" s="1"/>
  <c r="K52"/>
  <c r="K14" s="1"/>
  <c r="F41"/>
  <c r="F3" s="1"/>
  <c r="E41"/>
  <c r="E3" s="1"/>
  <c r="N42"/>
  <c r="N4" s="1"/>
  <c r="D45"/>
  <c r="D7" s="1"/>
  <c r="H47"/>
  <c r="H9" s="1"/>
  <c r="L49"/>
  <c r="L11" s="1"/>
  <c r="B52"/>
  <c r="B14" s="1"/>
  <c r="C45"/>
  <c r="C7" s="1"/>
  <c r="K49"/>
  <c r="K11" s="1"/>
  <c r="E54"/>
  <c r="E16" s="1"/>
  <c r="C42"/>
  <c r="C4" s="1"/>
  <c r="B46"/>
  <c r="B8" s="1"/>
  <c r="J50"/>
  <c r="J12" s="1"/>
  <c r="E44"/>
  <c r="E6" s="1"/>
  <c r="M48"/>
  <c r="M10" s="1"/>
  <c r="G53"/>
  <c r="G15" s="1"/>
  <c r="J42"/>
  <c r="J4" s="1"/>
  <c r="I42"/>
  <c r="I4" s="1"/>
  <c r="D44"/>
  <c r="D6" s="1"/>
  <c r="H46"/>
  <c r="H8" s="1"/>
  <c r="L48"/>
  <c r="L10" s="1"/>
  <c r="B51"/>
  <c r="B13" s="1"/>
  <c r="F53"/>
  <c r="F15" s="1"/>
  <c r="K44"/>
  <c r="K6" s="1"/>
  <c r="O46"/>
  <c r="O8" s="1"/>
  <c r="E49"/>
  <c r="E11" s="1"/>
  <c r="I51"/>
  <c r="I13" s="1"/>
  <c r="M53"/>
  <c r="M15" s="1"/>
  <c r="N41"/>
  <c r="N3" s="1"/>
  <c r="E43"/>
  <c r="E5" s="1"/>
  <c r="M41"/>
  <c r="M3" s="1"/>
  <c r="C43"/>
  <c r="C5" s="1"/>
  <c r="H43"/>
  <c r="H5" s="1"/>
  <c r="J44"/>
  <c r="J6" s="1"/>
  <c r="L45"/>
  <c r="L7" s="1"/>
  <c r="N46"/>
  <c r="N8" s="1"/>
  <c r="B48"/>
  <c r="B10" s="1"/>
  <c r="D49"/>
  <c r="D11" s="1"/>
  <c r="F50"/>
  <c r="F12" s="1"/>
  <c r="H51"/>
  <c r="H13" s="1"/>
  <c r="J52"/>
  <c r="J14" s="1"/>
  <c r="N54"/>
  <c r="N16" s="1"/>
  <c r="E46"/>
  <c r="E8" s="1"/>
  <c r="I48"/>
  <c r="I10" s="1"/>
  <c r="M50"/>
  <c r="M12" s="1"/>
  <c r="C53"/>
  <c r="C15" s="1"/>
  <c r="B41"/>
  <c r="M43"/>
  <c r="M5" s="1"/>
  <c r="K43"/>
  <c r="K5" s="1"/>
  <c r="N44"/>
  <c r="N6" s="1"/>
  <c r="D47"/>
  <c r="D9" s="1"/>
  <c r="H49"/>
  <c r="H11" s="1"/>
  <c r="L51"/>
  <c r="L13" s="1"/>
  <c r="B54"/>
  <c r="B16" s="1"/>
  <c r="G45"/>
  <c r="G7" s="1"/>
  <c r="K47"/>
  <c r="K9" s="1"/>
  <c r="O49"/>
  <c r="O11" s="1"/>
  <c r="E52"/>
  <c r="E14" s="1"/>
  <c r="I54"/>
  <c r="I16" s="1"/>
  <c r="B42"/>
  <c r="B4" s="1"/>
  <c r="I43"/>
  <c r="I5" s="1"/>
  <c r="O41"/>
  <c r="O3" s="1"/>
  <c r="G43"/>
  <c r="G5" s="1"/>
  <c r="J43"/>
  <c r="J5" s="1"/>
  <c r="L44"/>
  <c r="L6" s="1"/>
  <c r="N45"/>
  <c r="N7" s="1"/>
  <c r="B47"/>
  <c r="B9" s="1"/>
  <c r="D48"/>
  <c r="D10" s="1"/>
  <c r="F49"/>
  <c r="F11" s="1"/>
  <c r="H50"/>
  <c r="H12" s="1"/>
  <c r="J51"/>
  <c r="J13" s="1"/>
  <c r="L52"/>
  <c r="L14" s="1"/>
  <c r="N53"/>
  <c r="N15" s="1"/>
  <c r="C44"/>
  <c r="C6" s="1"/>
  <c r="E45"/>
  <c r="E7" s="1"/>
  <c r="G46"/>
  <c r="G8" s="1"/>
  <c r="I47"/>
  <c r="I9" s="1"/>
  <c r="K48"/>
  <c r="K10" s="1"/>
  <c r="M49"/>
  <c r="M11" s="1"/>
  <c r="O50"/>
  <c r="O12" s="1"/>
  <c r="C52"/>
  <c r="C14" s="1"/>
  <c r="E53"/>
  <c r="E15" s="1"/>
  <c r="G54"/>
  <c r="G16" s="1"/>
  <c r="D53"/>
  <c r="D15" s="1"/>
  <c r="F54"/>
  <c r="F16" s="1"/>
  <c r="I44"/>
  <c r="I6" s="1"/>
  <c r="K45"/>
  <c r="K7" s="1"/>
  <c r="M46"/>
  <c r="M8" s="1"/>
  <c r="O47"/>
  <c r="O9" s="1"/>
  <c r="C49"/>
  <c r="C11" s="1"/>
  <c r="E50"/>
  <c r="E12" s="1"/>
  <c r="G51"/>
  <c r="G13" s="1"/>
  <c r="I52"/>
  <c r="I14" s="1"/>
  <c r="K53"/>
  <c r="K15" s="1"/>
  <c r="M54"/>
  <c r="M16" s="1"/>
  <c r="J41"/>
  <c r="J3" s="1"/>
  <c r="L42"/>
  <c r="L4" s="1"/>
  <c r="I41"/>
  <c r="I3" s="1"/>
  <c r="K42"/>
  <c r="K4" s="1"/>
  <c r="D43"/>
  <c r="D5" s="1"/>
  <c r="F44"/>
  <c r="F6" s="1"/>
  <c r="H45"/>
  <c r="H7" s="1"/>
  <c r="J46"/>
  <c r="J8" s="1"/>
  <c r="L47"/>
  <c r="L9" s="1"/>
  <c r="N48"/>
  <c r="N10" s="1"/>
  <c r="B50"/>
  <c r="B12" s="1"/>
  <c r="D51"/>
  <c r="D13" s="1"/>
  <c r="F52"/>
  <c r="F14" s="1"/>
  <c r="H53"/>
  <c r="H15" s="1"/>
  <c r="J54"/>
  <c r="J16" s="1"/>
  <c r="M44"/>
  <c r="M6" s="1"/>
  <c r="O45"/>
  <c r="O7" s="1"/>
  <c r="C47"/>
  <c r="C9" s="1"/>
  <c r="E48"/>
  <c r="E10" s="1"/>
  <c r="G49"/>
  <c r="G11" s="1"/>
  <c r="I50"/>
  <c r="I12" s="1"/>
  <c r="K51"/>
  <c r="K13" s="1"/>
  <c r="M52"/>
  <c r="M14" s="1"/>
  <c r="O53"/>
  <c r="O15" s="1"/>
  <c r="D41"/>
  <c r="D3" s="1"/>
  <c r="L41"/>
  <c r="L3" s="1"/>
  <c r="F42"/>
  <c r="F4" s="1"/>
  <c r="O42"/>
  <c r="O4" s="1"/>
  <c r="C41"/>
  <c r="C3" s="1"/>
  <c r="K41"/>
  <c r="K3" s="1"/>
  <c r="E42"/>
  <c r="E4" s="1"/>
  <c r="M42"/>
  <c r="M4" s="1"/>
  <c r="O43"/>
  <c r="O5" s="1"/>
  <c r="F43"/>
  <c r="F5" s="1"/>
  <c r="N43"/>
  <c r="N5" s="1"/>
  <c r="H44"/>
  <c r="H6" s="1"/>
  <c r="B45"/>
  <c r="B7" s="1"/>
  <c r="J45"/>
  <c r="J7" s="1"/>
  <c r="D46"/>
  <c r="D8" s="1"/>
  <c r="L46"/>
  <c r="L8" s="1"/>
  <c r="F47"/>
  <c r="F9" s="1"/>
  <c r="N47"/>
  <c r="N9" s="1"/>
  <c r="H48"/>
  <c r="H10" s="1"/>
  <c r="B49"/>
  <c r="B11" s="1"/>
  <c r="J49"/>
  <c r="J11" s="1"/>
  <c r="D50"/>
  <c r="D12" s="1"/>
  <c r="L50"/>
  <c r="L12" s="1"/>
  <c r="F51"/>
  <c r="F13" s="1"/>
  <c r="N51"/>
  <c r="N13" s="1"/>
  <c r="H52"/>
  <c r="H14" s="1"/>
  <c r="B53"/>
  <c r="B15" s="1"/>
  <c r="J53"/>
  <c r="J15" s="1"/>
  <c r="D54"/>
  <c r="D16" s="1"/>
  <c r="L54"/>
  <c r="L16" s="1"/>
  <c r="G44"/>
  <c r="G6" s="1"/>
  <c r="O44"/>
  <c r="O6" s="1"/>
  <c r="I45"/>
  <c r="I7" s="1"/>
  <c r="C46"/>
  <c r="C8" s="1"/>
  <c r="K46"/>
  <c r="K8" s="1"/>
  <c r="E47"/>
  <c r="E9" s="1"/>
  <c r="M47"/>
  <c r="M9" s="1"/>
  <c r="G48"/>
  <c r="G10" s="1"/>
  <c r="O48"/>
  <c r="O10" s="1"/>
  <c r="I49"/>
  <c r="I11" s="1"/>
  <c r="C50"/>
  <c r="C12" s="1"/>
  <c r="K50"/>
  <c r="K12" s="1"/>
  <c r="E51"/>
  <c r="E13" s="1"/>
  <c r="M51"/>
  <c r="M13" s="1"/>
  <c r="G52"/>
  <c r="G14" s="1"/>
  <c r="O52"/>
  <c r="O14" s="1"/>
  <c r="I53"/>
  <c r="I15" s="1"/>
  <c r="C54"/>
  <c r="C16" s="1"/>
  <c r="O55" i="9"/>
  <c r="O16" s="1"/>
  <c r="K55"/>
  <c r="K16" s="1"/>
  <c r="G55"/>
  <c r="G16" s="1"/>
  <c r="C55"/>
  <c r="C16" s="1"/>
  <c r="M54"/>
  <c r="M15" s="1"/>
  <c r="I54"/>
  <c r="I15" s="1"/>
  <c r="E54"/>
  <c r="E15" s="1"/>
  <c r="O53"/>
  <c r="O14" s="1"/>
  <c r="K53"/>
  <c r="K14" s="1"/>
  <c r="G53"/>
  <c r="G14" s="1"/>
  <c r="C53"/>
  <c r="C14" s="1"/>
  <c r="M52"/>
  <c r="M13" s="1"/>
  <c r="I52"/>
  <c r="I13" s="1"/>
  <c r="E52"/>
  <c r="E13" s="1"/>
  <c r="O51"/>
  <c r="O12" s="1"/>
  <c r="K51"/>
  <c r="K12" s="1"/>
  <c r="G51"/>
  <c r="G12" s="1"/>
  <c r="C51"/>
  <c r="C12" s="1"/>
  <c r="M50"/>
  <c r="M11" s="1"/>
  <c r="I50"/>
  <c r="I11" s="1"/>
  <c r="E50"/>
  <c r="E11" s="1"/>
  <c r="O49"/>
  <c r="O10" s="1"/>
  <c r="K49"/>
  <c r="K10" s="1"/>
  <c r="G49"/>
  <c r="G10" s="1"/>
  <c r="C49"/>
  <c r="C10" s="1"/>
  <c r="M48"/>
  <c r="M9" s="1"/>
  <c r="I48"/>
  <c r="I9" s="1"/>
  <c r="E48"/>
  <c r="E9" s="1"/>
  <c r="O47"/>
  <c r="O8" s="1"/>
  <c r="K47"/>
  <c r="K8" s="1"/>
  <c r="G47"/>
  <c r="G8" s="1"/>
  <c r="C47"/>
  <c r="C8" s="1"/>
  <c r="M46"/>
  <c r="M7" s="1"/>
  <c r="I46"/>
  <c r="I7" s="1"/>
  <c r="E46"/>
  <c r="E7" s="1"/>
  <c r="O45"/>
  <c r="O6" s="1"/>
  <c r="K45"/>
  <c r="K6" s="1"/>
  <c r="G45"/>
  <c r="G6" s="1"/>
  <c r="C45"/>
  <c r="C6" s="1"/>
  <c r="M44"/>
  <c r="M5" s="1"/>
  <c r="I44"/>
  <c r="I5" s="1"/>
  <c r="E44"/>
  <c r="E5" s="1"/>
  <c r="O43"/>
  <c r="O4" s="1"/>
  <c r="L55"/>
  <c r="L16" s="1"/>
  <c r="H55"/>
  <c r="H16" s="1"/>
  <c r="D55"/>
  <c r="D16" s="1"/>
  <c r="N54"/>
  <c r="N15" s="1"/>
  <c r="J54"/>
  <c r="J15" s="1"/>
  <c r="F54"/>
  <c r="F15" s="1"/>
  <c r="B54"/>
  <c r="B15" s="1"/>
  <c r="L53"/>
  <c r="L14" s="1"/>
  <c r="H53"/>
  <c r="H14" s="1"/>
  <c r="D53"/>
  <c r="D14" s="1"/>
  <c r="N52"/>
  <c r="N13" s="1"/>
  <c r="J52"/>
  <c r="J13" s="1"/>
  <c r="F52"/>
  <c r="F13" s="1"/>
  <c r="B52"/>
  <c r="B13" s="1"/>
  <c r="L51"/>
  <c r="L12" s="1"/>
  <c r="H51"/>
  <c r="H12" s="1"/>
  <c r="D51"/>
  <c r="D12" s="1"/>
  <c r="N50"/>
  <c r="N11" s="1"/>
  <c r="J50"/>
  <c r="J11" s="1"/>
  <c r="F50"/>
  <c r="F11" s="1"/>
  <c r="B50"/>
  <c r="B11" s="1"/>
  <c r="L49"/>
  <c r="L10" s="1"/>
  <c r="H49"/>
  <c r="H10" s="1"/>
  <c r="D49"/>
  <c r="D10" s="1"/>
  <c r="N48"/>
  <c r="N9" s="1"/>
  <c r="J48"/>
  <c r="J9" s="1"/>
  <c r="F48"/>
  <c r="F9" s="1"/>
  <c r="B48"/>
  <c r="B9" s="1"/>
  <c r="L47"/>
  <c r="L8" s="1"/>
  <c r="H47"/>
  <c r="H8" s="1"/>
  <c r="D47"/>
  <c r="D8" s="1"/>
  <c r="N46"/>
  <c r="N7" s="1"/>
  <c r="J46"/>
  <c r="J7" s="1"/>
  <c r="F46"/>
  <c r="F7" s="1"/>
  <c r="B46"/>
  <c r="B7" s="1"/>
  <c r="L45"/>
  <c r="L6" s="1"/>
  <c r="H45"/>
  <c r="H6" s="1"/>
  <c r="D45"/>
  <c r="D6" s="1"/>
  <c r="N44"/>
  <c r="N5" s="1"/>
  <c r="J44"/>
  <c r="J5" s="1"/>
  <c r="F44"/>
  <c r="F5" s="1"/>
  <c r="B44"/>
  <c r="B5" s="1"/>
  <c r="M43"/>
  <c r="M4" s="1"/>
  <c r="I43"/>
  <c r="I4" s="1"/>
  <c r="E43"/>
  <c r="E4" s="1"/>
  <c r="O42"/>
  <c r="O3" s="1"/>
  <c r="K42"/>
  <c r="K3" s="1"/>
  <c r="G42"/>
  <c r="G3" s="1"/>
  <c r="C42"/>
  <c r="C3" s="1"/>
  <c r="J43"/>
  <c r="J4" s="1"/>
  <c r="F43"/>
  <c r="F4" s="1"/>
  <c r="B43"/>
  <c r="B4" s="1"/>
  <c r="L42"/>
  <c r="L3" s="1"/>
  <c r="H42"/>
  <c r="H3" s="1"/>
  <c r="D42"/>
  <c r="D3" s="1"/>
  <c r="I55"/>
  <c r="I16" s="1"/>
  <c r="O54"/>
  <c r="O15" s="1"/>
  <c r="G54"/>
  <c r="G15" s="1"/>
  <c r="M53"/>
  <c r="M14" s="1"/>
  <c r="E53"/>
  <c r="E14" s="1"/>
  <c r="K52"/>
  <c r="K13" s="1"/>
  <c r="C52"/>
  <c r="C13" s="1"/>
  <c r="I51"/>
  <c r="I12" s="1"/>
  <c r="O50"/>
  <c r="O11" s="1"/>
  <c r="G50"/>
  <c r="G11" s="1"/>
  <c r="M49"/>
  <c r="M10" s="1"/>
  <c r="E49"/>
  <c r="E10" s="1"/>
  <c r="K48"/>
  <c r="K9" s="1"/>
  <c r="C48"/>
  <c r="C9" s="1"/>
  <c r="I47"/>
  <c r="I8" s="1"/>
  <c r="O46"/>
  <c r="O7" s="1"/>
  <c r="G46"/>
  <c r="G7" s="1"/>
  <c r="M45"/>
  <c r="M6" s="1"/>
  <c r="E45"/>
  <c r="E6" s="1"/>
  <c r="K44"/>
  <c r="K5" s="1"/>
  <c r="C44"/>
  <c r="C5" s="1"/>
  <c r="J55"/>
  <c r="J16" s="1"/>
  <c r="B55"/>
  <c r="B16" s="1"/>
  <c r="H54"/>
  <c r="H15" s="1"/>
  <c r="N53"/>
  <c r="N14" s="1"/>
  <c r="F53"/>
  <c r="F14" s="1"/>
  <c r="L52"/>
  <c r="L13" s="1"/>
  <c r="D52"/>
  <c r="D13" s="1"/>
  <c r="J51"/>
  <c r="J12" s="1"/>
  <c r="B51"/>
  <c r="B12" s="1"/>
  <c r="H50"/>
  <c r="H11" s="1"/>
  <c r="N49"/>
  <c r="N10" s="1"/>
  <c r="F49"/>
  <c r="F10" s="1"/>
  <c r="L48"/>
  <c r="L9" s="1"/>
  <c r="D48"/>
  <c r="D9" s="1"/>
  <c r="J47"/>
  <c r="J8" s="1"/>
  <c r="B47"/>
  <c r="B8" s="1"/>
  <c r="H46"/>
  <c r="H7" s="1"/>
  <c r="N45"/>
  <c r="N6" s="1"/>
  <c r="F45"/>
  <c r="F6" s="1"/>
  <c r="L44"/>
  <c r="L5" s="1"/>
  <c r="D44"/>
  <c r="D5" s="1"/>
  <c r="K43"/>
  <c r="K4" s="1"/>
  <c r="C43"/>
  <c r="C4" s="1"/>
  <c r="I42"/>
  <c r="I3" s="1"/>
  <c r="L43"/>
  <c r="L4" s="1"/>
  <c r="D43"/>
  <c r="D4" s="1"/>
  <c r="J42"/>
  <c r="J3" s="1"/>
  <c r="B42"/>
  <c r="M55"/>
  <c r="M16" s="1"/>
  <c r="E55"/>
  <c r="E16" s="1"/>
  <c r="K54"/>
  <c r="K15" s="1"/>
  <c r="C54"/>
  <c r="C15" s="1"/>
  <c r="I53"/>
  <c r="I14" s="1"/>
  <c r="O52"/>
  <c r="O13" s="1"/>
  <c r="G52"/>
  <c r="G13" s="1"/>
  <c r="M51"/>
  <c r="M12" s="1"/>
  <c r="E51"/>
  <c r="E12" s="1"/>
  <c r="K50"/>
  <c r="K11" s="1"/>
  <c r="C50"/>
  <c r="C11" s="1"/>
  <c r="I49"/>
  <c r="I10" s="1"/>
  <c r="O48"/>
  <c r="O9" s="1"/>
  <c r="G48"/>
  <c r="G9" s="1"/>
  <c r="M47"/>
  <c r="M8" s="1"/>
  <c r="E47"/>
  <c r="E8" s="1"/>
  <c r="K46"/>
  <c r="K7" s="1"/>
  <c r="C46"/>
  <c r="C7" s="1"/>
  <c r="I45"/>
  <c r="I6" s="1"/>
  <c r="O44"/>
  <c r="O5" s="1"/>
  <c r="G44"/>
  <c r="G5" s="1"/>
  <c r="N55"/>
  <c r="N16" s="1"/>
  <c r="F55"/>
  <c r="F16" s="1"/>
  <c r="L54"/>
  <c r="L15" s="1"/>
  <c r="D54"/>
  <c r="D15" s="1"/>
  <c r="J53"/>
  <c r="J14" s="1"/>
  <c r="B53"/>
  <c r="B14" s="1"/>
  <c r="H52"/>
  <c r="H13" s="1"/>
  <c r="N51"/>
  <c r="N12" s="1"/>
  <c r="F51"/>
  <c r="F12" s="1"/>
  <c r="L50"/>
  <c r="L11" s="1"/>
  <c r="D50"/>
  <c r="D11" s="1"/>
  <c r="J49"/>
  <c r="J10" s="1"/>
  <c r="B49"/>
  <c r="B10" s="1"/>
  <c r="H48"/>
  <c r="H9" s="1"/>
  <c r="N47"/>
  <c r="N8" s="1"/>
  <c r="F47"/>
  <c r="F8" s="1"/>
  <c r="L46"/>
  <c r="L7" s="1"/>
  <c r="D46"/>
  <c r="D7" s="1"/>
  <c r="J45"/>
  <c r="J6" s="1"/>
  <c r="B45"/>
  <c r="B6" s="1"/>
  <c r="H44"/>
  <c r="H5" s="1"/>
  <c r="N43"/>
  <c r="N4" s="1"/>
  <c r="G43"/>
  <c r="G4" s="1"/>
  <c r="M42"/>
  <c r="M3" s="1"/>
  <c r="E42"/>
  <c r="E3" s="1"/>
  <c r="H43"/>
  <c r="H4" s="1"/>
  <c r="N42"/>
  <c r="N3" s="1"/>
  <c r="F42"/>
  <c r="F3" s="1"/>
  <c r="B3" i="11" a="1"/>
  <c r="B3"/>
  <c r="G17" l="1"/>
  <c r="N17"/>
  <c r="E17"/>
  <c r="O17"/>
  <c r="L17"/>
  <c r="D17"/>
  <c r="B17"/>
  <c r="M17" i="9"/>
  <c r="E17"/>
  <c r="C17" i="11"/>
  <c r="K17"/>
  <c r="F17" i="9"/>
  <c r="F17" i="11"/>
  <c r="H17"/>
  <c r="M17"/>
  <c r="I17"/>
  <c r="J17"/>
  <c r="N17" i="9"/>
  <c r="B3" a="1"/>
  <c r="B3"/>
  <c r="B17" s="1"/>
  <c r="I17"/>
  <c r="H17"/>
  <c r="G17"/>
  <c r="O17"/>
  <c r="J17"/>
  <c r="D17"/>
  <c r="L17"/>
  <c r="C17"/>
  <c r="K17"/>
  <c r="B39" i="10" l="1" a="1"/>
  <c r="N51" l="1"/>
  <c r="N15" s="1"/>
  <c r="J51"/>
  <c r="J15" s="1"/>
  <c r="F51"/>
  <c r="F15" s="1"/>
  <c r="B51"/>
  <c r="B15" s="1"/>
  <c r="K50"/>
  <c r="K14" s="1"/>
  <c r="G50"/>
  <c r="G14" s="1"/>
  <c r="C50"/>
  <c r="C14" s="1"/>
  <c r="L49"/>
  <c r="L13" s="1"/>
  <c r="H49"/>
  <c r="H13" s="1"/>
  <c r="D49"/>
  <c r="D13" s="1"/>
  <c r="M48"/>
  <c r="M12" s="1"/>
  <c r="I48"/>
  <c r="I12" s="1"/>
  <c r="E48"/>
  <c r="E12" s="1"/>
  <c r="N47"/>
  <c r="N11" s="1"/>
  <c r="J47"/>
  <c r="J11" s="1"/>
  <c r="F47"/>
  <c r="F11" s="1"/>
  <c r="B47"/>
  <c r="B11" s="1"/>
  <c r="K46"/>
  <c r="K10" s="1"/>
  <c r="G46"/>
  <c r="G10" s="1"/>
  <c r="C46"/>
  <c r="C10" s="1"/>
  <c r="L45"/>
  <c r="L9" s="1"/>
  <c r="H45"/>
  <c r="H9" s="1"/>
  <c r="D45"/>
  <c r="D9" s="1"/>
  <c r="M44"/>
  <c r="M8" s="1"/>
  <c r="I44"/>
  <c r="I8" s="1"/>
  <c r="E44"/>
  <c r="E8" s="1"/>
  <c r="N43"/>
  <c r="N7" s="1"/>
  <c r="J43"/>
  <c r="J7" s="1"/>
  <c r="F43"/>
  <c r="F7" s="1"/>
  <c r="B43"/>
  <c r="B7" s="1"/>
  <c r="K42"/>
  <c r="K6" s="1"/>
  <c r="G42"/>
  <c r="G6" s="1"/>
  <c r="C42"/>
  <c r="C6" s="1"/>
  <c r="L41"/>
  <c r="L5" s="1"/>
  <c r="H41"/>
  <c r="H5" s="1"/>
  <c r="D41"/>
  <c r="D5" s="1"/>
  <c r="M40"/>
  <c r="M4" s="1"/>
  <c r="I40"/>
  <c r="I4" s="1"/>
  <c r="E40"/>
  <c r="E4" s="1"/>
  <c r="N39"/>
  <c r="N3" s="1"/>
  <c r="J39"/>
  <c r="J3" s="1"/>
  <c r="F39"/>
  <c r="F3" s="1"/>
  <c r="B39"/>
  <c r="B3" s="1"/>
  <c r="K51"/>
  <c r="K15" s="1"/>
  <c r="G51"/>
  <c r="G15" s="1"/>
  <c r="C51"/>
  <c r="C15" s="1"/>
  <c r="L50"/>
  <c r="L14" s="1"/>
  <c r="H50"/>
  <c r="H14" s="1"/>
  <c r="D50"/>
  <c r="D14" s="1"/>
  <c r="M49"/>
  <c r="M13" s="1"/>
  <c r="I49"/>
  <c r="I13" s="1"/>
  <c r="E49"/>
  <c r="E13" s="1"/>
  <c r="N48"/>
  <c r="N12" s="1"/>
  <c r="J48"/>
  <c r="J12" s="1"/>
  <c r="F48"/>
  <c r="F12" s="1"/>
  <c r="B48"/>
  <c r="B12" s="1"/>
  <c r="K47"/>
  <c r="K11" s="1"/>
  <c r="G47"/>
  <c r="G11" s="1"/>
  <c r="C47"/>
  <c r="C11" s="1"/>
  <c r="L46"/>
  <c r="L10" s="1"/>
  <c r="H46"/>
  <c r="H10" s="1"/>
  <c r="D46"/>
  <c r="D10" s="1"/>
  <c r="M45"/>
  <c r="M9" s="1"/>
  <c r="I45"/>
  <c r="I9" s="1"/>
  <c r="E45"/>
  <c r="E9" s="1"/>
  <c r="N44"/>
  <c r="N8" s="1"/>
  <c r="J44"/>
  <c r="J8" s="1"/>
  <c r="F44"/>
  <c r="F8" s="1"/>
  <c r="B44"/>
  <c r="B8" s="1"/>
  <c r="K43"/>
  <c r="K7" s="1"/>
  <c r="G43"/>
  <c r="G7" s="1"/>
  <c r="C43"/>
  <c r="C7" s="1"/>
  <c r="L42"/>
  <c r="L6" s="1"/>
  <c r="H42"/>
  <c r="H6" s="1"/>
  <c r="D42"/>
  <c r="D6" s="1"/>
  <c r="M41"/>
  <c r="M5" s="1"/>
  <c r="I41"/>
  <c r="I5" s="1"/>
  <c r="E41"/>
  <c r="E5" s="1"/>
  <c r="N40"/>
  <c r="N4" s="1"/>
  <c r="J40"/>
  <c r="J4" s="1"/>
  <c r="F40"/>
  <c r="F4" s="1"/>
  <c r="B40"/>
  <c r="B4" s="1"/>
  <c r="K39"/>
  <c r="K3" s="1"/>
  <c r="G39"/>
  <c r="G3" s="1"/>
  <c r="C39"/>
  <c r="C3" s="1"/>
  <c r="L51"/>
  <c r="L15" s="1"/>
  <c r="D51"/>
  <c r="D15" s="1"/>
  <c r="I50"/>
  <c r="I14" s="1"/>
  <c r="N49"/>
  <c r="N13" s="1"/>
  <c r="F49"/>
  <c r="F13" s="1"/>
  <c r="K48"/>
  <c r="K12" s="1"/>
  <c r="C48"/>
  <c r="C12" s="1"/>
  <c r="H47"/>
  <c r="H11" s="1"/>
  <c r="M46"/>
  <c r="M10" s="1"/>
  <c r="E46"/>
  <c r="E10" s="1"/>
  <c r="J45"/>
  <c r="J9" s="1"/>
  <c r="B45"/>
  <c r="B9" s="1"/>
  <c r="G44"/>
  <c r="G8" s="1"/>
  <c r="L43"/>
  <c r="L7" s="1"/>
  <c r="D43"/>
  <c r="D7" s="1"/>
  <c r="I42"/>
  <c r="I6" s="1"/>
  <c r="N41"/>
  <c r="N5" s="1"/>
  <c r="F41"/>
  <c r="F5" s="1"/>
  <c r="K40"/>
  <c r="K4" s="1"/>
  <c r="C40"/>
  <c r="C4" s="1"/>
  <c r="H39"/>
  <c r="H3" s="1"/>
  <c r="M51"/>
  <c r="M15" s="1"/>
  <c r="E51"/>
  <c r="E15" s="1"/>
  <c r="J50"/>
  <c r="J14" s="1"/>
  <c r="B50"/>
  <c r="B14" s="1"/>
  <c r="G49"/>
  <c r="G13" s="1"/>
  <c r="L48"/>
  <c r="L12" s="1"/>
  <c r="D48"/>
  <c r="D12" s="1"/>
  <c r="I47"/>
  <c r="I11" s="1"/>
  <c r="N46"/>
  <c r="N10" s="1"/>
  <c r="F46"/>
  <c r="F10" s="1"/>
  <c r="K45"/>
  <c r="K9" s="1"/>
  <c r="C45"/>
  <c r="C9" s="1"/>
  <c r="H44"/>
  <c r="H8" s="1"/>
  <c r="M43"/>
  <c r="M7" s="1"/>
  <c r="E43"/>
  <c r="E7" s="1"/>
  <c r="J42"/>
  <c r="J6" s="1"/>
  <c r="B42"/>
  <c r="B6" s="1"/>
  <c r="G41"/>
  <c r="G5" s="1"/>
  <c r="L40"/>
  <c r="L4" s="1"/>
  <c r="D40"/>
  <c r="D4" s="1"/>
  <c r="I39"/>
  <c r="I3" s="1"/>
  <c r="H51"/>
  <c r="H15" s="1"/>
  <c r="M50"/>
  <c r="M14" s="1"/>
  <c r="E50"/>
  <c r="E14" s="1"/>
  <c r="J49"/>
  <c r="J13" s="1"/>
  <c r="B49"/>
  <c r="B13" s="1"/>
  <c r="G48"/>
  <c r="G12" s="1"/>
  <c r="L47"/>
  <c r="L11" s="1"/>
  <c r="D47"/>
  <c r="D11" s="1"/>
  <c r="I46"/>
  <c r="I10" s="1"/>
  <c r="N45"/>
  <c r="N9" s="1"/>
  <c r="F45"/>
  <c r="F9" s="1"/>
  <c r="K44"/>
  <c r="K8" s="1"/>
  <c r="C44"/>
  <c r="C8" s="1"/>
  <c r="H43"/>
  <c r="H7" s="1"/>
  <c r="M42"/>
  <c r="M6" s="1"/>
  <c r="E42"/>
  <c r="E6" s="1"/>
  <c r="J41"/>
  <c r="J5" s="1"/>
  <c r="B41"/>
  <c r="B5" s="1"/>
  <c r="G40"/>
  <c r="G4" s="1"/>
  <c r="L39"/>
  <c r="L3" s="1"/>
  <c r="D39"/>
  <c r="D3" s="1"/>
  <c r="I51"/>
  <c r="I15" s="1"/>
  <c r="N50"/>
  <c r="N14" s="1"/>
  <c r="F50"/>
  <c r="F14" s="1"/>
  <c r="K49"/>
  <c r="K13" s="1"/>
  <c r="C49"/>
  <c r="C13" s="1"/>
  <c r="H48"/>
  <c r="H12" s="1"/>
  <c r="M47"/>
  <c r="M11" s="1"/>
  <c r="E47"/>
  <c r="E11" s="1"/>
  <c r="J46"/>
  <c r="J10" s="1"/>
  <c r="B46"/>
  <c r="B10" s="1"/>
  <c r="G45"/>
  <c r="G9" s="1"/>
  <c r="L44"/>
  <c r="L8" s="1"/>
  <c r="D44"/>
  <c r="D8" s="1"/>
  <c r="I43"/>
  <c r="I7" s="1"/>
  <c r="N42"/>
  <c r="N6" s="1"/>
  <c r="F42"/>
  <c r="F6" s="1"/>
  <c r="K41"/>
  <c r="K5" s="1"/>
  <c r="C41"/>
  <c r="C5" s="1"/>
  <c r="H40"/>
  <c r="H4" s="1"/>
  <c r="M39"/>
  <c r="M3" s="1"/>
  <c r="E39"/>
  <c r="E3" s="1"/>
  <c r="I16" l="1"/>
  <c r="E16"/>
  <c r="M16"/>
  <c r="D16"/>
  <c r="H16"/>
  <c r="G16"/>
  <c r="F16"/>
  <c r="N16"/>
  <c r="L16"/>
  <c r="C16"/>
  <c r="K16"/>
  <c r="B16"/>
  <c r="J16"/>
</calcChain>
</file>

<file path=xl/comments1.xml><?xml version="1.0" encoding="utf-8"?>
<comments xmlns="http://schemas.openxmlformats.org/spreadsheetml/2006/main">
  <authors>
    <author>Kai Truempler</author>
  </authors>
  <commentList>
    <comment ref="E19" authorId="0">
      <text>
        <r>
          <rPr>
            <b/>
            <sz val="8"/>
            <color indexed="81"/>
            <rFont val="Tahoma"/>
            <family val="2"/>
          </rPr>
          <t>Kai Truempler:</t>
        </r>
        <r>
          <rPr>
            <sz val="8"/>
            <color indexed="81"/>
            <rFont val="Tahoma"/>
            <family val="2"/>
          </rPr>
          <t xml:space="preserve">
based on book values</t>
        </r>
      </text>
    </comment>
    <comment ref="H19" authorId="0">
      <text>
        <r>
          <rPr>
            <b/>
            <sz val="8"/>
            <color indexed="81"/>
            <rFont val="Tahoma"/>
            <charset val="1"/>
          </rPr>
          <t>Kai Truempler:</t>
        </r>
        <r>
          <rPr>
            <sz val="8"/>
            <color indexed="81"/>
            <rFont val="Tahoma"/>
            <charset val="1"/>
          </rPr>
          <t xml:space="preserve">
based on book values</t>
        </r>
      </text>
    </comment>
    <comment ref="E58" authorId="0">
      <text>
        <r>
          <rPr>
            <b/>
            <sz val="8"/>
            <color indexed="81"/>
            <rFont val="Tahoma"/>
            <charset val="1"/>
          </rPr>
          <t>Kai Truempler:</t>
        </r>
        <r>
          <rPr>
            <sz val="8"/>
            <color indexed="81"/>
            <rFont val="Tahoma"/>
            <charset val="1"/>
          </rPr>
          <t xml:space="preserve">
based on book values</t>
        </r>
      </text>
    </comment>
    <comment ref="H58" authorId="0">
      <text>
        <r>
          <rPr>
            <b/>
            <sz val="8"/>
            <color indexed="81"/>
            <rFont val="Tahoma"/>
            <charset val="1"/>
          </rPr>
          <t>Kai Truempler:</t>
        </r>
        <r>
          <rPr>
            <sz val="8"/>
            <color indexed="81"/>
            <rFont val="Tahoma"/>
            <charset val="1"/>
          </rPr>
          <t xml:space="preserve">
based on book values</t>
        </r>
      </text>
    </comment>
    <comment ref="E97" authorId="0">
      <text>
        <r>
          <rPr>
            <b/>
            <sz val="8"/>
            <color indexed="81"/>
            <rFont val="Tahoma"/>
            <charset val="1"/>
          </rPr>
          <t>Kai Truempler:</t>
        </r>
        <r>
          <rPr>
            <sz val="8"/>
            <color indexed="81"/>
            <rFont val="Tahoma"/>
            <charset val="1"/>
          </rPr>
          <t xml:space="preserve">
based on book values</t>
        </r>
      </text>
    </comment>
    <comment ref="H97" authorId="0">
      <text>
        <r>
          <rPr>
            <b/>
            <sz val="8"/>
            <color indexed="81"/>
            <rFont val="Tahoma"/>
            <charset val="1"/>
          </rPr>
          <t>Kai Truempler:</t>
        </r>
        <r>
          <rPr>
            <sz val="8"/>
            <color indexed="81"/>
            <rFont val="Tahoma"/>
            <charset val="1"/>
          </rPr>
          <t xml:space="preserve">
based on book values</t>
        </r>
      </text>
    </comment>
    <comment ref="E136" authorId="0">
      <text>
        <r>
          <rPr>
            <b/>
            <sz val="8"/>
            <color indexed="81"/>
            <rFont val="Tahoma"/>
            <charset val="1"/>
          </rPr>
          <t>Kai Truempler:</t>
        </r>
        <r>
          <rPr>
            <sz val="8"/>
            <color indexed="81"/>
            <rFont val="Tahoma"/>
            <charset val="1"/>
          </rPr>
          <t xml:space="preserve">
based on book values</t>
        </r>
      </text>
    </comment>
    <comment ref="H136" authorId="0">
      <text>
        <r>
          <rPr>
            <b/>
            <sz val="8"/>
            <color indexed="81"/>
            <rFont val="Tahoma"/>
            <charset val="1"/>
          </rPr>
          <t>Kai Truempler:</t>
        </r>
        <r>
          <rPr>
            <sz val="8"/>
            <color indexed="81"/>
            <rFont val="Tahoma"/>
            <charset val="1"/>
          </rPr>
          <t xml:space="preserve">
based on book values</t>
        </r>
      </text>
    </comment>
    <comment ref="E175" authorId="0">
      <text>
        <r>
          <rPr>
            <b/>
            <sz val="8"/>
            <color indexed="81"/>
            <rFont val="Tahoma"/>
            <charset val="1"/>
          </rPr>
          <t>Kai Truempler:</t>
        </r>
        <r>
          <rPr>
            <sz val="8"/>
            <color indexed="81"/>
            <rFont val="Tahoma"/>
            <charset val="1"/>
          </rPr>
          <t xml:space="preserve">
based on book values</t>
        </r>
      </text>
    </comment>
    <comment ref="H175" authorId="0">
      <text>
        <r>
          <rPr>
            <b/>
            <sz val="8"/>
            <color indexed="81"/>
            <rFont val="Tahoma"/>
            <charset val="1"/>
          </rPr>
          <t>Kai Truempler:</t>
        </r>
        <r>
          <rPr>
            <sz val="8"/>
            <color indexed="81"/>
            <rFont val="Tahoma"/>
            <charset val="1"/>
          </rPr>
          <t xml:space="preserve">
based on book values</t>
        </r>
      </text>
    </comment>
    <comment ref="E214" authorId="0">
      <text>
        <r>
          <rPr>
            <b/>
            <sz val="8"/>
            <color indexed="81"/>
            <rFont val="Tahoma"/>
            <charset val="1"/>
          </rPr>
          <t>Kai Truempler:</t>
        </r>
        <r>
          <rPr>
            <sz val="8"/>
            <color indexed="81"/>
            <rFont val="Tahoma"/>
            <charset val="1"/>
          </rPr>
          <t xml:space="preserve">
based on book values</t>
        </r>
      </text>
    </comment>
    <comment ref="H214" authorId="0">
      <text>
        <r>
          <rPr>
            <b/>
            <sz val="8"/>
            <color indexed="81"/>
            <rFont val="Tahoma"/>
            <charset val="1"/>
          </rPr>
          <t>Kai Truempler:</t>
        </r>
        <r>
          <rPr>
            <sz val="8"/>
            <color indexed="81"/>
            <rFont val="Tahoma"/>
            <charset val="1"/>
          </rPr>
          <t xml:space="preserve">
based on book values</t>
        </r>
      </text>
    </comment>
    <comment ref="E253" authorId="0">
      <text>
        <r>
          <rPr>
            <b/>
            <sz val="8"/>
            <color indexed="81"/>
            <rFont val="Tahoma"/>
            <charset val="1"/>
          </rPr>
          <t>Kai Truempler:</t>
        </r>
        <r>
          <rPr>
            <sz val="8"/>
            <color indexed="81"/>
            <rFont val="Tahoma"/>
            <charset val="1"/>
          </rPr>
          <t xml:space="preserve">
based on book values</t>
        </r>
      </text>
    </comment>
    <comment ref="H253" authorId="0">
      <text>
        <r>
          <rPr>
            <b/>
            <sz val="8"/>
            <color indexed="81"/>
            <rFont val="Tahoma"/>
            <charset val="1"/>
          </rPr>
          <t>Kai Truempler:</t>
        </r>
        <r>
          <rPr>
            <sz val="8"/>
            <color indexed="81"/>
            <rFont val="Tahoma"/>
            <charset val="1"/>
          </rPr>
          <t xml:space="preserve">
based on book values</t>
        </r>
      </text>
    </comment>
    <comment ref="E292" authorId="0">
      <text>
        <r>
          <rPr>
            <b/>
            <sz val="8"/>
            <color indexed="81"/>
            <rFont val="Tahoma"/>
            <charset val="1"/>
          </rPr>
          <t>Kai Truempler:</t>
        </r>
        <r>
          <rPr>
            <sz val="8"/>
            <color indexed="81"/>
            <rFont val="Tahoma"/>
            <charset val="1"/>
          </rPr>
          <t xml:space="preserve">
based on book values</t>
        </r>
      </text>
    </comment>
    <comment ref="H292" authorId="0">
      <text>
        <r>
          <rPr>
            <b/>
            <sz val="8"/>
            <color indexed="81"/>
            <rFont val="Tahoma"/>
            <charset val="1"/>
          </rPr>
          <t>Kai Truempler:</t>
        </r>
        <r>
          <rPr>
            <sz val="8"/>
            <color indexed="81"/>
            <rFont val="Tahoma"/>
            <charset val="1"/>
          </rPr>
          <t xml:space="preserve">
based on book values</t>
        </r>
      </text>
    </comment>
    <comment ref="E331" authorId="0">
      <text>
        <r>
          <rPr>
            <b/>
            <sz val="8"/>
            <color indexed="81"/>
            <rFont val="Tahoma"/>
            <charset val="1"/>
          </rPr>
          <t>Kai Truempler:</t>
        </r>
        <r>
          <rPr>
            <sz val="8"/>
            <color indexed="81"/>
            <rFont val="Tahoma"/>
            <charset val="1"/>
          </rPr>
          <t xml:space="preserve">
based on book values</t>
        </r>
      </text>
    </comment>
    <comment ref="H331" authorId="0">
      <text>
        <r>
          <rPr>
            <b/>
            <sz val="8"/>
            <color indexed="81"/>
            <rFont val="Tahoma"/>
            <charset val="1"/>
          </rPr>
          <t>Kai Truempler:</t>
        </r>
        <r>
          <rPr>
            <sz val="8"/>
            <color indexed="81"/>
            <rFont val="Tahoma"/>
            <charset val="1"/>
          </rPr>
          <t xml:space="preserve">
based on book values</t>
        </r>
      </text>
    </comment>
    <comment ref="E370" authorId="0">
      <text>
        <r>
          <rPr>
            <b/>
            <sz val="8"/>
            <color indexed="81"/>
            <rFont val="Tahoma"/>
            <charset val="1"/>
          </rPr>
          <t>Kai Truempler:</t>
        </r>
        <r>
          <rPr>
            <sz val="8"/>
            <color indexed="81"/>
            <rFont val="Tahoma"/>
            <charset val="1"/>
          </rPr>
          <t xml:space="preserve">
based on book values</t>
        </r>
      </text>
    </comment>
    <comment ref="H370" authorId="0">
      <text>
        <r>
          <rPr>
            <b/>
            <sz val="8"/>
            <color indexed="81"/>
            <rFont val="Tahoma"/>
            <charset val="1"/>
          </rPr>
          <t>Kai Truempler:</t>
        </r>
        <r>
          <rPr>
            <sz val="8"/>
            <color indexed="81"/>
            <rFont val="Tahoma"/>
            <charset val="1"/>
          </rPr>
          <t xml:space="preserve">
based on book values</t>
        </r>
      </text>
    </comment>
    <comment ref="E409" authorId="0">
      <text>
        <r>
          <rPr>
            <b/>
            <sz val="8"/>
            <color indexed="81"/>
            <rFont val="Tahoma"/>
            <charset val="1"/>
          </rPr>
          <t>Kai Truempler:</t>
        </r>
        <r>
          <rPr>
            <sz val="8"/>
            <color indexed="81"/>
            <rFont val="Tahoma"/>
            <charset val="1"/>
          </rPr>
          <t xml:space="preserve">
based on book values</t>
        </r>
      </text>
    </comment>
    <comment ref="H409" authorId="0">
      <text>
        <r>
          <rPr>
            <b/>
            <sz val="8"/>
            <color indexed="81"/>
            <rFont val="Tahoma"/>
            <charset val="1"/>
          </rPr>
          <t>Kai Truempler:</t>
        </r>
        <r>
          <rPr>
            <sz val="8"/>
            <color indexed="81"/>
            <rFont val="Tahoma"/>
            <charset val="1"/>
          </rPr>
          <t xml:space="preserve">
based on book values</t>
        </r>
      </text>
    </comment>
    <comment ref="E448" authorId="0">
      <text>
        <r>
          <rPr>
            <b/>
            <sz val="8"/>
            <color indexed="81"/>
            <rFont val="Tahoma"/>
            <charset val="1"/>
          </rPr>
          <t>Kai Truempler:</t>
        </r>
        <r>
          <rPr>
            <sz val="8"/>
            <color indexed="81"/>
            <rFont val="Tahoma"/>
            <charset val="1"/>
          </rPr>
          <t xml:space="preserve">
based on book values</t>
        </r>
      </text>
    </comment>
    <comment ref="H448" authorId="0">
      <text>
        <r>
          <rPr>
            <b/>
            <sz val="8"/>
            <color indexed="81"/>
            <rFont val="Tahoma"/>
            <charset val="1"/>
          </rPr>
          <t>Kai Truempler:</t>
        </r>
        <r>
          <rPr>
            <sz val="8"/>
            <color indexed="81"/>
            <rFont val="Tahoma"/>
            <charset val="1"/>
          </rPr>
          <t xml:space="preserve">
based on book values</t>
        </r>
      </text>
    </comment>
    <comment ref="E487" authorId="0">
      <text>
        <r>
          <rPr>
            <b/>
            <sz val="8"/>
            <color indexed="81"/>
            <rFont val="Tahoma"/>
            <charset val="1"/>
          </rPr>
          <t>Kai Truempler:</t>
        </r>
        <r>
          <rPr>
            <sz val="8"/>
            <color indexed="81"/>
            <rFont val="Tahoma"/>
            <charset val="1"/>
          </rPr>
          <t xml:space="preserve">
based on book values</t>
        </r>
      </text>
    </comment>
    <comment ref="H487" authorId="0">
      <text>
        <r>
          <rPr>
            <b/>
            <sz val="8"/>
            <color indexed="81"/>
            <rFont val="Tahoma"/>
            <charset val="1"/>
          </rPr>
          <t>Kai Truempler:</t>
        </r>
        <r>
          <rPr>
            <sz val="8"/>
            <color indexed="81"/>
            <rFont val="Tahoma"/>
            <charset val="1"/>
          </rPr>
          <t xml:space="preserve">
based on book values</t>
        </r>
      </text>
    </comment>
    <comment ref="E526" authorId="0">
      <text>
        <r>
          <rPr>
            <b/>
            <sz val="8"/>
            <color indexed="81"/>
            <rFont val="Tahoma"/>
            <charset val="1"/>
          </rPr>
          <t>Kai Truempler:</t>
        </r>
        <r>
          <rPr>
            <sz val="8"/>
            <color indexed="81"/>
            <rFont val="Tahoma"/>
            <charset val="1"/>
          </rPr>
          <t xml:space="preserve">
based on book values</t>
        </r>
      </text>
    </comment>
    <comment ref="H526" authorId="0">
      <text>
        <r>
          <rPr>
            <b/>
            <sz val="8"/>
            <color indexed="81"/>
            <rFont val="Tahoma"/>
            <charset val="1"/>
          </rPr>
          <t>Kai Truempler:</t>
        </r>
        <r>
          <rPr>
            <sz val="8"/>
            <color indexed="81"/>
            <rFont val="Tahoma"/>
            <charset val="1"/>
          </rPr>
          <t xml:space="preserve">
based on book values</t>
        </r>
      </text>
    </comment>
  </commentList>
</comments>
</file>

<file path=xl/comments2.xml><?xml version="1.0" encoding="utf-8"?>
<comments xmlns="http://schemas.openxmlformats.org/spreadsheetml/2006/main">
  <authors>
    <author>Kai Truempler</author>
  </authors>
  <commentList>
    <comment ref="C211" authorId="0">
      <text>
        <r>
          <rPr>
            <b/>
            <sz val="8"/>
            <color indexed="81"/>
            <rFont val="Tahoma"/>
            <charset val="1"/>
          </rPr>
          <t>Kai Truempler:</t>
        </r>
        <r>
          <rPr>
            <sz val="8"/>
            <color indexed="81"/>
            <rFont val="Tahoma"/>
            <charset val="1"/>
          </rPr>
          <t xml:space="preserve">
available only at annual frequency</t>
        </r>
      </text>
    </comment>
    <comment ref="C287" authorId="0">
      <text>
        <r>
          <rPr>
            <b/>
            <sz val="8"/>
            <color indexed="81"/>
            <rFont val="Tahoma"/>
            <charset val="1"/>
          </rPr>
          <t>Kai Truempler:</t>
        </r>
        <r>
          <rPr>
            <sz val="8"/>
            <color indexed="81"/>
            <rFont val="Tahoma"/>
            <charset val="1"/>
          </rPr>
          <t xml:space="preserve">
available only at annual frequency</t>
        </r>
      </text>
    </comment>
    <comment ref="C439" authorId="0">
      <text>
        <r>
          <rPr>
            <b/>
            <sz val="8"/>
            <color indexed="81"/>
            <rFont val="Tahoma"/>
            <charset val="1"/>
          </rPr>
          <t>Kai Truempler:</t>
        </r>
        <r>
          <rPr>
            <sz val="8"/>
            <color indexed="81"/>
            <rFont val="Tahoma"/>
            <charset val="1"/>
          </rPr>
          <t xml:space="preserve">
available only at annual frequency
</t>
        </r>
      </text>
    </comment>
    <comment ref="C743" authorId="0">
      <text>
        <r>
          <rPr>
            <b/>
            <sz val="8"/>
            <color indexed="81"/>
            <rFont val="Tahoma"/>
            <charset val="1"/>
          </rPr>
          <t>Kai Truempler:</t>
        </r>
        <r>
          <rPr>
            <sz val="8"/>
            <color indexed="81"/>
            <rFont val="Tahoma"/>
            <charset val="1"/>
          </rPr>
          <t xml:space="preserve">
available only at frequency
</t>
        </r>
      </text>
    </comment>
    <comment ref="C819" authorId="0">
      <text>
        <r>
          <rPr>
            <b/>
            <sz val="8"/>
            <color indexed="81"/>
            <rFont val="Tahoma"/>
            <charset val="1"/>
          </rPr>
          <t>Kai Truempler:</t>
        </r>
        <r>
          <rPr>
            <sz val="8"/>
            <color indexed="81"/>
            <rFont val="Tahoma"/>
            <charset val="1"/>
          </rPr>
          <t xml:space="preserve">
available only at annual frequency
</t>
        </r>
      </text>
    </comment>
  </commentList>
</comments>
</file>

<file path=xl/comments3.xml><?xml version="1.0" encoding="utf-8"?>
<comments xmlns="http://schemas.openxmlformats.org/spreadsheetml/2006/main">
  <authors>
    <author>Kai Truempler</author>
  </authors>
  <commentList>
    <comment ref="C211" authorId="0">
      <text>
        <r>
          <rPr>
            <b/>
            <sz val="8"/>
            <color indexed="81"/>
            <rFont val="Tahoma"/>
            <charset val="1"/>
          </rPr>
          <t>Kai Truempler:</t>
        </r>
        <r>
          <rPr>
            <sz val="8"/>
            <color indexed="81"/>
            <rFont val="Tahoma"/>
            <charset val="1"/>
          </rPr>
          <t xml:space="preserve">
aggregate flows available only at annual frequency</t>
        </r>
      </text>
    </comment>
    <comment ref="C287" authorId="0">
      <text>
        <r>
          <rPr>
            <b/>
            <sz val="8"/>
            <color indexed="81"/>
            <rFont val="Tahoma"/>
            <charset val="1"/>
          </rPr>
          <t>Kai Truempler:</t>
        </r>
        <r>
          <rPr>
            <sz val="8"/>
            <color indexed="81"/>
            <rFont val="Tahoma"/>
            <charset val="1"/>
          </rPr>
          <t xml:space="preserve">
aggregate flows available only at annual frequency</t>
        </r>
      </text>
    </comment>
    <comment ref="C439" authorId="0">
      <text>
        <r>
          <rPr>
            <b/>
            <sz val="8"/>
            <color indexed="81"/>
            <rFont val="Tahoma"/>
            <charset val="1"/>
          </rPr>
          <t>Kai Truempler:</t>
        </r>
        <r>
          <rPr>
            <sz val="8"/>
            <color indexed="81"/>
            <rFont val="Tahoma"/>
            <charset val="1"/>
          </rPr>
          <t xml:space="preserve">
aggregate flows available only at annual frequency</t>
        </r>
      </text>
    </comment>
    <comment ref="C743" authorId="0">
      <text>
        <r>
          <rPr>
            <b/>
            <sz val="8"/>
            <color indexed="81"/>
            <rFont val="Tahoma"/>
            <charset val="1"/>
          </rPr>
          <t>Kai Truempler:</t>
        </r>
        <r>
          <rPr>
            <sz val="8"/>
            <color indexed="81"/>
            <rFont val="Tahoma"/>
            <charset val="1"/>
          </rPr>
          <t xml:space="preserve">
aggregate flows available only at annual frequency</t>
        </r>
      </text>
    </comment>
    <comment ref="C819" authorId="0">
      <text>
        <r>
          <rPr>
            <b/>
            <sz val="8"/>
            <color indexed="81"/>
            <rFont val="Tahoma"/>
            <charset val="1"/>
          </rPr>
          <t>Kai Truempler:</t>
        </r>
        <r>
          <rPr>
            <sz val="8"/>
            <color indexed="81"/>
            <rFont val="Tahoma"/>
            <charset val="1"/>
          </rPr>
          <t xml:space="preserve">
aggregate flows available only at annual frequency</t>
        </r>
      </text>
    </comment>
  </commentList>
</comments>
</file>

<file path=xl/comments4.xml><?xml version="1.0" encoding="utf-8"?>
<comments xmlns="http://schemas.openxmlformats.org/spreadsheetml/2006/main">
  <authors>
    <author>Kai Truempler</author>
  </authors>
  <commentList>
    <comment ref="C211" authorId="0">
      <text>
        <r>
          <rPr>
            <b/>
            <sz val="8"/>
            <color indexed="81"/>
            <rFont val="Tahoma"/>
            <charset val="1"/>
          </rPr>
          <t>Kai Truempler:</t>
        </r>
        <r>
          <rPr>
            <sz val="8"/>
            <color indexed="81"/>
            <rFont val="Tahoma"/>
            <charset val="1"/>
          </rPr>
          <t xml:space="preserve">
aggregate flows available only at annual frequency</t>
        </r>
      </text>
    </comment>
    <comment ref="C287" authorId="0">
      <text>
        <r>
          <rPr>
            <b/>
            <sz val="8"/>
            <color indexed="81"/>
            <rFont val="Tahoma"/>
            <charset val="1"/>
          </rPr>
          <t>Kai Truempler:</t>
        </r>
        <r>
          <rPr>
            <sz val="8"/>
            <color indexed="81"/>
            <rFont val="Tahoma"/>
            <charset val="1"/>
          </rPr>
          <t xml:space="preserve">
aggregate flows available only at annual frequency</t>
        </r>
      </text>
    </comment>
    <comment ref="C439" authorId="0">
      <text>
        <r>
          <rPr>
            <b/>
            <sz val="8"/>
            <color indexed="81"/>
            <rFont val="Tahoma"/>
            <charset val="1"/>
          </rPr>
          <t>Kai Truempler:</t>
        </r>
        <r>
          <rPr>
            <sz val="8"/>
            <color indexed="81"/>
            <rFont val="Tahoma"/>
            <charset val="1"/>
          </rPr>
          <t xml:space="preserve">
aggregate flows available only at annual frequency</t>
        </r>
      </text>
    </comment>
    <comment ref="C743" authorId="0">
      <text>
        <r>
          <rPr>
            <b/>
            <sz val="8"/>
            <color indexed="81"/>
            <rFont val="Tahoma"/>
            <charset val="1"/>
          </rPr>
          <t>Kai Truempler:</t>
        </r>
        <r>
          <rPr>
            <sz val="8"/>
            <color indexed="81"/>
            <rFont val="Tahoma"/>
            <charset val="1"/>
          </rPr>
          <t xml:space="preserve">
aggregate flows available only at annual frequency</t>
        </r>
      </text>
    </comment>
    <comment ref="C819" authorId="0">
      <text>
        <r>
          <rPr>
            <b/>
            <sz val="8"/>
            <color indexed="81"/>
            <rFont val="Tahoma"/>
            <charset val="1"/>
          </rPr>
          <t>Kai Truempler:</t>
        </r>
        <r>
          <rPr>
            <sz val="8"/>
            <color indexed="81"/>
            <rFont val="Tahoma"/>
            <charset val="1"/>
          </rPr>
          <t xml:space="preserve">
aggregate flows available only at annual frequency</t>
        </r>
      </text>
    </comment>
  </commentList>
</comments>
</file>

<file path=xl/comments5.xml><?xml version="1.0" encoding="utf-8"?>
<comments xmlns="http://schemas.openxmlformats.org/spreadsheetml/2006/main">
  <authors>
    <author>Kai Truempler</author>
  </authors>
  <commentList>
    <comment ref="C211" authorId="0">
      <text>
        <r>
          <rPr>
            <b/>
            <sz val="8"/>
            <color indexed="81"/>
            <rFont val="Tahoma"/>
            <charset val="1"/>
          </rPr>
          <t>Kai Truempler:</t>
        </r>
        <r>
          <rPr>
            <sz val="8"/>
            <color indexed="81"/>
            <rFont val="Tahoma"/>
            <charset val="1"/>
          </rPr>
          <t xml:space="preserve">
estimates at annual frequency</t>
        </r>
      </text>
    </comment>
    <comment ref="C287" authorId="0">
      <text>
        <r>
          <rPr>
            <b/>
            <sz val="8"/>
            <color indexed="81"/>
            <rFont val="Tahoma"/>
            <charset val="1"/>
          </rPr>
          <t>Kai Truempler:</t>
        </r>
        <r>
          <rPr>
            <sz val="8"/>
            <color indexed="81"/>
            <rFont val="Tahoma"/>
            <charset val="1"/>
          </rPr>
          <t xml:space="preserve">
estimates at annual frequency</t>
        </r>
      </text>
    </comment>
    <comment ref="C439" authorId="0">
      <text>
        <r>
          <rPr>
            <b/>
            <sz val="8"/>
            <color indexed="81"/>
            <rFont val="Tahoma"/>
            <charset val="1"/>
          </rPr>
          <t>Kai Truempler:</t>
        </r>
        <r>
          <rPr>
            <sz val="8"/>
            <color indexed="81"/>
            <rFont val="Tahoma"/>
            <charset val="1"/>
          </rPr>
          <t xml:space="preserve">
estimates at annual frequency</t>
        </r>
      </text>
    </comment>
    <comment ref="C743" authorId="0">
      <text>
        <r>
          <rPr>
            <b/>
            <sz val="8"/>
            <color indexed="81"/>
            <rFont val="Tahoma"/>
            <charset val="1"/>
          </rPr>
          <t>Kai Truempler:</t>
        </r>
        <r>
          <rPr>
            <sz val="8"/>
            <color indexed="81"/>
            <rFont val="Tahoma"/>
            <charset val="1"/>
          </rPr>
          <t xml:space="preserve">
estimates at annual frequency</t>
        </r>
      </text>
    </comment>
    <comment ref="C819" authorId="0">
      <text>
        <r>
          <rPr>
            <b/>
            <sz val="8"/>
            <color indexed="81"/>
            <rFont val="Tahoma"/>
            <charset val="1"/>
          </rPr>
          <t>Kai Truempler:</t>
        </r>
        <r>
          <rPr>
            <sz val="8"/>
            <color indexed="81"/>
            <rFont val="Tahoma"/>
            <charset val="1"/>
          </rPr>
          <t xml:space="preserve">
estimates at annual frequency</t>
        </r>
      </text>
    </comment>
  </commentList>
</comments>
</file>

<file path=xl/sharedStrings.xml><?xml version="1.0" encoding="utf-8"?>
<sst xmlns="http://schemas.openxmlformats.org/spreadsheetml/2006/main" count="14328" uniqueCount="106">
  <si>
    <t>country</t>
  </si>
  <si>
    <t>partner</t>
  </si>
  <si>
    <t>year</t>
  </si>
  <si>
    <t>Brazil</t>
  </si>
  <si>
    <t>Canada</t>
  </si>
  <si>
    <t>China</t>
  </si>
  <si>
    <t>Emerging Asia</t>
  </si>
  <si>
    <t>Euro Area</t>
  </si>
  <si>
    <t>Hong Kong</t>
  </si>
  <si>
    <t>India</t>
  </si>
  <si>
    <t>Japan</t>
  </si>
  <si>
    <t>Offshore</t>
  </si>
  <si>
    <t>Oil exporters</t>
  </si>
  <si>
    <t>Other Advanced</t>
  </si>
  <si>
    <t>Other Latin American</t>
  </si>
  <si>
    <t>Russia</t>
  </si>
  <si>
    <t>Singapore</t>
  </si>
  <si>
    <t>Switzerland</t>
  </si>
  <si>
    <t>United Kingdom</t>
  </si>
  <si>
    <t>United States</t>
  </si>
  <si>
    <t>Reported IIP</t>
  </si>
  <si>
    <t>Q1 2008</t>
    <phoneticPr fontId="0" type="noConversion"/>
  </si>
  <si>
    <t>Q2 2008</t>
  </si>
  <si>
    <t>Q3 2008</t>
  </si>
  <si>
    <t>Q4 2008</t>
  </si>
  <si>
    <t>Q1 2008</t>
  </si>
  <si>
    <t>Coverage Rate</t>
  </si>
  <si>
    <t>Net Valuation on Equity</t>
  </si>
  <si>
    <t>Valuation on Assets</t>
  </si>
  <si>
    <t>Net Valuation on Debt</t>
  </si>
  <si>
    <t>Valuation on Liabilities (= assets transposed)</t>
  </si>
  <si>
    <t>Net Valuation on Direct Investment</t>
  </si>
  <si>
    <t>millions of SDR</t>
  </si>
  <si>
    <t>Net Valuation on FX Reserves</t>
  </si>
  <si>
    <t>Exchange rate appreciation against SDR (reserve currencies only)</t>
  </si>
  <si>
    <t>Note: all FX reserves data in the spreadsheet are expressed in SDRs</t>
  </si>
  <si>
    <t>Sum bilateral</t>
  </si>
  <si>
    <t>Sum</t>
  </si>
  <si>
    <t>Aggregate valuation</t>
  </si>
  <si>
    <t>Portfolio Debt Liabilities USD millions</t>
  </si>
  <si>
    <t>Portfolio Equity Liabilities USD millions</t>
  </si>
  <si>
    <t>Portfolio Debt Assets USD millions</t>
  </si>
  <si>
    <t>Foreign Direct Investment Liabilities USD millions</t>
  </si>
  <si>
    <t>Portfolio Equity Assets USD millions</t>
  </si>
  <si>
    <t>Foreign Exchange Reserves millions of SDR</t>
  </si>
  <si>
    <t>Foreign Direct Investment Assets USD millions</t>
  </si>
  <si>
    <t>Countries and regional groups</t>
  </si>
  <si>
    <t xml:space="preserve">Individual countries: </t>
  </si>
  <si>
    <t>Regional groups:</t>
  </si>
  <si>
    <t>Country groups that are only included as a vis-à-vis category:</t>
  </si>
  <si>
    <t>Brazil, Canada, China, Hong Kong, India, Japan, Russia, Singapore, Switzerland, United Kingdom, United States</t>
  </si>
  <si>
    <t>Aggregate positions and flows</t>
  </si>
  <si>
    <r>
      <rPr>
        <sz val="11"/>
        <color rgb="FFFF0000"/>
        <rFont val="Calibri"/>
        <family val="2"/>
        <scheme val="minor"/>
      </rPr>
      <t>Other Latin American countries:</t>
    </r>
    <r>
      <rPr>
        <sz val="11"/>
        <color theme="1"/>
        <rFont val="Calibri"/>
        <family val="2"/>
        <scheme val="minor"/>
      </rPr>
      <t xml:space="preserve"> Argentina, Chile, Mexico.</t>
    </r>
  </si>
  <si>
    <r>
      <rPr>
        <sz val="11"/>
        <color rgb="FFFF0000"/>
        <rFont val="Calibri"/>
        <family val="2"/>
        <scheme val="minor"/>
      </rPr>
      <t>Oil exporters:</t>
    </r>
    <r>
      <rPr>
        <sz val="11"/>
        <color theme="1"/>
        <rFont val="Calibri"/>
        <family val="2"/>
        <scheme val="minor"/>
      </rPr>
      <t xml:space="preserve"> Algeria, Bahrain, Gabon, Iran, Iraq, Kuwait, Libya, Nigeria, Oman, Qatar, Saudi Arabia, United Arab Emirates.</t>
    </r>
  </si>
  <si>
    <r>
      <rPr>
        <sz val="11"/>
        <color rgb="FFFF0000"/>
        <rFont val="Calibri"/>
        <family val="2"/>
        <scheme val="minor"/>
      </rPr>
      <t>Offshore centres:</t>
    </r>
    <r>
      <rPr>
        <sz val="11"/>
        <color theme="1"/>
        <rFont val="Calibri"/>
        <family val="2"/>
        <scheme val="minor"/>
      </rPr>
      <t xml:space="preserve"> Aruba, Andorra, Bahamas, Barbados, Bermuda, British Virgin Islands, Cayman Islands, Gibraltar, Guernsey, Isle of Man, Jersey, Lebanon, Liechtenstein, Macao, Mauritius, Monaco, Netherland Antilles, Panama, Samoa, San Marino, Vanuatu, Vatican, West Indies.</t>
    </r>
  </si>
  <si>
    <r>
      <rPr>
        <sz val="11"/>
        <color rgb="FFFF0000"/>
        <rFont val="Calibri"/>
        <family val="2"/>
        <scheme val="minor"/>
      </rPr>
      <t>Other advanced countries:</t>
    </r>
    <r>
      <rPr>
        <sz val="11"/>
        <color theme="1"/>
        <rFont val="Calibri"/>
        <family val="2"/>
        <scheme val="minor"/>
      </rPr>
      <t xml:space="preserve"> Australia, Denmark, New Zealand, Norway, Sweden.</t>
    </r>
  </si>
  <si>
    <r>
      <rPr>
        <sz val="11"/>
        <color rgb="FFFF0000"/>
        <rFont val="Calibri"/>
        <family val="2"/>
        <scheme val="minor"/>
      </rPr>
      <t>Euro area</t>
    </r>
    <r>
      <rPr>
        <sz val="11"/>
        <color theme="1"/>
        <rFont val="Calibri"/>
        <family val="2"/>
        <scheme val="minor"/>
      </rPr>
      <t>: Austria, Belgium, Finland, France, Germany, Greece, Ireland, Italy, Luxembourg, Netherlands, Portugal, Slovenia, Spain.</t>
    </r>
  </si>
  <si>
    <r>
      <rPr>
        <sz val="11"/>
        <color rgb="FFFF0000"/>
        <rFont val="Calibri"/>
        <family val="2"/>
        <scheme val="minor"/>
      </rPr>
      <t>Emerging Asia:</t>
    </r>
    <r>
      <rPr>
        <sz val="11"/>
        <color theme="1"/>
        <rFont val="Calibri"/>
        <family val="2"/>
        <scheme val="minor"/>
      </rPr>
      <t xml:space="preserve"> Indonesia, South Korea, Malaysia, Philippines, Thailand.</t>
    </r>
  </si>
  <si>
    <t>International Investment Position (except foreign exchange reserves):</t>
  </si>
  <si>
    <t>we rely on national sources for Canada (Statistics Canada), China (State Administration of Foreign Exchange (SAFE)), Euro Area (European Central Bank), Japan (Bank of Japan), Switzerland (Swiss National Bank), United Kingdom (Pink Book) and the United States (Bureau of Economic Analysis). Data for all other countries were obtained from the IMF Balance of Payments database.</t>
  </si>
  <si>
    <t>Foreign exchange reserves:</t>
  </si>
  <si>
    <t>we use "total reserves minus gold" available from the IMF International Financial Statistics database.</t>
  </si>
  <si>
    <t>Financial flows:</t>
  </si>
  <si>
    <t>IMF Balance of Payments statistics</t>
  </si>
  <si>
    <t>Bilateral positions</t>
  </si>
  <si>
    <t>link</t>
  </si>
  <si>
    <t xml:space="preserve">China does not report the geographical allocation of its portfolio investment holdings, as it does not take part in the CPIS. We investigated details national sources and hand collected data to remedy this shortcoming. International Investment Position data are not at market value in official sources (SAFE). We construct data on bilateral equity assets and liability and market value as well as data on debt assets. We also manage to reconstruct bilateral FDI assets and liabilities at market value using Ministry of Commerce data. We reconstructed bilateral data on Chinese external assets at market value from various Chinese data sources. </t>
  </si>
  <si>
    <t>Euro area</t>
  </si>
  <si>
    <t>Other advanced</t>
  </si>
  <si>
    <r>
      <rPr>
        <sz val="11"/>
        <color rgb="FFFF0000"/>
        <rFont val="Calibri"/>
        <family val="2"/>
        <scheme val="minor"/>
      </rPr>
      <t>FDI:</t>
    </r>
    <r>
      <rPr>
        <sz val="11"/>
        <color theme="1"/>
        <rFont val="Calibri"/>
        <family val="2"/>
        <scheme val="minor"/>
      </rPr>
      <t xml:space="preserve"> reported bilateral FDI assets and liabilities are measured at book value. To obtain market value estimates of Brazil's bilateral direct investment positions, we use market value data derived from partner countries' reported assets and liabilities vis-à-vis Brazil. Bilateral positions are imputed from the following countries: Australia, Canada, China, Denmark, Japan, New Zealand, Norway, Sweden, Switzerland, United Kingdom and the United States.</t>
    </r>
  </si>
  <si>
    <r>
      <rPr>
        <sz val="11"/>
        <color rgb="FFFF0000"/>
        <rFont val="Calibri"/>
        <family val="2"/>
        <scheme val="minor"/>
      </rPr>
      <t>Portfolio equity and debt</t>
    </r>
    <r>
      <rPr>
        <sz val="11"/>
        <color theme="1"/>
        <rFont val="Calibri"/>
        <family val="2"/>
        <scheme val="minor"/>
      </rPr>
      <t>: based on reported and derived portfolio equity/debt assets and liabilities available in IMF Coordinated Portfolio Investment Survey tables 1.1, 1.2 and 5.1, 5.2.</t>
    </r>
  </si>
  <si>
    <r>
      <rPr>
        <sz val="11"/>
        <color rgb="FFFF0000"/>
        <rFont val="Calibri"/>
        <family val="2"/>
        <scheme val="minor"/>
      </rPr>
      <t>Foreign Exchange Reserves:</t>
    </r>
    <r>
      <rPr>
        <sz val="11"/>
        <color theme="1"/>
        <rFont val="Calibri"/>
        <family val="2"/>
        <scheme val="minor"/>
      </rPr>
      <t xml:space="preserve"> following Milesi-Ferretti, Strobbe and Tamirisa (2010), the US dollar share of total reserves is estimated as the difference between US debt liabilities vis-à-vis Brazil and Brazil's debt assets in the US as reported in the CPIS. The remainder is assumed to be held in euros.</t>
    </r>
  </si>
  <si>
    <r>
      <rPr>
        <sz val="11"/>
        <color rgb="FFFF0000"/>
        <rFont val="Calibri"/>
        <family val="2"/>
        <scheme val="minor"/>
      </rPr>
      <t>FDI:</t>
    </r>
    <r>
      <rPr>
        <sz val="11"/>
        <color theme="1"/>
        <rFont val="Calibri"/>
        <family val="2"/>
        <scheme val="minor"/>
      </rPr>
      <t xml:space="preserve"> we use the data on Canadian direct investment abroad and foreign direct investment to Canada by country and sector available from the Office of the Chief Economist of the Canadian Ministry of Foreign Affairs and International Trade</t>
    </r>
  </si>
  <si>
    <r>
      <rPr>
        <sz val="11"/>
        <color rgb="FFFF0000"/>
        <rFont val="Calibri"/>
        <family val="2"/>
        <scheme val="minor"/>
      </rPr>
      <t>Portfolio equity and debt:</t>
    </r>
    <r>
      <rPr>
        <sz val="11"/>
        <color theme="1"/>
        <rFont val="Calibri"/>
        <family val="2"/>
        <scheme val="minor"/>
      </rPr>
      <t xml:space="preserve"> based on reported and derived portfolio equity/debt assets and liabilities available in IMF Coordinated Portfolio Investment Survey tables 1.1, 1.2 and 5.1, 5.2.</t>
    </r>
  </si>
  <si>
    <r>
      <rPr>
        <sz val="11"/>
        <color rgb="FFFF0000"/>
        <rFont val="Calibri"/>
        <family val="2"/>
        <scheme val="minor"/>
      </rPr>
      <t>Foreign exchange reserves:</t>
    </r>
    <r>
      <rPr>
        <sz val="11"/>
        <color theme="1"/>
        <rFont val="Calibri"/>
        <family val="2"/>
        <scheme val="minor"/>
      </rPr>
      <t xml:space="preserve"> we use the currency composition of reserves published by the Canadian department of Finance</t>
    </r>
  </si>
  <si>
    <r>
      <rPr>
        <sz val="11"/>
        <color rgb="FFFF0000"/>
        <rFont val="Calibri"/>
        <family val="2"/>
        <scheme val="minor"/>
      </rPr>
      <t>FDI Assets:</t>
    </r>
    <r>
      <rPr>
        <sz val="11"/>
        <color theme="1"/>
        <rFont val="Calibri"/>
        <family val="2"/>
        <scheme val="minor"/>
      </rPr>
      <t xml:space="preserve"> The only market value estimates of Chinese FDI have been done in 2004.This was the first survey ever been done on Chinese FDI. After 2004, government agencies added up flow data to estimate the official IIP. Therefore, the official IIP of 2005-2011 are not at market value.     We obtain Ministry of Commerce data with a very good geographical breakdown. The aggregate numbers are not exactly identical to the IIP SAFE numbers as the Ministry of Commerce has a different statistics standard from SAFE. The data are at market value so we use the 2004 stock (based on survey data) and cumulate flows using the corresponding stock indexes for valuation adjustment.</t>
    </r>
  </si>
  <si>
    <r>
      <rPr>
        <sz val="11"/>
        <color rgb="FFFF0000"/>
        <rFont val="Calibri"/>
        <family val="2"/>
        <scheme val="minor"/>
      </rPr>
      <t>FDI Liabilities:</t>
    </r>
    <r>
      <rPr>
        <sz val="11"/>
        <color theme="1"/>
        <rFont val="Calibri"/>
        <family val="2"/>
        <scheme val="minor"/>
      </rPr>
      <t xml:space="preserve"> We use the 2004 stock (based on survey data) and cumulate flows using the Shanghai stock index for valuation adjustment.</t>
    </r>
  </si>
  <si>
    <r>
      <rPr>
        <sz val="11"/>
        <color rgb="FFFF0000"/>
        <rFont val="Calibri"/>
        <family val="2"/>
        <scheme val="minor"/>
      </rPr>
      <t xml:space="preserve">Portfolio debt assets: </t>
    </r>
    <r>
      <rPr>
        <sz val="11"/>
        <color theme="1"/>
        <rFont val="Calibri"/>
        <family val="2"/>
        <scheme val="minor"/>
      </rPr>
      <t>We obtained as detailed data as possible from individual banks report. Portfolio debt is held mainly by 5 Chinese state-owned international banks (Bank of China, Industrial and Commercial Bank of China, China Construction Bank, Agricultural Bank of China, Chinese Development Bank) and the sovereign wealth fund CIC. We have a detailed geographical decomposition of cross border claims (into Hong Kong, Other Asia Pacific locations, North and South America, Europe, Middle East and Africa) , and separately, a currency breakdown (RMB, dollar, euro, HK dollar, yen, CHF and other) of overseas loans and of securities held for the Bank of China. In 2010, the total amount of cross border claims for BoC is 1,260,10 millions RMB while the amount of non RMB assets is about double at 2,526,5777 millions RMB. This indicates that a sizable amount of the domestic assets of the BoC are in foreign currency. Making a set of straightforward assumptions, we are able to construct for 2007-2010 a table of cross border security holdings disaggregated by country and currency. The Bank of China is historically the main player overseas (Bank of China has been ranked No. 3 in 2009 within all banks in the world by market capitalization). We have a coarser set of data for ICC, CCB, ABC.for which we could obtain data only on cross-border claims by locations. We apply the Bank of China weights to allocate assets between investment securities and total claims, by location, thereby constructing a table of securities by location. For CDB, we obtained securities by currencies. We allocated the dollar securities to the US and the (small) remainder of overseas currency securities to Hong Kong. We have data on fixed income holdings for CIC but we do not have explicit geographical data. We are told however (private communication with Chinese sources) that it is almost all US debt. It is our belief that the union of these five banks and CIC cover the universe of Chinese investors in international debt assets (foreign exchange reserves are accounted for separetely).</t>
    </r>
  </si>
  <si>
    <r>
      <rPr>
        <sz val="11"/>
        <color rgb="FFFF0000"/>
        <rFont val="Calibri"/>
        <family val="2"/>
        <scheme val="minor"/>
      </rPr>
      <t>Portfolio debt liabilities:</t>
    </r>
    <r>
      <rPr>
        <sz val="11"/>
        <color theme="1"/>
        <rFont val="Calibri"/>
        <family val="2"/>
        <scheme val="minor"/>
      </rPr>
      <t xml:space="preserve"> We do not have any direct source for debt liabilities and have to take the official IIP numbers. The amount involved are very small (in the order of 20 times smaller than debt assets according to the IIP data).</t>
    </r>
  </si>
  <si>
    <r>
      <rPr>
        <sz val="11"/>
        <color rgb="FFFF0000"/>
        <rFont val="Calibri"/>
        <family val="2"/>
        <scheme val="minor"/>
      </rPr>
      <t>Portfolio equity assets:</t>
    </r>
    <r>
      <rPr>
        <sz val="11"/>
        <color theme="1"/>
        <rFont val="Calibri"/>
        <family val="2"/>
        <scheme val="minor"/>
      </rPr>
      <t xml:space="preserve"> Equity investment overseas is strictly regulated. QDII is a quota system for domestic investors to hold equity abroad. We obtained a record of all authorized investments in foreign equity for the years 2006-2010. from SAFE. According to Chinese sources, most of the investment reported in QDII is in equity, ETFs or commodities. Unfortunately, we have the breakdown by domestic investor name but not disaggregated by geographical area of investment. However, the amounts involved are very small due to QDII having been launched only in 2006. Besides, China does not have many wealth management services to help Chinese invest in overseas equity markets. For 2006, the total flows amount to $9,675 million, for 2007 $30,544.7 million and for 2008 $3,255 million. Furthermore, private communication with Chinese sources indicate that about 50% of the QDII allocation is equity out of which about 40% is in the Hong Kong  market 5% to the US and 5% to Singapore. We value the remaining QDII assets using a global commodity price index (Source IMF: PALLFNF_Index). We have detailed data on the geographical location of the equity holdings of the sovereign wealth fund CIC. It is our belief that CIC and QDII cover the entire spectrum of portfolio equity investment overseas.</t>
    </r>
  </si>
  <si>
    <r>
      <t xml:space="preserve">Portfolio equity liabilities: </t>
    </r>
    <r>
      <rPr>
        <sz val="11"/>
        <color theme="1"/>
        <rFont val="Calibri"/>
        <family val="2"/>
        <scheme val="minor"/>
      </rPr>
      <t>We use partner country data.</t>
    </r>
  </si>
  <si>
    <r>
      <rPr>
        <sz val="11"/>
        <color rgb="FFFF0000"/>
        <rFont val="Calibri"/>
        <family val="2"/>
        <scheme val="minor"/>
      </rPr>
      <t>Foreign exchange reserves:</t>
    </r>
    <r>
      <rPr>
        <sz val="11"/>
        <color theme="1"/>
        <rFont val="Calibri"/>
        <family val="2"/>
        <scheme val="minor"/>
      </rPr>
      <t xml:space="preserve"> The currency composition of the Chinese reserves is not disclosed. Nevertheless, we have one snapshot of the currency weights. In September 2010, the China Securities Journal revealed the following breakdown for the $2,450 billion reserves of the People's Bank of China: 65% in dollars, 26% in euros, 5% in sterling, and 3% in yen. We assume that these weights are similar in 2007-2008, as they are likely to be slow moving (by doing so we probably slightly underestimate the dollar share in 2007-2008). For the aggregate amount of reserves we use total reserves minus gold from IFS.</t>
    </r>
  </si>
  <si>
    <r>
      <rPr>
        <sz val="11"/>
        <color rgb="FFFF0000"/>
        <rFont val="Calibri"/>
        <family val="2"/>
        <scheme val="minor"/>
      </rPr>
      <t>FDI:</t>
    </r>
    <r>
      <rPr>
        <sz val="11"/>
        <color theme="1"/>
        <rFont val="Calibri"/>
        <family val="2"/>
        <scheme val="minor"/>
      </rPr>
      <t xml:space="preserve"> reported bilateral FDI assets and liabilities are measured at book value. To obtain market value estimates of Emerging Asia's bilateral direct investment positions, we use market value data derived from partner countries' reported assets and liabilities vis-à-vis Emerging Asia. Bilateral positions are imputed from the following countries: Australia, Canada, China, Denmark, Hong Kong, Japan, New Zealand, Norway, Singapore, Sweden, Switzerland, United Kingdom and the United States.</t>
    </r>
  </si>
  <si>
    <r>
      <rPr>
        <sz val="11"/>
        <color rgb="FFFF0000"/>
        <rFont val="Calibri"/>
        <family val="2"/>
        <scheme val="minor"/>
      </rPr>
      <t>Foreign exchange reserves:</t>
    </r>
    <r>
      <rPr>
        <sz val="11"/>
        <color theme="1"/>
        <rFont val="Calibri"/>
        <family val="2"/>
        <scheme val="minor"/>
      </rPr>
      <t xml:space="preserve"> We use the 2007 currency composition in Milesi-Feretti, Strobbe and Tamirisa (2010), netting-out the Taiwan-US debt liabilities position from the Milesi-Feretti, Strobbe and Tamirisa (2010) bilateral USD FX position. For 2008, we assume that the currency share is unchanged from 2007.</t>
    </r>
  </si>
  <si>
    <r>
      <rPr>
        <sz val="11"/>
        <color rgb="FFFF0000"/>
        <rFont val="Calibri"/>
        <family val="2"/>
        <scheme val="minor"/>
      </rPr>
      <t>FDI:</t>
    </r>
    <r>
      <rPr>
        <sz val="11"/>
        <color theme="1"/>
        <rFont val="Calibri"/>
        <family val="2"/>
        <scheme val="minor"/>
      </rPr>
      <t xml:space="preserve"> reported bilateral FDI assets and liabilities are measured at book value. To obtain market value estimates of the Euro area's bilateral direct investment positions, we use market value data derived from partner countries' reported assets and liabilities vis-à-vis the Euro area. Bilateral positions are imputed from the following countries: Australia, Canada, China, Denmark, Japan, New Zealand, Norway, Singapore, Sweden, Switzerland, United Kingdom and the United States. The Euro area total is calculated as the sum of the individual member countries bilateral positions.</t>
    </r>
  </si>
  <si>
    <r>
      <rPr>
        <sz val="11"/>
        <color rgb="FFFF0000"/>
        <rFont val="Calibri"/>
        <family val="2"/>
        <scheme val="minor"/>
      </rPr>
      <t>Portfolio equity and debt:</t>
    </r>
    <r>
      <rPr>
        <sz val="11"/>
        <color theme="1"/>
        <rFont val="Calibri"/>
        <family val="2"/>
        <scheme val="minor"/>
      </rPr>
      <t xml:space="preserve"> based on reported and derived portfolio equity/debt assets and liabilities available in IMF Coordinated Portfolio Investment Survey tables 1.1, 1.2 and 5.1, 5.2. The Euro are total is calculated as the sum of the individual member countries bilateral positions, netting-out the intra Euro area positions.</t>
    </r>
  </si>
  <si>
    <r>
      <rPr>
        <sz val="11"/>
        <color rgb="FFFF0000"/>
        <rFont val="Calibri"/>
        <family val="2"/>
        <scheme val="minor"/>
      </rPr>
      <t>Foreign exchange reserves</t>
    </r>
    <r>
      <rPr>
        <sz val="11"/>
        <color theme="1"/>
        <rFont val="Calibri"/>
        <family val="2"/>
        <scheme val="minor"/>
      </rPr>
      <t>: we use the 2007 currency composition in Milesi-Feretti, Strobbe and Tamirisa (2010) and, for 2008, assume that the currency shares are unchanged from 2007.</t>
    </r>
  </si>
  <si>
    <r>
      <rPr>
        <sz val="11"/>
        <color rgb="FFFF0000"/>
        <rFont val="Calibri"/>
        <family val="2"/>
        <scheme val="minor"/>
      </rPr>
      <t>FDI:</t>
    </r>
    <r>
      <rPr>
        <sz val="11"/>
        <color theme="1"/>
        <rFont val="Calibri"/>
        <family val="2"/>
        <scheme val="minor"/>
      </rPr>
      <t xml:space="preserve"> we use tables 050 and 048 on the geographical breakdown of outward and inward FDI published by the Census and Statistics Department of the Government of Hong Kong.</t>
    </r>
  </si>
  <si>
    <r>
      <rPr>
        <sz val="11"/>
        <color rgb="FFFF0000"/>
        <rFont val="Calibri"/>
        <family val="2"/>
        <scheme val="minor"/>
      </rPr>
      <t xml:space="preserve">Foreign exchange reserves: </t>
    </r>
    <r>
      <rPr>
        <sz val="11"/>
        <color theme="1"/>
        <rFont val="Calibri"/>
        <family val="2"/>
        <scheme val="minor"/>
      </rPr>
      <t>we use the 2007 currency composition in Milesi-Feretti, Strobbe and Tamirisa (2010) and, for 2008, assume that the currency shares are unchanged from 2007.</t>
    </r>
  </si>
  <si>
    <r>
      <rPr>
        <sz val="11"/>
        <color rgb="FFFF0000"/>
        <rFont val="Calibri"/>
        <family val="2"/>
        <scheme val="minor"/>
      </rPr>
      <t>FDI:</t>
    </r>
    <r>
      <rPr>
        <sz val="11"/>
        <color theme="1"/>
        <rFont val="Calibri"/>
        <family val="2"/>
        <scheme val="minor"/>
      </rPr>
      <t xml:space="preserve"> reported bilateral FDI assets and liabilities are measured at book value. To obtain market value estimates of India's bilateral direct investment positions, we use market value data derived from partner countries' reported assets and liabilities vis-à-vis India. Bilateral positions are imputed from the following countries: Australia, Canada, China, Denmark, Japan, New Zealand, Norway, Singapore, Sweden, Switzerland, United Kingdom and the United States.</t>
    </r>
  </si>
  <si>
    <r>
      <rPr>
        <sz val="11"/>
        <color rgb="FFFF0000"/>
        <rFont val="Calibri"/>
        <family val="2"/>
        <scheme val="minor"/>
      </rPr>
      <t>Foreign exchange reserves:</t>
    </r>
    <r>
      <rPr>
        <sz val="11"/>
        <color theme="1"/>
        <rFont val="Calibri"/>
        <family val="2"/>
        <scheme val="minor"/>
      </rPr>
      <t xml:space="preserve"> we estimate the currency composition of reserves based on the aggregate currency shares for emerging markets in the IMF COFER database.</t>
    </r>
  </si>
  <si>
    <r>
      <rPr>
        <sz val="11"/>
        <color rgb="FFFF0000"/>
        <rFont val="Calibri"/>
        <family val="2"/>
        <scheme val="minor"/>
      </rPr>
      <t>FDI:</t>
    </r>
    <r>
      <rPr>
        <sz val="11"/>
        <color theme="1"/>
        <rFont val="Calibri"/>
        <family val="2"/>
        <scheme val="minor"/>
      </rPr>
      <t xml:space="preserve"> we use the geographical breakdown of outward and inward FDI provided in the Bank of Japan publication "Regional direct investment position assets and liabilities (end of 2009)"</t>
    </r>
  </si>
  <si>
    <r>
      <rPr>
        <sz val="11"/>
        <color rgb="FFFF0000"/>
        <rFont val="Calibri"/>
        <family val="2"/>
        <scheme val="minor"/>
      </rPr>
      <t>Foreign exchange reserves:</t>
    </r>
    <r>
      <rPr>
        <sz val="11"/>
        <color theme="1"/>
        <rFont val="Calibri"/>
        <family val="2"/>
        <scheme val="minor"/>
      </rPr>
      <t xml:space="preserve"> we use the 2007 currency composition in Milesi-Feretti, Strobbe and Tamirisa (2010) and, for 2008, assume that the currency shares are unchanged from 2007.</t>
    </r>
  </si>
  <si>
    <r>
      <rPr>
        <sz val="11"/>
        <color rgb="FFFF0000"/>
        <rFont val="Calibri"/>
        <family val="2"/>
        <scheme val="minor"/>
      </rPr>
      <t>FDI:</t>
    </r>
    <r>
      <rPr>
        <sz val="11"/>
        <color theme="1"/>
        <rFont val="Calibri"/>
        <family val="2"/>
        <scheme val="minor"/>
      </rPr>
      <t xml:space="preserve"> For Australia we use table 2, "Foreign Investment in Australia, Level of Investment by country and Country Groups by type of investment and year", and table 5 "Australian Investment Abroad, Level of Investment by country and Country Groups by type of investment and year" provided by the Australian Bureau of Statistics. For Denmark we use the geographical breakdown provided in table 3 "Direct Investments broken down by country" provided by the central bank of Denmark. For New Zealand we use the geographical breakdown provided in table 3: "Stock of direct investment by country" in the "Balance of Payments and International Investment Position: Year ended 31 March 2010" provided by Statistics New Zealand. For Sweden and Norway we obtain the geographical breakdown of direct investment from the OECD. </t>
    </r>
  </si>
  <si>
    <r>
      <rPr>
        <sz val="11"/>
        <color rgb="FFFF0000"/>
        <rFont val="Calibri"/>
        <family val="2"/>
        <scheme val="minor"/>
      </rPr>
      <t>Portfolio equity and debt:</t>
    </r>
    <r>
      <rPr>
        <sz val="11"/>
        <color theme="1"/>
        <rFont val="Calibri"/>
        <family val="2"/>
        <scheme val="minor"/>
      </rPr>
      <t xml:space="preserve"> based on reported and derived portfolio equity/debt assets and liabilities available in IMF Coordinated Portfolio Investment Survey tables 1.1, 1.2 and 5.1, 5.2. The country group total is calculated as the sum of the individual member countries bilateral positions.</t>
    </r>
  </si>
  <si>
    <r>
      <rPr>
        <sz val="11"/>
        <color rgb="FFFF0000"/>
        <rFont val="Calibri"/>
        <family val="2"/>
        <scheme val="minor"/>
      </rPr>
      <t>FDI:</t>
    </r>
    <r>
      <rPr>
        <sz val="11"/>
        <color theme="1"/>
        <rFont val="Calibri"/>
        <family val="2"/>
        <scheme val="minor"/>
      </rPr>
      <t xml:space="preserve"> reported bilateral FDI assets and liabilities are measured at book value. To obtain market value estimates of Russia's bilateral direct investment positions, we use market value data derived from partner countries' reported assets and liabilities vis-à-vis Russia. Bilateral positions are imputed from the following countries: Australia, Canada, China, Denmark, Japan, New Zealand, Norway, Sweden, Switzerland, United Kingdom and the United States.</t>
    </r>
  </si>
  <si>
    <r>
      <rPr>
        <sz val="11"/>
        <color rgb="FFFF0000"/>
        <rFont val="Calibri"/>
        <family val="2"/>
        <scheme val="minor"/>
      </rPr>
      <t>Foreign exchange reserves:</t>
    </r>
    <r>
      <rPr>
        <sz val="11"/>
        <color theme="1"/>
        <rFont val="Calibri"/>
        <family val="2"/>
        <scheme val="minor"/>
      </rPr>
      <t xml:space="preserve"> we use the currency composition reported in the annual reports of the central bank of Russia.</t>
    </r>
  </si>
  <si>
    <r>
      <rPr>
        <sz val="11"/>
        <color rgb="FFFF0000"/>
        <rFont val="Calibri"/>
        <family val="2"/>
        <scheme val="minor"/>
      </rPr>
      <t>FDI:</t>
    </r>
    <r>
      <rPr>
        <sz val="11"/>
        <color theme="1"/>
        <rFont val="Calibri"/>
        <family val="2"/>
        <scheme val="minor"/>
      </rPr>
      <t xml:space="preserve"> for outward direct investment we use table 2 "Total Direct Investment Abroad by Country/Region, 2000-2009" of the report "Singapore's Investment Abroad 2009" and for inward direct investment we use table 2 "Foreign Direct Investment in Singapore by Country/Region, 1998-2008" of the report "Foreign equity investment in Singapore, 2008". Both reports are published by Statistics Singapore.</t>
    </r>
  </si>
  <si>
    <r>
      <rPr>
        <sz val="11"/>
        <color rgb="FFFF0000"/>
        <rFont val="Calibri"/>
        <family val="2"/>
        <scheme val="minor"/>
      </rPr>
      <t>FDI:</t>
    </r>
    <r>
      <rPr>
        <sz val="11"/>
        <color theme="1"/>
        <rFont val="Calibri"/>
        <family val="2"/>
        <scheme val="minor"/>
      </rPr>
      <t xml:space="preserve"> we rely on the geographical composition provided in table 1.2 "Swiss direct investment abroad by country"  and table 2.2 "Foreign direct investment in Switzerland, by country" published by the Swiss National Bank.</t>
    </r>
  </si>
  <si>
    <r>
      <rPr>
        <sz val="11"/>
        <color rgb="FFFF0000"/>
        <rFont val="Calibri"/>
        <family val="2"/>
        <scheme val="minor"/>
      </rPr>
      <t>Foreign exchange reserves:</t>
    </r>
    <r>
      <rPr>
        <sz val="11"/>
        <color theme="1"/>
        <rFont val="Calibri"/>
        <family val="2"/>
        <scheme val="minor"/>
      </rPr>
      <t xml:space="preserve"> we use the currency allocation of official reserves provided in chapter 5 of the annual reports of the Swiss National Bank.</t>
    </r>
  </si>
  <si>
    <r>
      <rPr>
        <sz val="11"/>
        <color rgb="FFFF0000"/>
        <rFont val="Calibri"/>
        <family val="2"/>
        <scheme val="minor"/>
      </rPr>
      <t>FDI:</t>
    </r>
    <r>
      <rPr>
        <sz val="11"/>
        <color theme="1"/>
        <rFont val="Calibri"/>
        <family val="2"/>
        <scheme val="minor"/>
      </rPr>
      <t xml:space="preserve"> we use the geographical composition provided in table 3.1 "Net FDI international investment position abroad analysed by area and main country, end 2000 to end 2009" and table 6.1 "Net FDI International positions in the United Kingdom analysed by area and main country, 2000 to 2009" in the "Foreign Direct Investment Business Monitor MA4" published by the Office of National Statistics.</t>
    </r>
  </si>
  <si>
    <r>
      <rPr>
        <sz val="11"/>
        <color rgb="FFFF0000"/>
        <rFont val="Calibri"/>
        <family val="2"/>
        <scheme val="minor"/>
      </rPr>
      <t>Foreign exchange reserves:</t>
    </r>
    <r>
      <rPr>
        <sz val="11"/>
        <color theme="1"/>
        <rFont val="Calibri"/>
        <family val="2"/>
        <scheme val="minor"/>
      </rPr>
      <t xml:space="preserve"> we use the currency composition of the UK government's official reserves published in the quarterly annex to the "UK International Reserves &amp; Foreign Currency Liquidity Template".</t>
    </r>
  </si>
  <si>
    <r>
      <rPr>
        <sz val="11"/>
        <color rgb="FFFF0000"/>
        <rFont val="Calibri"/>
        <family val="2"/>
        <scheme val="minor"/>
      </rPr>
      <t>FDI:</t>
    </r>
    <r>
      <rPr>
        <sz val="11"/>
        <color theme="1"/>
        <rFont val="Calibri"/>
        <family val="2"/>
        <scheme val="minor"/>
      </rPr>
      <t xml:space="preserve"> for bilateral outward direct investment we rely on the table "U.S. direct Investment Abroad: Selected Items by Detailed Country, 2005-2009"  and for bilateral inward direct investment on the table "Foreign Direct Investment in the United States: Selected Items by Detailed Country, 2005-2009"  both published by the Bureau of Economic Analysis.</t>
    </r>
  </si>
  <si>
    <r>
      <rPr>
        <sz val="11"/>
        <color rgb="FFFF0000"/>
        <rFont val="Calibri"/>
        <family val="2"/>
        <scheme val="minor"/>
      </rPr>
      <t>Portfolio equity and debt:</t>
    </r>
    <r>
      <rPr>
        <sz val="11"/>
        <color theme="1"/>
        <rFont val="Calibri"/>
        <family val="2"/>
        <scheme val="minor"/>
      </rPr>
      <t xml:space="preserve"> for portfolio equity and debt assets we use IMF CPIS tables 1.1 and 1.2. Portfolio equity and debt liabilities were obtained from the Survey on Portfolio Holdings of U.S. Securities as of June 2007 and June 2008, published by the U.S. Treasury. Positions are updated using the monthly estimates provided in Bertaut and Tryon (2007).</t>
    </r>
  </si>
  <si>
    <t>millions of USD</t>
  </si>
  <si>
    <t xml:space="preserve">Sum </t>
  </si>
</sst>
</file>

<file path=xl/styles.xml><?xml version="1.0" encoding="utf-8"?>
<styleSheet xmlns="http://schemas.openxmlformats.org/spreadsheetml/2006/main">
  <numFmts count="1">
    <numFmt numFmtId="164" formatCode="0.000"/>
  </numFmts>
  <fonts count="17">
    <font>
      <sz val="10"/>
      <color theme="1"/>
      <name val="Arial"/>
      <family val="2"/>
    </font>
    <font>
      <sz val="11"/>
      <color theme="1"/>
      <name val="Calibri"/>
      <family val="2"/>
      <scheme val="minor"/>
    </font>
    <font>
      <sz val="10"/>
      <name val="Arial"/>
      <family val="2"/>
    </font>
    <font>
      <sz val="11"/>
      <name val="Calibri"/>
      <family val="2"/>
      <scheme val="minor"/>
    </font>
    <font>
      <sz val="11"/>
      <color theme="1"/>
      <name val="Calibri"/>
      <family val="2"/>
      <scheme val="minor"/>
    </font>
    <font>
      <b/>
      <sz val="11"/>
      <color indexed="10"/>
      <name val="Calibri"/>
      <family val="2"/>
      <scheme val="minor"/>
    </font>
    <font>
      <b/>
      <sz val="11"/>
      <name val="Calibri"/>
      <family val="2"/>
      <scheme val="minor"/>
    </font>
    <font>
      <sz val="11"/>
      <color indexed="10"/>
      <name val="Calibri"/>
      <family val="2"/>
      <scheme val="minor"/>
    </font>
    <font>
      <b/>
      <sz val="11"/>
      <color theme="1"/>
      <name val="Calibri"/>
      <family val="2"/>
      <scheme val="minor"/>
    </font>
    <font>
      <b/>
      <sz val="11"/>
      <color theme="4"/>
      <name val="Calibri"/>
      <family val="2"/>
      <scheme val="minor"/>
    </font>
    <font>
      <sz val="11"/>
      <color rgb="FFFF0000"/>
      <name val="Calibri"/>
      <family val="2"/>
      <scheme val="minor"/>
    </font>
    <font>
      <u/>
      <sz val="10"/>
      <color theme="10"/>
      <name val="Arial"/>
      <family val="2"/>
    </font>
    <font>
      <u/>
      <sz val="11"/>
      <color theme="10"/>
      <name val="Calibri"/>
      <family val="2"/>
      <scheme val="minor"/>
    </font>
    <font>
      <sz val="8"/>
      <color indexed="81"/>
      <name val="Tahoma"/>
      <family val="2"/>
    </font>
    <font>
      <b/>
      <sz val="8"/>
      <color indexed="81"/>
      <name val="Tahoma"/>
      <family val="2"/>
    </font>
    <font>
      <sz val="8"/>
      <color indexed="81"/>
      <name val="Tahoma"/>
      <charset val="1"/>
    </font>
    <font>
      <b/>
      <sz val="8"/>
      <color indexed="81"/>
      <name val="Tahoma"/>
      <charset val="1"/>
    </font>
  </fonts>
  <fills count="2">
    <fill>
      <patternFill patternType="none"/>
    </fill>
    <fill>
      <patternFill patternType="gray125"/>
    </fill>
  </fills>
  <borders count="10">
    <border>
      <left/>
      <right/>
      <top/>
      <bottom/>
      <diagonal/>
    </border>
    <border>
      <left/>
      <right/>
      <top/>
      <bottom style="double">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top style="double">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s>
  <cellStyleXfs count="3">
    <xf numFmtId="0" fontId="0" fillId="0" borderId="0"/>
    <xf numFmtId="0" fontId="2" fillId="0" borderId="0"/>
    <xf numFmtId="0" fontId="11" fillId="0" borderId="0" applyNumberFormat="0" applyFill="0" applyBorder="0" applyAlignment="0" applyProtection="0"/>
  </cellStyleXfs>
  <cellXfs count="60">
    <xf numFmtId="0" fontId="0" fillId="0" borderId="0" xfId="0"/>
    <xf numFmtId="0" fontId="3" fillId="0" borderId="0" xfId="0" applyFont="1"/>
    <xf numFmtId="0" fontId="4" fillId="0" borderId="0" xfId="0" applyFont="1" applyAlignment="1">
      <alignment horizontal="right" vertical="center" wrapText="1"/>
    </xf>
    <xf numFmtId="0" fontId="4" fillId="0" borderId="0" xfId="0" applyFont="1"/>
    <xf numFmtId="3" fontId="4" fillId="0" borderId="0" xfId="0" applyNumberFormat="1" applyFont="1"/>
    <xf numFmtId="0" fontId="3" fillId="0" borderId="0" xfId="0" applyFont="1" applyFill="1"/>
    <xf numFmtId="0" fontId="4" fillId="0" borderId="0" xfId="0" applyFont="1" applyFill="1"/>
    <xf numFmtId="3" fontId="4" fillId="0" borderId="0" xfId="0" applyNumberFormat="1" applyFont="1" applyFill="1"/>
    <xf numFmtId="0" fontId="4" fillId="0" borderId="0" xfId="0" applyFont="1" applyAlignment="1">
      <alignment horizontal="left"/>
    </xf>
    <xf numFmtId="0" fontId="4" fillId="0" borderId="0" xfId="0" applyFont="1" applyAlignment="1">
      <alignment horizontal="right"/>
    </xf>
    <xf numFmtId="0" fontId="3" fillId="0" borderId="2" xfId="0" applyFont="1" applyBorder="1"/>
    <xf numFmtId="0" fontId="6" fillId="0" borderId="2" xfId="0" applyFont="1" applyBorder="1" applyAlignment="1">
      <alignment horizontal="center" vertical="center" wrapText="1"/>
    </xf>
    <xf numFmtId="0" fontId="6" fillId="0" borderId="0" xfId="0" applyFont="1" applyBorder="1" applyAlignment="1">
      <alignment vertical="center"/>
    </xf>
    <xf numFmtId="3" fontId="3" fillId="0" borderId="0" xfId="0" applyNumberFormat="1" applyFont="1" applyBorder="1" applyAlignment="1">
      <alignment horizontal="center" vertical="center"/>
    </xf>
    <xf numFmtId="3" fontId="3" fillId="0" borderId="0" xfId="0" applyNumberFormat="1" applyFont="1" applyAlignment="1">
      <alignment horizontal="center" vertical="center"/>
    </xf>
    <xf numFmtId="0" fontId="6" fillId="0" borderId="2" xfId="0" applyFont="1" applyBorder="1" applyAlignment="1">
      <alignment vertical="center"/>
    </xf>
    <xf numFmtId="3" fontId="3" fillId="0" borderId="2" xfId="0" applyNumberFormat="1" applyFont="1" applyBorder="1" applyAlignment="1">
      <alignment horizontal="center" vertical="center"/>
    </xf>
    <xf numFmtId="0" fontId="5" fillId="0" borderId="0" xfId="0" applyFont="1" applyFill="1" applyBorder="1" applyAlignment="1">
      <alignment vertical="center"/>
    </xf>
    <xf numFmtId="3" fontId="7" fillId="0" borderId="0" xfId="0" applyNumberFormat="1" applyFont="1" applyBorder="1" applyAlignment="1">
      <alignment horizontal="center" vertical="center"/>
    </xf>
    <xf numFmtId="3" fontId="7" fillId="0" borderId="0" xfId="0" applyNumberFormat="1" applyFont="1" applyAlignment="1">
      <alignment horizontal="center" vertical="center"/>
    </xf>
    <xf numFmtId="0" fontId="6" fillId="0" borderId="3" xfId="0" applyFont="1" applyBorder="1" applyAlignment="1">
      <alignment vertical="center"/>
    </xf>
    <xf numFmtId="0" fontId="6" fillId="0" borderId="2" xfId="0" applyFont="1" applyBorder="1" applyAlignment="1">
      <alignment horizontal="justify" vertical="center"/>
    </xf>
    <xf numFmtId="0" fontId="6" fillId="0" borderId="4" xfId="0" applyFont="1" applyBorder="1"/>
    <xf numFmtId="0" fontId="3" fillId="0" borderId="0" xfId="0" applyFont="1" applyBorder="1"/>
    <xf numFmtId="0" fontId="3" fillId="0" borderId="8" xfId="0" applyFont="1" applyBorder="1"/>
    <xf numFmtId="0" fontId="6" fillId="0" borderId="5" xfId="0" applyFont="1" applyBorder="1" applyAlignment="1">
      <alignment horizontal="center" vertical="center" wrapText="1"/>
    </xf>
    <xf numFmtId="0" fontId="6" fillId="0" borderId="0" xfId="0" applyFont="1"/>
    <xf numFmtId="3" fontId="4" fillId="0" borderId="0" xfId="0" applyNumberFormat="1" applyFont="1" applyAlignment="1">
      <alignment horizontal="right"/>
    </xf>
    <xf numFmtId="3" fontId="3" fillId="0" borderId="0" xfId="0" applyNumberFormat="1" applyFont="1" applyBorder="1" applyAlignment="1">
      <alignment horizontal="right" vertical="center"/>
    </xf>
    <xf numFmtId="3" fontId="3" fillId="0" borderId="0" xfId="0" applyNumberFormat="1" applyFont="1" applyAlignment="1">
      <alignment horizontal="right" vertical="center"/>
    </xf>
    <xf numFmtId="3" fontId="3" fillId="0" borderId="2" xfId="0" applyNumberFormat="1" applyFont="1" applyBorder="1" applyAlignment="1">
      <alignment horizontal="right" vertical="center"/>
    </xf>
    <xf numFmtId="164" fontId="7" fillId="0" borderId="0" xfId="0" applyNumberFormat="1" applyFont="1" applyBorder="1" applyAlignment="1">
      <alignment horizontal="center" vertical="center"/>
    </xf>
    <xf numFmtId="1" fontId="3" fillId="0" borderId="0" xfId="0" applyNumberFormat="1" applyFont="1" applyBorder="1" applyAlignment="1">
      <alignment horizontal="right" vertical="center"/>
    </xf>
    <xf numFmtId="164" fontId="4" fillId="0" borderId="0" xfId="0" applyNumberFormat="1" applyFont="1"/>
    <xf numFmtId="0" fontId="6" fillId="0" borderId="5" xfId="0" applyFont="1" applyBorder="1" applyAlignment="1">
      <alignment horizontal="right" vertical="center" wrapText="1"/>
    </xf>
    <xf numFmtId="0" fontId="6" fillId="0" borderId="2" xfId="0" applyFont="1" applyBorder="1" applyAlignment="1">
      <alignment horizontal="right" vertical="center" wrapText="1"/>
    </xf>
    <xf numFmtId="3" fontId="7" fillId="0" borderId="0" xfId="0" applyNumberFormat="1" applyFont="1" applyBorder="1" applyAlignment="1">
      <alignment horizontal="right" vertical="center"/>
    </xf>
    <xf numFmtId="3" fontId="7" fillId="0" borderId="0" xfId="0" applyNumberFormat="1" applyFont="1" applyAlignment="1">
      <alignment horizontal="right" vertical="center"/>
    </xf>
    <xf numFmtId="0" fontId="6" fillId="0" borderId="0" xfId="0" applyFont="1" applyBorder="1"/>
    <xf numFmtId="0" fontId="4" fillId="0" borderId="6" xfId="0" applyFont="1" applyBorder="1"/>
    <xf numFmtId="0" fontId="4" fillId="0" borderId="7" xfId="0" applyFont="1" applyBorder="1"/>
    <xf numFmtId="0" fontId="8" fillId="0" borderId="0" xfId="0" applyFont="1"/>
    <xf numFmtId="0" fontId="4" fillId="0" borderId="0" xfId="0" applyFont="1" applyAlignment="1">
      <alignment wrapText="1"/>
    </xf>
    <xf numFmtId="0" fontId="4" fillId="0" borderId="0" xfId="0" applyFont="1" applyAlignment="1">
      <alignment horizontal="left" wrapText="1"/>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vertical="center"/>
    </xf>
    <xf numFmtId="0" fontId="4" fillId="0" borderId="0" xfId="0" applyFont="1" applyAlignment="1">
      <alignment horizontal="left" vertical="center"/>
    </xf>
    <xf numFmtId="0" fontId="8" fillId="0" borderId="0" xfId="0" applyFont="1" applyAlignment="1">
      <alignment vertical="center" wrapText="1"/>
    </xf>
    <xf numFmtId="0" fontId="8" fillId="0" borderId="0" xfId="0" applyFont="1" applyAlignment="1">
      <alignment wrapText="1"/>
    </xf>
    <xf numFmtId="0" fontId="12" fillId="0" borderId="0" xfId="2" applyFont="1"/>
    <xf numFmtId="0" fontId="10" fillId="0" borderId="0" xfId="0" applyFont="1" applyAlignment="1">
      <alignment wrapText="1"/>
    </xf>
    <xf numFmtId="0" fontId="8" fillId="0" borderId="9" xfId="0" applyFont="1" applyBorder="1" applyAlignment="1">
      <alignment horizontal="left" vertical="center"/>
    </xf>
    <xf numFmtId="0" fontId="8" fillId="0" borderId="0" xfId="0" applyFont="1" applyAlignment="1">
      <alignment horizontal="left" vertical="center"/>
    </xf>
    <xf numFmtId="0" fontId="8" fillId="0" borderId="0" xfId="0" applyFont="1" applyAlignment="1">
      <alignment horizontal="left" vertical="center" wrapText="1"/>
    </xf>
    <xf numFmtId="0" fontId="9" fillId="0" borderId="2" xfId="0" applyFont="1" applyBorder="1" applyAlignment="1">
      <alignment horizontal="center"/>
    </xf>
    <xf numFmtId="0" fontId="9" fillId="0" borderId="2" xfId="0" applyFont="1" applyBorder="1" applyAlignment="1">
      <alignment horizontal="center" vertical="center"/>
    </xf>
    <xf numFmtId="0" fontId="5" fillId="0" borderId="1" xfId="0" applyFont="1" applyBorder="1" applyAlignment="1">
      <alignment horizontal="center"/>
    </xf>
    <xf numFmtId="0" fontId="5" fillId="0" borderId="2" xfId="0" applyFont="1" applyBorder="1" applyAlignment="1">
      <alignment horizontal="center"/>
    </xf>
    <xf numFmtId="0" fontId="5" fillId="0" borderId="0" xfId="0" applyFont="1" applyBorder="1" applyAlignment="1">
      <alignment horizontal="center"/>
    </xf>
  </cellXfs>
  <cellStyles count="3">
    <cellStyle name="Hyperlink" xfId="2" builtinId="8"/>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tats.oecd.org/BrandedView.aspx?oecd_bv_id=idi-data-en&amp;doi=data-00337-en" TargetMode="External"/><Relationship Id="rId13" Type="http://schemas.openxmlformats.org/officeDocument/2006/relationships/hyperlink" Target="http://www.snb.ch/en/iabout/pub/annrep/id/pub_annrep" TargetMode="External"/><Relationship Id="rId18" Type="http://schemas.openxmlformats.org/officeDocument/2006/relationships/hyperlink" Target="http://www.treasury.gov/resource-center/data-chart-center/tic/Pages/fpis.aspx" TargetMode="External"/><Relationship Id="rId3" Type="http://schemas.openxmlformats.org/officeDocument/2006/relationships/hyperlink" Target="http://www.censtatd.gov.hk/hong_kong_statistics/statistics_by_subject/index.jsp?subjectID=3&amp;charsetID=1&amp;displayMode=T" TargetMode="External"/><Relationship Id="rId7" Type="http://schemas.openxmlformats.org/officeDocument/2006/relationships/hyperlink" Target="http://www.stats.govt.nz/browse_for_stats/economic_indicators/balance_of_payments/BalanceOfPaymentsYearEnded_HOTPYe31Mar10.aspx" TargetMode="External"/><Relationship Id="rId12" Type="http://schemas.openxmlformats.org/officeDocument/2006/relationships/hyperlink" Target="http://www.snb.ch/en/iabout/stat/statpub/fdi/stats/fdi/fdi_AusDirCh_KapBeHL" TargetMode="External"/><Relationship Id="rId17" Type="http://schemas.openxmlformats.org/officeDocument/2006/relationships/hyperlink" Target="http://www.bea.gov/international/xls/LongCountry.xls" TargetMode="External"/><Relationship Id="rId2" Type="http://schemas.openxmlformats.org/officeDocument/2006/relationships/hyperlink" Target="http://www.fin.gc.ca/pub/oir-ro-archives-eng.asp" TargetMode="External"/><Relationship Id="rId16" Type="http://schemas.openxmlformats.org/officeDocument/2006/relationships/hyperlink" Target="http://www.bea.gov/international/di1usdbal.htm" TargetMode="External"/><Relationship Id="rId20" Type="http://schemas.openxmlformats.org/officeDocument/2006/relationships/printerSettings" Target="../printerSettings/printerSettings1.bin"/><Relationship Id="rId1" Type="http://schemas.openxmlformats.org/officeDocument/2006/relationships/hyperlink" Target="http://www.international.gc.ca/economist-economiste/statistics-statistiques/investments-investissements.aspx?lang=eng" TargetMode="External"/><Relationship Id="rId6" Type="http://schemas.openxmlformats.org/officeDocument/2006/relationships/hyperlink" Target="http://www.nationalbanken.dk/C1256BE9004F6416/side/F02F84FB7AB31911C12577BB004BB4A7/$file/Dira20101014TT.pdf" TargetMode="External"/><Relationship Id="rId11" Type="http://schemas.openxmlformats.org/officeDocument/2006/relationships/hyperlink" Target="http://www.snb.ch/en/iabout/stat/statpub/fdi/stats/fdi/fdi_ChDirAus_LgKapBe" TargetMode="External"/><Relationship Id="rId5" Type="http://schemas.openxmlformats.org/officeDocument/2006/relationships/hyperlink" Target="http://www.abs.gov.au/AUSSTATS/abs@.nsf/DetailsPage/5352.0Calendar%20year%202010?OpenDocument" TargetMode="External"/><Relationship Id="rId15" Type="http://schemas.openxmlformats.org/officeDocument/2006/relationships/hyperlink" Target="http://www.bankofengland.co.uk/statistics/reserves/intro.htm" TargetMode="External"/><Relationship Id="rId10" Type="http://schemas.openxmlformats.org/officeDocument/2006/relationships/hyperlink" Target="http://www.singstat.gov.sg/pubn/business.html" TargetMode="External"/><Relationship Id="rId19" Type="http://schemas.openxmlformats.org/officeDocument/2006/relationships/hyperlink" Target="http://www.federalreserve.gov/pubs/ifdp/2007/910/default.htm" TargetMode="External"/><Relationship Id="rId4" Type="http://schemas.openxmlformats.org/officeDocument/2006/relationships/hyperlink" Target="http://www.boj.or.jp/en/statistics/br/bop/index.htm/" TargetMode="External"/><Relationship Id="rId9" Type="http://schemas.openxmlformats.org/officeDocument/2006/relationships/hyperlink" Target="http://www.cbr.ru/eng/publ/main.asp?Prtid=God" TargetMode="External"/><Relationship Id="rId14" Type="http://schemas.openxmlformats.org/officeDocument/2006/relationships/hyperlink" Target="http://www.statistics.gov.uk/statbase/product.asp?vlnk=9614"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G63"/>
  <sheetViews>
    <sheetView workbookViewId="0">
      <selection activeCell="A16" sqref="A16:A18"/>
    </sheetView>
  </sheetViews>
  <sheetFormatPr defaultRowHeight="12.75"/>
  <cols>
    <col min="1" max="1" width="45.5703125" customWidth="1"/>
    <col min="2" max="2" width="101" customWidth="1"/>
    <col min="3" max="3" width="4.140625" customWidth="1"/>
    <col min="4" max="4" width="4" customWidth="1"/>
    <col min="5" max="5" width="3.5703125" customWidth="1"/>
    <col min="6" max="6" width="4.140625" customWidth="1"/>
  </cols>
  <sheetData>
    <row r="1" spans="1:7" ht="15">
      <c r="A1" s="55" t="s">
        <v>46</v>
      </c>
      <c r="B1" s="55"/>
    </row>
    <row r="2" spans="1:7" ht="15">
      <c r="A2" s="41" t="s">
        <v>47</v>
      </c>
      <c r="B2" s="45" t="s">
        <v>50</v>
      </c>
    </row>
    <row r="3" spans="1:7" ht="15">
      <c r="A3" s="53" t="s">
        <v>48</v>
      </c>
      <c r="B3" s="46" t="s">
        <v>57</v>
      </c>
    </row>
    <row r="4" spans="1:7" ht="30">
      <c r="A4" s="53"/>
      <c r="B4" s="45" t="s">
        <v>56</v>
      </c>
    </row>
    <row r="5" spans="1:7" ht="15">
      <c r="A5" s="53"/>
      <c r="B5" s="3" t="s">
        <v>55</v>
      </c>
    </row>
    <row r="6" spans="1:7" ht="45">
      <c r="A6" s="54" t="s">
        <v>49</v>
      </c>
      <c r="B6" s="43" t="s">
        <v>54</v>
      </c>
    </row>
    <row r="7" spans="1:7" ht="30">
      <c r="A7" s="54"/>
      <c r="B7" s="42" t="s">
        <v>53</v>
      </c>
    </row>
    <row r="8" spans="1:7" ht="15">
      <c r="A8" s="54"/>
      <c r="B8" s="3" t="s">
        <v>52</v>
      </c>
    </row>
    <row r="10" spans="1:7" ht="15">
      <c r="A10" s="55" t="s">
        <v>51</v>
      </c>
      <c r="B10" s="55"/>
    </row>
    <row r="11" spans="1:7" ht="60">
      <c r="A11" s="48" t="s">
        <v>58</v>
      </c>
      <c r="B11" s="45" t="s">
        <v>59</v>
      </c>
    </row>
    <row r="12" spans="1:7" ht="15">
      <c r="A12" s="41" t="s">
        <v>60</v>
      </c>
      <c r="B12" s="47" t="s">
        <v>61</v>
      </c>
    </row>
    <row r="13" spans="1:7" ht="15">
      <c r="A13" s="49" t="s">
        <v>62</v>
      </c>
      <c r="B13" s="3" t="s">
        <v>63</v>
      </c>
    </row>
    <row r="15" spans="1:7" ht="15">
      <c r="A15" s="56" t="s">
        <v>64</v>
      </c>
      <c r="B15" s="56"/>
    </row>
    <row r="16" spans="1:7" ht="75">
      <c r="A16" s="52" t="s">
        <v>3</v>
      </c>
      <c r="B16" s="44" t="s">
        <v>69</v>
      </c>
      <c r="C16" s="3"/>
      <c r="D16" s="3"/>
      <c r="E16" s="3"/>
      <c r="F16" s="3"/>
      <c r="G16" s="3"/>
    </row>
    <row r="17" spans="1:7" ht="30">
      <c r="A17" s="53"/>
      <c r="B17" s="44" t="s">
        <v>70</v>
      </c>
      <c r="C17" s="3"/>
      <c r="D17" s="3"/>
      <c r="E17" s="3"/>
      <c r="F17" s="3"/>
      <c r="G17" s="3"/>
    </row>
    <row r="18" spans="1:7" ht="45">
      <c r="A18" s="53"/>
      <c r="B18" s="44" t="s">
        <v>71</v>
      </c>
      <c r="C18" s="3"/>
      <c r="D18" s="3"/>
      <c r="E18" s="3"/>
      <c r="F18" s="3"/>
      <c r="G18" s="3"/>
    </row>
    <row r="19" spans="1:7" ht="45">
      <c r="A19" s="53" t="s">
        <v>4</v>
      </c>
      <c r="B19" s="44" t="s">
        <v>72</v>
      </c>
      <c r="C19" s="50" t="s">
        <v>65</v>
      </c>
      <c r="D19" s="3"/>
      <c r="E19" s="3"/>
      <c r="F19" s="3"/>
      <c r="G19" s="3"/>
    </row>
    <row r="20" spans="1:7" ht="30">
      <c r="A20" s="53"/>
      <c r="B20" s="44" t="s">
        <v>73</v>
      </c>
      <c r="C20" s="3"/>
      <c r="D20" s="3"/>
      <c r="E20" s="3"/>
      <c r="F20" s="3"/>
      <c r="G20" s="3"/>
    </row>
    <row r="21" spans="1:7" ht="30">
      <c r="A21" s="53"/>
      <c r="B21" s="44" t="s">
        <v>74</v>
      </c>
      <c r="C21" s="50" t="s">
        <v>65</v>
      </c>
      <c r="D21" s="3"/>
      <c r="E21" s="3"/>
      <c r="F21" s="3"/>
      <c r="G21" s="3"/>
    </row>
    <row r="22" spans="1:7" ht="90">
      <c r="A22" s="53" t="s">
        <v>5</v>
      </c>
      <c r="B22" s="44" t="s">
        <v>66</v>
      </c>
      <c r="C22" s="3"/>
      <c r="D22" s="3"/>
      <c r="E22" s="3"/>
      <c r="F22" s="3"/>
      <c r="G22" s="3"/>
    </row>
    <row r="23" spans="1:7" ht="105">
      <c r="A23" s="53"/>
      <c r="B23" s="42" t="s">
        <v>75</v>
      </c>
      <c r="C23" s="3"/>
      <c r="D23" s="3"/>
      <c r="E23" s="3"/>
      <c r="F23" s="3"/>
      <c r="G23" s="3"/>
    </row>
    <row r="24" spans="1:7" ht="30">
      <c r="A24" s="53"/>
      <c r="B24" s="42" t="s">
        <v>76</v>
      </c>
      <c r="C24" s="3"/>
      <c r="D24" s="3"/>
      <c r="E24" s="3"/>
      <c r="F24" s="3"/>
      <c r="G24" s="3"/>
    </row>
    <row r="25" spans="1:7" ht="165">
      <c r="A25" s="53"/>
      <c r="B25" s="44" t="s">
        <v>77</v>
      </c>
      <c r="C25" s="3"/>
      <c r="D25" s="3"/>
      <c r="E25" s="3"/>
      <c r="F25" s="3"/>
      <c r="G25" s="3"/>
    </row>
    <row r="26" spans="1:7" ht="45">
      <c r="A26" s="53"/>
      <c r="B26" s="42" t="s">
        <v>78</v>
      </c>
      <c r="C26" s="3"/>
      <c r="D26" s="3"/>
      <c r="E26" s="3"/>
      <c r="F26" s="3"/>
      <c r="G26" s="3"/>
    </row>
    <row r="27" spans="1:7" ht="165">
      <c r="A27" s="53"/>
      <c r="B27" s="42" t="s">
        <v>79</v>
      </c>
      <c r="C27" s="3"/>
      <c r="D27" s="3"/>
      <c r="E27" s="3"/>
      <c r="F27" s="3"/>
      <c r="G27" s="3"/>
    </row>
    <row r="28" spans="1:7" ht="15">
      <c r="A28" s="53"/>
      <c r="B28" s="51" t="s">
        <v>80</v>
      </c>
      <c r="C28" s="3"/>
      <c r="D28" s="3"/>
      <c r="E28" s="3"/>
      <c r="F28" s="3"/>
      <c r="G28" s="3"/>
    </row>
    <row r="29" spans="1:7" ht="90">
      <c r="A29" s="53"/>
      <c r="B29" s="42" t="s">
        <v>81</v>
      </c>
      <c r="C29" s="3"/>
      <c r="D29" s="3"/>
      <c r="E29" s="3"/>
      <c r="F29" s="3"/>
      <c r="G29" s="3"/>
    </row>
    <row r="30" spans="1:7" ht="75">
      <c r="A30" s="54" t="s">
        <v>6</v>
      </c>
      <c r="B30" s="42" t="s">
        <v>82</v>
      </c>
      <c r="C30" s="3"/>
      <c r="D30" s="3"/>
      <c r="E30" s="3"/>
      <c r="F30" s="3"/>
      <c r="G30" s="3"/>
    </row>
    <row r="31" spans="1:7" ht="30">
      <c r="A31" s="54"/>
      <c r="B31" s="42" t="s">
        <v>73</v>
      </c>
      <c r="C31" s="3"/>
      <c r="D31" s="3"/>
      <c r="E31" s="3"/>
      <c r="F31" s="3"/>
      <c r="G31" s="3"/>
    </row>
    <row r="32" spans="1:7" ht="45">
      <c r="A32" s="54"/>
      <c r="B32" s="42" t="s">
        <v>83</v>
      </c>
      <c r="C32" s="3"/>
      <c r="D32" s="3"/>
      <c r="E32" s="3"/>
      <c r="F32" s="3"/>
      <c r="G32" s="3"/>
    </row>
    <row r="33" spans="1:7" ht="90">
      <c r="A33" s="53" t="s">
        <v>67</v>
      </c>
      <c r="B33" s="42" t="s">
        <v>84</v>
      </c>
      <c r="C33" s="3"/>
      <c r="D33" s="3"/>
      <c r="E33" s="3"/>
      <c r="F33" s="3"/>
      <c r="G33" s="3"/>
    </row>
    <row r="34" spans="1:7" ht="45">
      <c r="A34" s="53"/>
      <c r="B34" s="42" t="s">
        <v>85</v>
      </c>
      <c r="C34" s="3"/>
      <c r="D34" s="3"/>
      <c r="E34" s="3"/>
      <c r="F34" s="3"/>
      <c r="G34" s="3"/>
    </row>
    <row r="35" spans="1:7" ht="30">
      <c r="A35" s="53"/>
      <c r="B35" s="42" t="s">
        <v>86</v>
      </c>
      <c r="C35" s="3"/>
      <c r="D35" s="3"/>
      <c r="E35" s="3"/>
      <c r="F35" s="3"/>
      <c r="G35" s="3"/>
    </row>
    <row r="36" spans="1:7" ht="30">
      <c r="A36" s="53" t="s">
        <v>8</v>
      </c>
      <c r="B36" s="42" t="s">
        <v>87</v>
      </c>
      <c r="C36" s="50" t="s">
        <v>65</v>
      </c>
      <c r="D36" s="3"/>
      <c r="E36" s="3"/>
      <c r="F36" s="3"/>
      <c r="G36" s="3"/>
    </row>
    <row r="37" spans="1:7" ht="30">
      <c r="A37" s="53"/>
      <c r="B37" s="42" t="s">
        <v>73</v>
      </c>
      <c r="C37" s="3"/>
      <c r="D37" s="3"/>
      <c r="E37" s="3"/>
      <c r="F37" s="3"/>
      <c r="G37" s="3"/>
    </row>
    <row r="38" spans="1:7" ht="30">
      <c r="A38" s="53"/>
      <c r="B38" s="42" t="s">
        <v>88</v>
      </c>
      <c r="C38" s="3"/>
      <c r="D38" s="3"/>
      <c r="E38" s="3"/>
      <c r="F38" s="3"/>
      <c r="G38" s="3"/>
    </row>
    <row r="39" spans="1:7" ht="75">
      <c r="A39" s="53" t="s">
        <v>9</v>
      </c>
      <c r="B39" s="42" t="s">
        <v>89</v>
      </c>
      <c r="C39" s="3"/>
      <c r="D39" s="3"/>
      <c r="E39" s="3"/>
      <c r="F39" s="3"/>
      <c r="G39" s="3"/>
    </row>
    <row r="40" spans="1:7" ht="30">
      <c r="A40" s="53"/>
      <c r="B40" s="42" t="s">
        <v>73</v>
      </c>
      <c r="C40" s="3"/>
      <c r="D40" s="3"/>
      <c r="E40" s="3"/>
      <c r="F40" s="3"/>
      <c r="G40" s="3"/>
    </row>
    <row r="41" spans="1:7" ht="30">
      <c r="A41" s="53"/>
      <c r="B41" s="42" t="s">
        <v>90</v>
      </c>
      <c r="C41" s="3"/>
      <c r="D41" s="3"/>
      <c r="E41" s="3"/>
      <c r="F41" s="3"/>
      <c r="G41" s="3"/>
    </row>
    <row r="42" spans="1:7" ht="30">
      <c r="A42" s="54" t="s">
        <v>10</v>
      </c>
      <c r="B42" s="42" t="s">
        <v>91</v>
      </c>
      <c r="C42" s="50" t="s">
        <v>65</v>
      </c>
      <c r="D42" s="3"/>
      <c r="E42" s="3"/>
      <c r="F42" s="3"/>
      <c r="G42" s="3"/>
    </row>
    <row r="43" spans="1:7" ht="30">
      <c r="A43" s="54"/>
      <c r="B43" s="45" t="s">
        <v>73</v>
      </c>
      <c r="C43" s="3"/>
      <c r="D43" s="3"/>
      <c r="E43" s="3"/>
      <c r="F43" s="3"/>
      <c r="G43" s="3"/>
    </row>
    <row r="44" spans="1:7" ht="30">
      <c r="A44" s="54"/>
      <c r="B44" s="42" t="s">
        <v>92</v>
      </c>
      <c r="C44" s="3"/>
      <c r="D44" s="3"/>
      <c r="E44" s="3"/>
      <c r="F44" s="3"/>
      <c r="G44" s="3"/>
    </row>
    <row r="45" spans="1:7" ht="120">
      <c r="A45" s="53" t="s">
        <v>68</v>
      </c>
      <c r="B45" s="42" t="s">
        <v>93</v>
      </c>
      <c r="C45" s="50" t="s">
        <v>65</v>
      </c>
      <c r="D45" s="50" t="s">
        <v>65</v>
      </c>
      <c r="E45" s="50" t="s">
        <v>65</v>
      </c>
      <c r="F45" s="50" t="s">
        <v>65</v>
      </c>
      <c r="G45" s="3"/>
    </row>
    <row r="46" spans="1:7" ht="45">
      <c r="A46" s="53"/>
      <c r="B46" s="42" t="s">
        <v>94</v>
      </c>
      <c r="C46" s="3"/>
      <c r="D46" s="3"/>
      <c r="E46" s="3"/>
      <c r="F46" s="3"/>
      <c r="G46" s="3"/>
    </row>
    <row r="47" spans="1:7" ht="30">
      <c r="A47" s="53"/>
      <c r="B47" s="42" t="s">
        <v>86</v>
      </c>
      <c r="C47" s="3"/>
      <c r="D47" s="3"/>
      <c r="E47" s="3"/>
      <c r="F47" s="3"/>
      <c r="G47" s="3"/>
    </row>
    <row r="48" spans="1:7" ht="75">
      <c r="A48" s="53" t="s">
        <v>15</v>
      </c>
      <c r="B48" s="42" t="s">
        <v>95</v>
      </c>
      <c r="C48" s="3"/>
      <c r="D48" s="3"/>
      <c r="E48" s="3"/>
      <c r="F48" s="3"/>
      <c r="G48" s="3"/>
    </row>
    <row r="49" spans="1:7" ht="30">
      <c r="A49" s="53"/>
      <c r="B49" s="42" t="s">
        <v>73</v>
      </c>
      <c r="C49" s="3"/>
      <c r="D49" s="3"/>
      <c r="E49" s="3"/>
      <c r="F49" s="3"/>
      <c r="G49" s="3"/>
    </row>
    <row r="50" spans="1:7" ht="15">
      <c r="A50" s="53"/>
      <c r="B50" s="3" t="s">
        <v>96</v>
      </c>
      <c r="C50" s="50" t="s">
        <v>65</v>
      </c>
      <c r="D50" s="3"/>
      <c r="E50" s="3"/>
      <c r="F50" s="3"/>
      <c r="G50" s="3"/>
    </row>
    <row r="51" spans="1:7" ht="60">
      <c r="A51" s="53" t="s">
        <v>16</v>
      </c>
      <c r="B51" s="44" t="s">
        <v>97</v>
      </c>
      <c r="C51" s="50" t="s">
        <v>65</v>
      </c>
      <c r="D51" s="3"/>
      <c r="E51" s="3"/>
      <c r="F51" s="3"/>
      <c r="G51" s="3"/>
    </row>
    <row r="52" spans="1:7" ht="30">
      <c r="A52" s="53"/>
      <c r="B52" s="42" t="s">
        <v>73</v>
      </c>
      <c r="C52" s="3"/>
      <c r="D52" s="3"/>
      <c r="E52" s="3"/>
      <c r="F52" s="3"/>
      <c r="G52" s="3"/>
    </row>
    <row r="53" spans="1:7" ht="30">
      <c r="A53" s="53"/>
      <c r="B53" s="42" t="s">
        <v>88</v>
      </c>
      <c r="C53" s="3"/>
      <c r="D53" s="3"/>
      <c r="E53" s="3"/>
      <c r="F53" s="3"/>
      <c r="G53" s="3"/>
    </row>
    <row r="54" spans="1:7" ht="45">
      <c r="A54" s="53" t="s">
        <v>17</v>
      </c>
      <c r="B54" s="44" t="s">
        <v>98</v>
      </c>
      <c r="C54" s="50" t="s">
        <v>65</v>
      </c>
      <c r="D54" s="50" t="s">
        <v>65</v>
      </c>
      <c r="E54" s="3"/>
      <c r="F54" s="3"/>
      <c r="G54" s="3"/>
    </row>
    <row r="55" spans="1:7" ht="30">
      <c r="A55" s="53"/>
      <c r="B55" s="42" t="s">
        <v>73</v>
      </c>
      <c r="C55" s="3"/>
      <c r="D55" s="3"/>
      <c r="E55" s="3"/>
      <c r="F55" s="3"/>
      <c r="G55" s="3"/>
    </row>
    <row r="56" spans="1:7" ht="30">
      <c r="A56" s="53"/>
      <c r="B56" s="42" t="s">
        <v>99</v>
      </c>
      <c r="C56" s="50" t="s">
        <v>65</v>
      </c>
      <c r="D56" s="3"/>
      <c r="E56" s="3"/>
      <c r="F56" s="3"/>
      <c r="G56" s="3"/>
    </row>
    <row r="57" spans="1:7" ht="60">
      <c r="A57" s="41" t="s">
        <v>18</v>
      </c>
      <c r="B57" s="42" t="s">
        <v>100</v>
      </c>
      <c r="C57" s="50" t="s">
        <v>65</v>
      </c>
      <c r="D57" s="3"/>
      <c r="E57" s="3"/>
      <c r="F57" s="3"/>
      <c r="G57" s="3"/>
    </row>
    <row r="58" spans="1:7" ht="30">
      <c r="A58" s="3"/>
      <c r="B58" s="42" t="s">
        <v>73</v>
      </c>
      <c r="C58" s="3"/>
      <c r="D58" s="3"/>
      <c r="E58" s="3"/>
      <c r="F58" s="3"/>
      <c r="G58" s="3"/>
    </row>
    <row r="59" spans="1:7" ht="30">
      <c r="A59" s="3"/>
      <c r="B59" s="42" t="s">
        <v>101</v>
      </c>
      <c r="C59" s="50" t="s">
        <v>65</v>
      </c>
      <c r="D59" s="3"/>
      <c r="E59" s="3"/>
      <c r="F59" s="3"/>
      <c r="G59" s="3"/>
    </row>
    <row r="60" spans="1:7" ht="60">
      <c r="A60" s="53" t="s">
        <v>19</v>
      </c>
      <c r="B60" s="42" t="s">
        <v>102</v>
      </c>
      <c r="C60" s="50" t="s">
        <v>65</v>
      </c>
      <c r="D60" s="50" t="s">
        <v>65</v>
      </c>
      <c r="E60" s="3"/>
      <c r="F60" s="3"/>
      <c r="G60" s="3"/>
    </row>
    <row r="61" spans="1:7" ht="60">
      <c r="A61" s="53"/>
      <c r="B61" s="44" t="s">
        <v>103</v>
      </c>
      <c r="C61" s="50" t="s">
        <v>65</v>
      </c>
      <c r="D61" s="50" t="s">
        <v>65</v>
      </c>
      <c r="E61" s="3"/>
      <c r="F61" s="3"/>
      <c r="G61" s="3"/>
    </row>
    <row r="62" spans="1:7" ht="30">
      <c r="A62" s="53"/>
      <c r="B62" s="42" t="s">
        <v>92</v>
      </c>
      <c r="C62" s="3"/>
      <c r="D62" s="3"/>
      <c r="E62" s="3"/>
      <c r="F62" s="3"/>
      <c r="G62" s="3"/>
    </row>
    <row r="63" spans="1:7" ht="15">
      <c r="A63" s="3"/>
      <c r="B63" s="3"/>
      <c r="C63" s="3"/>
      <c r="D63" s="3"/>
      <c r="E63" s="3"/>
      <c r="F63" s="3"/>
      <c r="G63" s="3"/>
    </row>
  </sheetData>
  <mergeCells count="18">
    <mergeCell ref="A60:A62"/>
    <mergeCell ref="A19:A21"/>
    <mergeCell ref="A22:A29"/>
    <mergeCell ref="A30:A32"/>
    <mergeCell ref="A33:A35"/>
    <mergeCell ref="A36:A38"/>
    <mergeCell ref="A39:A41"/>
    <mergeCell ref="A42:A44"/>
    <mergeCell ref="A45:A47"/>
    <mergeCell ref="A48:A50"/>
    <mergeCell ref="A51:A53"/>
    <mergeCell ref="A54:A56"/>
    <mergeCell ref="A16:A18"/>
    <mergeCell ref="A3:A5"/>
    <mergeCell ref="A6:A8"/>
    <mergeCell ref="A1:B1"/>
    <mergeCell ref="A10:B10"/>
    <mergeCell ref="A15:B15"/>
  </mergeCells>
  <hyperlinks>
    <hyperlink ref="C19" r:id="rId1"/>
    <hyperlink ref="C21" r:id="rId2"/>
    <hyperlink ref="C36" r:id="rId3"/>
    <hyperlink ref="C42" r:id="rId4"/>
    <hyperlink ref="C45" r:id="rId5"/>
    <hyperlink ref="D45" r:id="rId6"/>
    <hyperlink ref="E45" r:id="rId7"/>
    <hyperlink ref="F45" r:id="rId8"/>
    <hyperlink ref="C50" r:id="rId9"/>
    <hyperlink ref="C51" r:id="rId10"/>
    <hyperlink ref="C54" r:id="rId11"/>
    <hyperlink ref="D54" r:id="rId12"/>
    <hyperlink ref="C56" r:id="rId13"/>
    <hyperlink ref="C57" r:id="rId14"/>
    <hyperlink ref="C59" r:id="rId15"/>
    <hyperlink ref="C60" r:id="rId16"/>
    <hyperlink ref="D60" r:id="rId17"/>
    <hyperlink ref="C61" r:id="rId18"/>
    <hyperlink ref="D61" r:id="rId19"/>
  </hyperlinks>
  <pageMargins left="0.7" right="0.7" top="0.75" bottom="0.75" header="0.3" footer="0.3"/>
  <pageSetup paperSize="9" orientation="portrait" r:id="rId20"/>
</worksheet>
</file>

<file path=xl/worksheets/sheet10.xml><?xml version="1.0" encoding="utf-8"?>
<worksheet xmlns="http://schemas.openxmlformats.org/spreadsheetml/2006/main" xmlns:r="http://schemas.openxmlformats.org/officeDocument/2006/relationships">
  <dimension ref="A1:N51"/>
  <sheetViews>
    <sheetView workbookViewId="0">
      <selection activeCell="J16" sqref="J16"/>
    </sheetView>
  </sheetViews>
  <sheetFormatPr defaultRowHeight="15"/>
  <cols>
    <col min="1" max="1" width="15.85546875" style="3" customWidth="1"/>
    <col min="2" max="8" width="9.140625" style="3"/>
    <col min="9" max="9" width="10.85546875" style="3" customWidth="1"/>
    <col min="10" max="10" width="9.140625" style="3"/>
    <col min="11" max="11" width="9.7109375" style="3" customWidth="1"/>
    <col min="12" max="12" width="11.7109375" style="3" customWidth="1"/>
    <col min="13" max="16384" width="9.140625" style="3"/>
  </cols>
  <sheetData>
    <row r="1" spans="1:14" ht="15.75" thickBot="1">
      <c r="A1" s="1" t="s">
        <v>104</v>
      </c>
      <c r="B1" s="57" t="s">
        <v>29</v>
      </c>
      <c r="C1" s="57"/>
      <c r="D1" s="57"/>
      <c r="E1" s="57"/>
      <c r="F1" s="57"/>
      <c r="G1" s="57"/>
      <c r="H1" s="57"/>
      <c r="I1" s="57"/>
      <c r="J1" s="57"/>
      <c r="K1" s="57"/>
      <c r="L1" s="57"/>
      <c r="M1" s="57"/>
      <c r="N1" s="57"/>
    </row>
    <row r="2" spans="1:14" ht="30.75" thickTop="1">
      <c r="A2" s="10"/>
      <c r="B2" s="34" t="s">
        <v>3</v>
      </c>
      <c r="C2" s="35" t="s">
        <v>4</v>
      </c>
      <c r="D2" s="35" t="s">
        <v>5</v>
      </c>
      <c r="E2" s="35" t="s">
        <v>6</v>
      </c>
      <c r="F2" s="35" t="s">
        <v>7</v>
      </c>
      <c r="G2" s="35" t="s">
        <v>8</v>
      </c>
      <c r="H2" s="35" t="s">
        <v>10</v>
      </c>
      <c r="I2" s="35" t="s">
        <v>13</v>
      </c>
      <c r="J2" s="35" t="s">
        <v>15</v>
      </c>
      <c r="K2" s="35" t="s">
        <v>16</v>
      </c>
      <c r="L2" s="35" t="s">
        <v>17</v>
      </c>
      <c r="M2" s="35" t="s">
        <v>18</v>
      </c>
      <c r="N2" s="34" t="s">
        <v>19</v>
      </c>
    </row>
    <row r="3" spans="1:14">
      <c r="A3" s="12" t="s">
        <v>3</v>
      </c>
      <c r="B3" s="28">
        <f t="array" ref="B3:N15">B22:N34-B39:N51</f>
        <v>0</v>
      </c>
      <c r="C3" s="29">
        <v>-321.60358562794352</v>
      </c>
      <c r="D3" s="29">
        <v>9.3867117115164794E-2</v>
      </c>
      <c r="E3" s="29">
        <v>2292.8509101995614</v>
      </c>
      <c r="F3" s="29">
        <v>-7961.0544448661985</v>
      </c>
      <c r="G3" s="29">
        <v>3.6868711918257109</v>
      </c>
      <c r="H3" s="29">
        <v>3501.8233567177276</v>
      </c>
      <c r="I3" s="29">
        <v>-1088.7580195799469</v>
      </c>
      <c r="J3" s="29">
        <v>-2.0911675479717187</v>
      </c>
      <c r="K3" s="29">
        <v>-14.039994263407053</v>
      </c>
      <c r="L3" s="29">
        <v>194.66612854896624</v>
      </c>
      <c r="M3" s="29">
        <v>-2681.7993300173694</v>
      </c>
      <c r="N3" s="28">
        <v>3367.3353495750821</v>
      </c>
    </row>
    <row r="4" spans="1:14">
      <c r="A4" s="12" t="s">
        <v>4</v>
      </c>
      <c r="B4" s="28">
        <v>321.60358562794352</v>
      </c>
      <c r="C4" s="29">
        <v>0</v>
      </c>
      <c r="D4" s="29">
        <v>-2.037787882046155</v>
      </c>
      <c r="E4" s="29">
        <v>160.48401764566469</v>
      </c>
      <c r="F4" s="29">
        <v>2351.7473009740916</v>
      </c>
      <c r="G4" s="29">
        <v>-108.74246834043092</v>
      </c>
      <c r="H4" s="29">
        <v>-3998.2740784306857</v>
      </c>
      <c r="I4" s="29">
        <v>2492.7126625271808</v>
      </c>
      <c r="J4" s="29">
        <v>35.947048311536932</v>
      </c>
      <c r="K4" s="29">
        <v>-96.257329312396294</v>
      </c>
      <c r="L4" s="29">
        <v>1106.9192752240667</v>
      </c>
      <c r="M4" s="29">
        <v>1223.5633172506343</v>
      </c>
      <c r="N4" s="28">
        <v>2341.8149895379647</v>
      </c>
    </row>
    <row r="5" spans="1:14">
      <c r="A5" s="12" t="s">
        <v>5</v>
      </c>
      <c r="B5" s="28">
        <v>-9.3867117115164794E-2</v>
      </c>
      <c r="C5" s="29">
        <v>2.037787882046155</v>
      </c>
      <c r="D5" s="29">
        <v>0</v>
      </c>
      <c r="E5" s="29">
        <v>-15.212241780335567</v>
      </c>
      <c r="F5" s="29">
        <v>7436.4237701845768</v>
      </c>
      <c r="G5" s="29">
        <v>3298.1563918768738</v>
      </c>
      <c r="H5" s="29">
        <v>-2711.9813280651824</v>
      </c>
      <c r="I5" s="29">
        <v>-48.325161786487314</v>
      </c>
      <c r="J5" s="29">
        <v>5</v>
      </c>
      <c r="K5" s="29">
        <v>644.33998910095636</v>
      </c>
      <c r="L5" s="29">
        <v>1.1581804071666859</v>
      </c>
      <c r="M5" s="29">
        <v>344.89743648782257</v>
      </c>
      <c r="N5" s="28">
        <v>-15445.232827005573</v>
      </c>
    </row>
    <row r="6" spans="1:14">
      <c r="A6" s="12" t="s">
        <v>6</v>
      </c>
      <c r="B6" s="28">
        <v>-2292.8509101995614</v>
      </c>
      <c r="C6" s="29">
        <v>-160.48401764566469</v>
      </c>
      <c r="D6" s="29">
        <v>15.212241780335567</v>
      </c>
      <c r="E6" s="29">
        <v>0</v>
      </c>
      <c r="F6" s="29">
        <v>-23596.143193527219</v>
      </c>
      <c r="G6" s="29">
        <v>-3135.2113580459286</v>
      </c>
      <c r="H6" s="29">
        <v>2637.1150910523488</v>
      </c>
      <c r="I6" s="29">
        <v>2694.2730460142598</v>
      </c>
      <c r="J6" s="29">
        <v>-27.908953153987738</v>
      </c>
      <c r="K6" s="29">
        <v>-18133.55097587841</v>
      </c>
      <c r="L6" s="29">
        <v>303.03860926292782</v>
      </c>
      <c r="M6" s="29">
        <v>-4892.3406590047216</v>
      </c>
      <c r="N6" s="28">
        <v>6786.9896213126058</v>
      </c>
    </row>
    <row r="7" spans="1:14">
      <c r="A7" s="12" t="s">
        <v>7</v>
      </c>
      <c r="B7" s="28">
        <v>7961.0544448661985</v>
      </c>
      <c r="C7" s="29">
        <v>-2351.7473009740916</v>
      </c>
      <c r="D7" s="29">
        <v>-7436.4237701845768</v>
      </c>
      <c r="E7" s="29">
        <v>23596.143193527219</v>
      </c>
      <c r="F7" s="29">
        <v>0</v>
      </c>
      <c r="G7" s="29">
        <v>-9262.5776197219493</v>
      </c>
      <c r="H7" s="29">
        <v>-78117.488060407093</v>
      </c>
      <c r="I7" s="29">
        <v>1802.9795383703677</v>
      </c>
      <c r="J7" s="29">
        <v>5792.8177314592895</v>
      </c>
      <c r="K7" s="29">
        <v>-6851.4865228749095</v>
      </c>
      <c r="L7" s="29">
        <v>-7479.2800353721923</v>
      </c>
      <c r="M7" s="29">
        <v>29243.899789830168</v>
      </c>
      <c r="N7" s="28">
        <v>58566.347277573019</v>
      </c>
    </row>
    <row r="8" spans="1:14">
      <c r="A8" s="12" t="s">
        <v>8</v>
      </c>
      <c r="B8" s="28">
        <v>-3.6868711918257109</v>
      </c>
      <c r="C8" s="29">
        <v>108.74246834043092</v>
      </c>
      <c r="D8" s="29">
        <v>-3298.1563918768738</v>
      </c>
      <c r="E8" s="29">
        <v>3135.2113580459286</v>
      </c>
      <c r="F8" s="29">
        <v>9262.5776197219493</v>
      </c>
      <c r="G8" s="29">
        <v>0</v>
      </c>
      <c r="H8" s="29">
        <v>-13138.175049096724</v>
      </c>
      <c r="I8" s="29">
        <v>7677.6831855930113</v>
      </c>
      <c r="J8" s="29">
        <v>-85.95394400781899</v>
      </c>
      <c r="K8" s="29">
        <v>733.4221891400332</v>
      </c>
      <c r="L8" s="29">
        <v>359.98770824785743</v>
      </c>
      <c r="M8" s="29">
        <v>-16617.754604259313</v>
      </c>
      <c r="N8" s="28">
        <v>-3044.1395927391522</v>
      </c>
    </row>
    <row r="9" spans="1:14">
      <c r="A9" s="12" t="s">
        <v>10</v>
      </c>
      <c r="B9" s="28">
        <v>-3501.8233567177276</v>
      </c>
      <c r="C9" s="29">
        <v>3998.2740784306857</v>
      </c>
      <c r="D9" s="29">
        <v>2711.9813280651824</v>
      </c>
      <c r="E9" s="29">
        <v>-2637.1150910523488</v>
      </c>
      <c r="F9" s="29">
        <v>78117.488060407093</v>
      </c>
      <c r="G9" s="29">
        <v>13138.175049096724</v>
      </c>
      <c r="H9" s="29">
        <v>0</v>
      </c>
      <c r="I9" s="29">
        <v>-14908.81493708272</v>
      </c>
      <c r="J9" s="29">
        <v>299.66170333965715</v>
      </c>
      <c r="K9" s="29">
        <v>812.30405405382294</v>
      </c>
      <c r="L9" s="29">
        <v>-1827.7516737056376</v>
      </c>
      <c r="M9" s="29">
        <v>-8094.7115455907815</v>
      </c>
      <c r="N9" s="28">
        <v>15930.056398073702</v>
      </c>
    </row>
    <row r="10" spans="1:14">
      <c r="A10" s="12" t="s">
        <v>13</v>
      </c>
      <c r="B10" s="28">
        <v>1088.7580195799469</v>
      </c>
      <c r="C10" s="29">
        <v>-2492.7126625271808</v>
      </c>
      <c r="D10" s="29">
        <v>48.325161786487314</v>
      </c>
      <c r="E10" s="29">
        <v>-2694.2730460142598</v>
      </c>
      <c r="F10" s="29">
        <v>-1802.9795383703677</v>
      </c>
      <c r="G10" s="29">
        <v>-7677.6831855930113</v>
      </c>
      <c r="H10" s="29">
        <v>14908.81493708272</v>
      </c>
      <c r="I10" s="29">
        <v>0</v>
      </c>
      <c r="J10" s="29">
        <v>735.10772623325215</v>
      </c>
      <c r="K10" s="29">
        <v>-5618.7810697053092</v>
      </c>
      <c r="L10" s="29">
        <v>-1904.2686754968736</v>
      </c>
      <c r="M10" s="29">
        <v>-17099.757901222594</v>
      </c>
      <c r="N10" s="28">
        <v>2346.8412482944368</v>
      </c>
    </row>
    <row r="11" spans="1:14">
      <c r="A11" s="12" t="s">
        <v>15</v>
      </c>
      <c r="B11" s="28">
        <v>2.0911675479717187</v>
      </c>
      <c r="C11" s="29">
        <v>-35.947048311536932</v>
      </c>
      <c r="D11" s="29">
        <v>-5</v>
      </c>
      <c r="E11" s="29">
        <v>27.908953153987738</v>
      </c>
      <c r="F11" s="29">
        <v>-5792.8177314592895</v>
      </c>
      <c r="G11" s="29">
        <v>85.95394400781899</v>
      </c>
      <c r="H11" s="29">
        <v>-299.66170333965715</v>
      </c>
      <c r="I11" s="29">
        <v>-735.10772623325215</v>
      </c>
      <c r="J11" s="29">
        <v>0</v>
      </c>
      <c r="K11" s="29">
        <v>-92.621141532710027</v>
      </c>
      <c r="L11" s="29">
        <v>-63.930376686713117</v>
      </c>
      <c r="M11" s="29">
        <v>-7410.8851671351858</v>
      </c>
      <c r="N11" s="28">
        <v>-2352.6907450458457</v>
      </c>
    </row>
    <row r="12" spans="1:14">
      <c r="A12" s="12" t="s">
        <v>16</v>
      </c>
      <c r="B12" s="28">
        <v>14.039994263407053</v>
      </c>
      <c r="C12" s="29">
        <v>96.257329312396294</v>
      </c>
      <c r="D12" s="29">
        <v>-644.33998910095636</v>
      </c>
      <c r="E12" s="29">
        <v>18133.55097587841</v>
      </c>
      <c r="F12" s="29">
        <v>6851.4865228749095</v>
      </c>
      <c r="G12" s="29">
        <v>-733.4221891400332</v>
      </c>
      <c r="H12" s="29">
        <v>-812.30405405382294</v>
      </c>
      <c r="I12" s="29">
        <v>5618.7810697053092</v>
      </c>
      <c r="J12" s="29">
        <v>92.621141532710027</v>
      </c>
      <c r="K12" s="29">
        <v>0</v>
      </c>
      <c r="L12" s="29">
        <v>26.847585970059242</v>
      </c>
      <c r="M12" s="29">
        <v>1787.225307422033</v>
      </c>
      <c r="N12" s="28">
        <v>2355.2268209951699</v>
      </c>
    </row>
    <row r="13" spans="1:14">
      <c r="A13" s="12" t="s">
        <v>17</v>
      </c>
      <c r="B13" s="28">
        <v>-194.66612854896624</v>
      </c>
      <c r="C13" s="29">
        <v>-1106.9192752240667</v>
      </c>
      <c r="D13" s="29">
        <v>-1.1581804071666859</v>
      </c>
      <c r="E13" s="29">
        <v>-303.03860926292782</v>
      </c>
      <c r="F13" s="29">
        <v>7479.2800353721923</v>
      </c>
      <c r="G13" s="29">
        <v>-359.98770824785743</v>
      </c>
      <c r="H13" s="29">
        <v>1827.7516737056376</v>
      </c>
      <c r="I13" s="29">
        <v>1904.2686754968736</v>
      </c>
      <c r="J13" s="29">
        <v>63.930376686713117</v>
      </c>
      <c r="K13" s="29">
        <v>-26.847585970059242</v>
      </c>
      <c r="L13" s="29">
        <v>0</v>
      </c>
      <c r="M13" s="29">
        <v>9691.4713890114526</v>
      </c>
      <c r="N13" s="28">
        <v>3598.4557500676801</v>
      </c>
    </row>
    <row r="14" spans="1:14">
      <c r="A14" s="12" t="s">
        <v>18</v>
      </c>
      <c r="B14" s="28">
        <v>2681.7993300173694</v>
      </c>
      <c r="C14" s="29">
        <v>-1223.5633172506343</v>
      </c>
      <c r="D14" s="29">
        <v>-344.89743648782257</v>
      </c>
      <c r="E14" s="29">
        <v>4892.3406590047216</v>
      </c>
      <c r="F14" s="29">
        <v>-29243.899789830168</v>
      </c>
      <c r="G14" s="29">
        <v>16617.754604259313</v>
      </c>
      <c r="H14" s="29">
        <v>8094.7115455907815</v>
      </c>
      <c r="I14" s="29">
        <v>17099.757901222594</v>
      </c>
      <c r="J14" s="29">
        <v>7410.8851671351858</v>
      </c>
      <c r="K14" s="29">
        <v>-1787.225307422033</v>
      </c>
      <c r="L14" s="29">
        <v>-9691.4713890114526</v>
      </c>
      <c r="M14" s="29">
        <v>0</v>
      </c>
      <c r="N14" s="28">
        <v>-132915.43451349816</v>
      </c>
    </row>
    <row r="15" spans="1:14">
      <c r="A15" s="15" t="s">
        <v>19</v>
      </c>
      <c r="B15" s="30">
        <v>-3367.3353495750821</v>
      </c>
      <c r="C15" s="30">
        <v>-2341.8149895379647</v>
      </c>
      <c r="D15" s="30">
        <v>15445.232827005573</v>
      </c>
      <c r="E15" s="30">
        <v>-6786.9896213126058</v>
      </c>
      <c r="F15" s="30">
        <v>-58566.347277573019</v>
      </c>
      <c r="G15" s="30">
        <v>3044.1395927391522</v>
      </c>
      <c r="H15" s="30">
        <v>-15930.056398073702</v>
      </c>
      <c r="I15" s="30">
        <v>-2346.8412482944368</v>
      </c>
      <c r="J15" s="30">
        <v>2352.6907450458457</v>
      </c>
      <c r="K15" s="30">
        <v>-2355.2268209951699</v>
      </c>
      <c r="L15" s="30">
        <v>-3598.4557500676801</v>
      </c>
      <c r="M15" s="30">
        <v>132915.43451349816</v>
      </c>
      <c r="N15" s="30">
        <v>0</v>
      </c>
    </row>
    <row r="16" spans="1:14">
      <c r="A16" s="17" t="s">
        <v>37</v>
      </c>
      <c r="B16" s="36">
        <f>SUM(B3:B15)</f>
        <v>2708.8900585525585</v>
      </c>
      <c r="C16" s="37">
        <f t="shared" ref="C16:N16" si="0">SUM(C3:C15)</f>
        <v>-5829.4805331335247</v>
      </c>
      <c r="D16" s="37">
        <f t="shared" si="0"/>
        <v>6488.8318698152507</v>
      </c>
      <c r="E16" s="37">
        <f t="shared" si="0"/>
        <v>39801.861458033018</v>
      </c>
      <c r="F16" s="37">
        <f t="shared" si="0"/>
        <v>-15464.238666091442</v>
      </c>
      <c r="G16" s="37">
        <f t="shared" si="0"/>
        <v>14910.241924082497</v>
      </c>
      <c r="H16" s="37">
        <f t="shared" si="0"/>
        <v>-84037.724067317657</v>
      </c>
      <c r="I16" s="37">
        <f t="shared" si="0"/>
        <v>20162.608985952753</v>
      </c>
      <c r="J16" s="37">
        <f t="shared" si="0"/>
        <v>16672.707575034412</v>
      </c>
      <c r="K16" s="37">
        <f t="shared" si="0"/>
        <v>-32785.970515659588</v>
      </c>
      <c r="L16" s="37">
        <f t="shared" si="0"/>
        <v>-22572.540412679504</v>
      </c>
      <c r="M16" s="37">
        <f t="shared" si="0"/>
        <v>118409.2425462703</v>
      </c>
      <c r="N16" s="36">
        <f t="shared" si="0"/>
        <v>-58464.430222859053</v>
      </c>
    </row>
    <row r="17" spans="1:14">
      <c r="A17" s="17"/>
      <c r="B17" s="36"/>
      <c r="C17" s="36"/>
      <c r="D17" s="36"/>
      <c r="E17" s="36"/>
      <c r="F17" s="36"/>
      <c r="G17" s="37"/>
      <c r="H17" s="37"/>
      <c r="I17" s="37"/>
      <c r="J17" s="37"/>
      <c r="K17" s="37"/>
      <c r="L17" s="37"/>
      <c r="M17" s="37"/>
      <c r="N17" s="36"/>
    </row>
    <row r="20" spans="1:14">
      <c r="B20" s="59" t="s">
        <v>28</v>
      </c>
      <c r="C20" s="59"/>
      <c r="D20" s="59"/>
      <c r="E20" s="59"/>
      <c r="F20" s="59"/>
      <c r="G20" s="59"/>
      <c r="H20" s="59"/>
      <c r="I20" s="59"/>
      <c r="J20" s="59"/>
      <c r="K20" s="59"/>
      <c r="L20" s="59"/>
      <c r="M20" s="59"/>
      <c r="N20" s="59"/>
    </row>
    <row r="21" spans="1:14" ht="30">
      <c r="B21" s="12" t="s">
        <v>3</v>
      </c>
      <c r="C21" s="15" t="s">
        <v>4</v>
      </c>
      <c r="D21" s="15" t="s">
        <v>5</v>
      </c>
      <c r="E21" s="21" t="s">
        <v>6</v>
      </c>
      <c r="F21" s="21" t="s">
        <v>7</v>
      </c>
      <c r="G21" s="21" t="s">
        <v>8</v>
      </c>
      <c r="H21" s="15" t="s">
        <v>10</v>
      </c>
      <c r="I21" s="21" t="s">
        <v>13</v>
      </c>
      <c r="J21" s="21" t="s">
        <v>15</v>
      </c>
      <c r="K21" s="21" t="s">
        <v>16</v>
      </c>
      <c r="L21" s="21" t="s">
        <v>17</v>
      </c>
      <c r="M21" s="21" t="s">
        <v>18</v>
      </c>
      <c r="N21" s="21" t="s">
        <v>19</v>
      </c>
    </row>
    <row r="22" spans="1:14">
      <c r="A22" s="38" t="s">
        <v>3</v>
      </c>
      <c r="B22" s="39">
        <f>valuations!G2</f>
        <v>0</v>
      </c>
      <c r="C22" s="3">
        <f>valuations!G21</f>
        <v>-321.52211496248623</v>
      </c>
      <c r="D22" s="3">
        <f>valuations!G40</f>
        <v>0</v>
      </c>
      <c r="E22" s="3">
        <f>valuations!G59</f>
        <v>225.0020771798259</v>
      </c>
      <c r="F22" s="3">
        <f>valuations!G78</f>
        <v>-8753.8321381877795</v>
      </c>
      <c r="G22" s="3">
        <f>valuations!G97</f>
        <v>3.5021524034601303</v>
      </c>
      <c r="H22" s="3">
        <f>valuations!G135</f>
        <v>3502.0011950108137</v>
      </c>
      <c r="I22" s="3">
        <f>valuations!G154</f>
        <v>-528.9202494326056</v>
      </c>
      <c r="J22" s="3">
        <f>valuations!G173</f>
        <v>0</v>
      </c>
      <c r="K22" s="3">
        <f>valuations!G192</f>
        <v>-14.039994263407053</v>
      </c>
      <c r="L22" s="3">
        <f>valuations!G211</f>
        <v>-68.135026336817418</v>
      </c>
      <c r="M22" s="3">
        <f>valuations!G230</f>
        <v>-2654.3386782137213</v>
      </c>
      <c r="N22" s="3">
        <f>valuations!G249</f>
        <v>3720.7214864989651</v>
      </c>
    </row>
    <row r="23" spans="1:14">
      <c r="A23" s="38" t="s">
        <v>4</v>
      </c>
      <c r="B23" s="40">
        <f>valuations!G3</f>
        <v>8.1470665457277658E-2</v>
      </c>
      <c r="C23" s="3">
        <f>valuations!G22</f>
        <v>0</v>
      </c>
      <c r="D23" s="3">
        <f>valuations!G41</f>
        <v>0</v>
      </c>
      <c r="E23" s="3">
        <f>valuations!G60</f>
        <v>227.49969733870648</v>
      </c>
      <c r="F23" s="3">
        <f>valuations!G79</f>
        <v>-6093.6525465808045</v>
      </c>
      <c r="G23" s="3">
        <f>valuations!G98</f>
        <v>-158.43041206502178</v>
      </c>
      <c r="H23" s="3">
        <f>valuations!G136</f>
        <v>-4379.4340330670639</v>
      </c>
      <c r="I23" s="3">
        <f>valuations!G155</f>
        <v>-372.86405593341681</v>
      </c>
      <c r="J23" s="3">
        <f>valuations!G174</f>
        <v>-28.750336775931746</v>
      </c>
      <c r="K23" s="3">
        <f>valuations!G193</f>
        <v>-152.49660429177666</v>
      </c>
      <c r="L23" s="3">
        <f>valuations!G212</f>
        <v>784.60595511544489</v>
      </c>
      <c r="M23" s="3">
        <f>valuations!G231</f>
        <v>-1842.4695822460656</v>
      </c>
      <c r="N23" s="3">
        <f>valuations!G250</f>
        <v>-2230.4995056953694</v>
      </c>
    </row>
    <row r="24" spans="1:14">
      <c r="A24" s="38" t="s">
        <v>5</v>
      </c>
      <c r="B24" s="40">
        <f>valuations!G4</f>
        <v>-9.3867117115164794E-2</v>
      </c>
      <c r="C24" s="3">
        <f>valuations!G23</f>
        <v>2.037787882046155</v>
      </c>
      <c r="D24" s="3">
        <f>valuations!G42</f>
        <v>0</v>
      </c>
      <c r="E24" s="3">
        <f>valuations!G61</f>
        <v>-15.212241780335567</v>
      </c>
      <c r="F24" s="3">
        <f>valuations!G80</f>
        <v>557.82790196027236</v>
      </c>
      <c r="G24" s="3">
        <f>valuations!G99</f>
        <v>-91.953989274188928</v>
      </c>
      <c r="H24" s="3">
        <f>valuations!G137</f>
        <v>8.724900105654358</v>
      </c>
      <c r="I24" s="3">
        <f>valuations!G156</f>
        <v>-48.325161786487314</v>
      </c>
      <c r="J24" s="3">
        <f>valuations!G175</f>
        <v>5</v>
      </c>
      <c r="K24" s="3">
        <f>valuations!G194</f>
        <v>644.33998910095636</v>
      </c>
      <c r="L24" s="3">
        <f>valuations!G213</f>
        <v>1.1581804071666859</v>
      </c>
      <c r="M24" s="3">
        <f>valuations!G232</f>
        <v>344.89743648782257</v>
      </c>
      <c r="N24" s="3">
        <f>valuations!G251</f>
        <v>104.36007104950106</v>
      </c>
    </row>
    <row r="25" spans="1:14">
      <c r="A25" s="38" t="s">
        <v>6</v>
      </c>
      <c r="B25" s="40">
        <f>valuations!G5</f>
        <v>-2067.8488330197356</v>
      </c>
      <c r="C25" s="3">
        <f>valuations!G24</f>
        <v>67.01567969304179</v>
      </c>
      <c r="D25" s="3">
        <f>valuations!G43</f>
        <v>0</v>
      </c>
      <c r="E25" s="3">
        <f>valuations!G62</f>
        <v>6661.2492558605536</v>
      </c>
      <c r="F25" s="3">
        <f>valuations!G81</f>
        <v>-27193.480970236469</v>
      </c>
      <c r="G25" s="3">
        <f>valuations!G100</f>
        <v>-3875.2952495114318</v>
      </c>
      <c r="H25" s="3">
        <f>valuations!G138</f>
        <v>2507.2069466842026</v>
      </c>
      <c r="I25" s="3">
        <f>valuations!G157</f>
        <v>-151.20832092721287</v>
      </c>
      <c r="J25" s="3">
        <f>valuations!G176</f>
        <v>0</v>
      </c>
      <c r="K25" s="3">
        <f>valuations!G195</f>
        <v>-17841.508182178939</v>
      </c>
      <c r="L25" s="3">
        <f>valuations!G214</f>
        <v>260.98376695770349</v>
      </c>
      <c r="M25" s="3">
        <f>valuations!G233</f>
        <v>-7761.7830059841563</v>
      </c>
      <c r="N25" s="3">
        <f>valuations!G252</f>
        <v>-1692.2237896326396</v>
      </c>
    </row>
    <row r="26" spans="1:14">
      <c r="A26" s="38" t="s">
        <v>7</v>
      </c>
      <c r="B26" s="40">
        <f>valuations!G6</f>
        <v>-792.77769332158118</v>
      </c>
      <c r="C26" s="3">
        <f>valuations!G25</f>
        <v>-8445.399847554896</v>
      </c>
      <c r="D26" s="3">
        <f>valuations!G44</f>
        <v>-6878.5958682243045</v>
      </c>
      <c r="E26" s="3">
        <f>valuations!G63</f>
        <v>-3597.3377767092484</v>
      </c>
      <c r="F26" s="3">
        <f>valuations!G82</f>
        <v>0</v>
      </c>
      <c r="G26" s="3">
        <f>valuations!G101</f>
        <v>-10468.961419730642</v>
      </c>
      <c r="H26" s="3">
        <f>valuations!G139</f>
        <v>-61015.97370731816</v>
      </c>
      <c r="I26" s="3">
        <f>valuations!G158</f>
        <v>-41290.096960195071</v>
      </c>
      <c r="J26" s="3">
        <f>valuations!G177</f>
        <v>662.71921867983929</v>
      </c>
      <c r="K26" s="3">
        <f>valuations!G196</f>
        <v>-10582.081168600063</v>
      </c>
      <c r="L26" s="3">
        <f>valuations!G215</f>
        <v>-11680.333650048971</v>
      </c>
      <c r="M26" s="3">
        <f>valuations!G234</f>
        <v>-6297.58470440573</v>
      </c>
      <c r="N26" s="3">
        <f>valuations!G253</f>
        <v>-77527.219349038845</v>
      </c>
    </row>
    <row r="27" spans="1:14">
      <c r="A27" s="38" t="s">
        <v>8</v>
      </c>
      <c r="B27" s="40">
        <f>valuations!G7</f>
        <v>-0.18471878836558062</v>
      </c>
      <c r="C27" s="3">
        <f>valuations!G26</f>
        <v>-49.687943724590873</v>
      </c>
      <c r="D27" s="3">
        <f>valuations!G45</f>
        <v>-3390.1103811510629</v>
      </c>
      <c r="E27" s="3">
        <f>valuations!G64</f>
        <v>-740.08389146550337</v>
      </c>
      <c r="F27" s="3">
        <f>valuations!G83</f>
        <v>-1206.3838000086921</v>
      </c>
      <c r="G27" s="3">
        <f>valuations!G102</f>
        <v>0</v>
      </c>
      <c r="H27" s="3">
        <f>valuations!G140</f>
        <v>308.16110816971053</v>
      </c>
      <c r="I27" s="3">
        <f>valuations!G159</f>
        <v>-223.16220527793098</v>
      </c>
      <c r="J27" s="3">
        <f>valuations!G178</f>
        <v>5.5124831612034129</v>
      </c>
      <c r="K27" s="3">
        <f>valuations!G197</f>
        <v>-206.72526102585317</v>
      </c>
      <c r="L27" s="3">
        <f>valuations!G216</f>
        <v>39.99452859053801</v>
      </c>
      <c r="M27" s="3">
        <f>valuations!G235</f>
        <v>-1088.623808489041</v>
      </c>
      <c r="N27" s="3">
        <f>valuations!G254</f>
        <v>1638.161545272329</v>
      </c>
    </row>
    <row r="28" spans="1:14">
      <c r="A28" s="38" t="s">
        <v>10</v>
      </c>
      <c r="B28" s="40">
        <f>valuations!G9</f>
        <v>0.17783829308624199</v>
      </c>
      <c r="C28" s="3">
        <f>valuations!G28</f>
        <v>-381.15995463637813</v>
      </c>
      <c r="D28" s="3">
        <f>valuations!G47</f>
        <v>2720.7062281708368</v>
      </c>
      <c r="E28" s="3">
        <f>valuations!G66</f>
        <v>-129.90814436814617</v>
      </c>
      <c r="F28" s="3">
        <f>valuations!G85</f>
        <v>17101.514353088933</v>
      </c>
      <c r="G28" s="3">
        <f>valuations!G104</f>
        <v>13446.336157266434</v>
      </c>
      <c r="H28" s="3">
        <f>valuations!G142</f>
        <v>0</v>
      </c>
      <c r="I28" s="3">
        <f>valuations!G161</f>
        <v>-3924.051854943943</v>
      </c>
      <c r="J28" s="3">
        <f>valuations!G180</f>
        <v>-28.262819937135159</v>
      </c>
      <c r="K28" s="3">
        <f>valuations!G199</f>
        <v>-1003.8363847350915</v>
      </c>
      <c r="L28" s="3">
        <f>valuations!G218</f>
        <v>248.70383930420667</v>
      </c>
      <c r="M28" s="3">
        <f>valuations!G237</f>
        <v>-5127.5823245225756</v>
      </c>
      <c r="N28" s="3">
        <f>valuations!G256</f>
        <v>-9859.1877026784787</v>
      </c>
    </row>
    <row r="29" spans="1:14">
      <c r="A29" s="38" t="s">
        <v>13</v>
      </c>
      <c r="B29" s="40">
        <f>valuations!G12</f>
        <v>559.8377701473413</v>
      </c>
      <c r="C29" s="3">
        <f>valuations!G31</f>
        <v>-2865.5767184605975</v>
      </c>
      <c r="D29" s="3">
        <f>valuations!G50</f>
        <v>0</v>
      </c>
      <c r="E29" s="3">
        <f>valuations!G69</f>
        <v>-2845.4813669414725</v>
      </c>
      <c r="F29" s="3">
        <f>valuations!G88</f>
        <v>-43093.076498565439</v>
      </c>
      <c r="G29" s="3">
        <f>valuations!G107</f>
        <v>-7900.8453908709425</v>
      </c>
      <c r="H29" s="3">
        <f>valuations!G145</f>
        <v>10984.763082138777</v>
      </c>
      <c r="I29" s="3">
        <f>valuations!G164</f>
        <v>-15417.13053816018</v>
      </c>
      <c r="J29" s="3">
        <f>valuations!G183</f>
        <v>-113.70175123484508</v>
      </c>
      <c r="K29" s="3">
        <f>valuations!G202</f>
        <v>-5945.2501589633785</v>
      </c>
      <c r="L29" s="3">
        <f>valuations!G221</f>
        <v>-1957.5229539117563</v>
      </c>
      <c r="M29" s="3">
        <f>valuations!G240</f>
        <v>-25098.174130720072</v>
      </c>
      <c r="N29" s="3">
        <f>valuations!G259</f>
        <v>-22236.809279890495</v>
      </c>
    </row>
    <row r="30" spans="1:14">
      <c r="A30" s="38" t="s">
        <v>15</v>
      </c>
      <c r="B30" s="40">
        <f>valuations!G14</f>
        <v>2.0911675479717187</v>
      </c>
      <c r="C30" s="3">
        <f>valuations!G33</f>
        <v>-64.697385087468675</v>
      </c>
      <c r="D30" s="3">
        <f>valuations!G52</f>
        <v>0</v>
      </c>
      <c r="E30" s="3">
        <f>valuations!G71</f>
        <v>27.908953153987738</v>
      </c>
      <c r="F30" s="3">
        <f>valuations!G90</f>
        <v>-5130.0985127794502</v>
      </c>
      <c r="G30" s="3">
        <f>valuations!G109</f>
        <v>91.46642716902241</v>
      </c>
      <c r="H30" s="3">
        <f>valuations!G147</f>
        <v>-327.92452327679229</v>
      </c>
      <c r="I30" s="3">
        <f>valuations!G166</f>
        <v>-848.80947746809727</v>
      </c>
      <c r="J30" s="3">
        <f>valuations!G185</f>
        <v>0</v>
      </c>
      <c r="K30" s="3">
        <f>valuations!G204</f>
        <v>-92.621141532710027</v>
      </c>
      <c r="L30" s="3">
        <f>valuations!G223</f>
        <v>-110.0184323670005</v>
      </c>
      <c r="M30" s="3">
        <f>valuations!G242</f>
        <v>-8712.6388267669772</v>
      </c>
      <c r="N30" s="3">
        <f>valuations!G261</f>
        <v>-1460.6451680364157</v>
      </c>
    </row>
    <row r="31" spans="1:14">
      <c r="A31" s="38" t="s">
        <v>16</v>
      </c>
      <c r="B31" s="40">
        <f>valuations!G15</f>
        <v>0</v>
      </c>
      <c r="C31" s="3">
        <f>valuations!G34</f>
        <v>-56.239274979380369</v>
      </c>
      <c r="D31" s="3">
        <f>valuations!G53</f>
        <v>0</v>
      </c>
      <c r="E31" s="3">
        <f>valuations!G72</f>
        <v>292.04279369947062</v>
      </c>
      <c r="F31" s="3">
        <f>valuations!G91</f>
        <v>-3730.5946457251539</v>
      </c>
      <c r="G31" s="3">
        <f>valuations!G110</f>
        <v>-940.14745016588631</v>
      </c>
      <c r="H31" s="3">
        <f>valuations!G148</f>
        <v>-1816.1404387889145</v>
      </c>
      <c r="I31" s="3">
        <f>valuations!G167</f>
        <v>-326.46908925806918</v>
      </c>
      <c r="J31" s="3">
        <f>valuations!G186</f>
        <v>0</v>
      </c>
      <c r="K31" s="3">
        <f>valuations!G205</f>
        <v>0</v>
      </c>
      <c r="L31" s="3">
        <f>valuations!G224</f>
        <v>-347.04011949785314</v>
      </c>
      <c r="M31" s="3">
        <f>valuations!G243</f>
        <v>-2118.4739365508517</v>
      </c>
      <c r="N31" s="3">
        <f>valuations!G262</f>
        <v>-2365.1845711771512</v>
      </c>
    </row>
    <row r="32" spans="1:14">
      <c r="A32" s="38" t="s">
        <v>17</v>
      </c>
      <c r="B32" s="40">
        <f>valuations!G16</f>
        <v>-262.80115488578366</v>
      </c>
      <c r="C32" s="3">
        <f>valuations!G35</f>
        <v>-322.31332010862178</v>
      </c>
      <c r="D32" s="3">
        <f>valuations!G54</f>
        <v>0</v>
      </c>
      <c r="E32" s="3">
        <f>valuations!G73</f>
        <v>-42.054842305224341</v>
      </c>
      <c r="F32" s="3">
        <f>valuations!G92</f>
        <v>-4201.053614676779</v>
      </c>
      <c r="G32" s="3">
        <f>valuations!G111</f>
        <v>-319.99317965731944</v>
      </c>
      <c r="H32" s="3">
        <f>valuations!G149</f>
        <v>2076.4555130098443</v>
      </c>
      <c r="I32" s="3">
        <f>valuations!G168</f>
        <v>-53.254278414882606</v>
      </c>
      <c r="J32" s="3">
        <f>valuations!G187</f>
        <v>-46.088055680287383</v>
      </c>
      <c r="K32" s="3">
        <f>valuations!G206</f>
        <v>-373.88770546791238</v>
      </c>
      <c r="L32" s="3">
        <f>valuations!G225</f>
        <v>0</v>
      </c>
      <c r="M32" s="3">
        <f>valuations!G244</f>
        <v>-1083.787125337921</v>
      </c>
      <c r="N32" s="3">
        <f>valuations!G263</f>
        <v>-2568.9966050505982</v>
      </c>
    </row>
    <row r="33" spans="1:14">
      <c r="A33" s="38" t="s">
        <v>18</v>
      </c>
      <c r="B33" s="40">
        <f>valuations!G17</f>
        <v>27.460651803648247</v>
      </c>
      <c r="C33" s="3">
        <f>valuations!G36</f>
        <v>-3066.0328994966999</v>
      </c>
      <c r="D33" s="3">
        <f>valuations!G55</f>
        <v>0</v>
      </c>
      <c r="E33" s="3">
        <f>valuations!G74</f>
        <v>-2869.4423469794342</v>
      </c>
      <c r="F33" s="3">
        <f>valuations!G93</f>
        <v>-35541.484494235898</v>
      </c>
      <c r="G33" s="3">
        <f>valuations!G112</f>
        <v>15529.130795770272</v>
      </c>
      <c r="H33" s="3">
        <f>valuations!G150</f>
        <v>2967.1292210682059</v>
      </c>
      <c r="I33" s="3">
        <f>valuations!G169</f>
        <v>-7998.4162294974785</v>
      </c>
      <c r="J33" s="3">
        <f>valuations!G188</f>
        <v>-1301.7536596317914</v>
      </c>
      <c r="K33" s="3">
        <f>valuations!G207</f>
        <v>-3905.6992439728847</v>
      </c>
      <c r="L33" s="3">
        <f>valuations!G226</f>
        <v>-10775.258514349374</v>
      </c>
      <c r="M33" s="3">
        <f>valuations!G245</f>
        <v>0</v>
      </c>
      <c r="N33" s="3">
        <f>valuations!G264</f>
        <v>-142534.2572122305</v>
      </c>
    </row>
    <row r="34" spans="1:14">
      <c r="A34" s="38" t="s">
        <v>19</v>
      </c>
      <c r="B34" s="40">
        <f>valuations!G18</f>
        <v>353.38613692388287</v>
      </c>
      <c r="C34" s="3">
        <f>valuations!G37</f>
        <v>-4572.3144952333341</v>
      </c>
      <c r="D34" s="3">
        <f>valuations!G56</f>
        <v>15549.592898055074</v>
      </c>
      <c r="E34" s="3">
        <f>valuations!G75</f>
        <v>-8479.2134109452454</v>
      </c>
      <c r="F34" s="3">
        <f>valuations!G94</f>
        <v>-136093.56662661186</v>
      </c>
      <c r="G34" s="3">
        <f>valuations!G113</f>
        <v>4682.3011380114813</v>
      </c>
      <c r="H34" s="3">
        <f>valuations!G151</f>
        <v>-25789.244100752181</v>
      </c>
      <c r="I34" s="3">
        <f>valuations!G170</f>
        <v>-24583.650528184931</v>
      </c>
      <c r="J34" s="3">
        <f>valuations!G189</f>
        <v>892.04557700942973</v>
      </c>
      <c r="K34" s="3">
        <f>valuations!G208</f>
        <v>-4720.411392172321</v>
      </c>
      <c r="L34" s="3">
        <f>valuations!G227</f>
        <v>-6167.4523551182783</v>
      </c>
      <c r="M34" s="3">
        <f>valuations!G246</f>
        <v>-9618.8226987323505</v>
      </c>
      <c r="N34" s="3">
        <f>valuations!G265</f>
        <v>0</v>
      </c>
    </row>
    <row r="37" spans="1:14">
      <c r="B37" s="59" t="s">
        <v>30</v>
      </c>
      <c r="C37" s="59"/>
      <c r="D37" s="59"/>
      <c r="E37" s="59"/>
      <c r="F37" s="59"/>
      <c r="G37" s="59"/>
      <c r="H37" s="59"/>
      <c r="I37" s="59"/>
      <c r="J37" s="59"/>
      <c r="K37" s="59"/>
      <c r="L37" s="59"/>
      <c r="M37" s="59"/>
      <c r="N37" s="59"/>
    </row>
    <row r="38" spans="1:14" ht="30">
      <c r="B38" s="12" t="s">
        <v>3</v>
      </c>
      <c r="C38" s="15" t="s">
        <v>4</v>
      </c>
      <c r="D38" s="15" t="s">
        <v>5</v>
      </c>
      <c r="E38" s="21" t="s">
        <v>6</v>
      </c>
      <c r="F38" s="21" t="s">
        <v>7</v>
      </c>
      <c r="G38" s="21" t="s">
        <v>8</v>
      </c>
      <c r="H38" s="15" t="s">
        <v>10</v>
      </c>
      <c r="I38" s="21" t="s">
        <v>13</v>
      </c>
      <c r="J38" s="21" t="s">
        <v>15</v>
      </c>
      <c r="K38" s="21" t="s">
        <v>16</v>
      </c>
      <c r="L38" s="21" t="s">
        <v>17</v>
      </c>
      <c r="M38" s="21" t="s">
        <v>18</v>
      </c>
      <c r="N38" s="21" t="s">
        <v>19</v>
      </c>
    </row>
    <row r="39" spans="1:14">
      <c r="A39" s="38" t="s">
        <v>3</v>
      </c>
      <c r="B39" s="39">
        <f t="array" ref="B39:N51">TRANSPOSE(B22:N34)</f>
        <v>0</v>
      </c>
      <c r="C39" s="3">
        <v>8.1470665457277658E-2</v>
      </c>
      <c r="D39" s="3">
        <v>-9.3867117115164794E-2</v>
      </c>
      <c r="E39" s="3">
        <v>-2067.8488330197356</v>
      </c>
      <c r="F39" s="3">
        <v>-792.77769332158118</v>
      </c>
      <c r="G39" s="3">
        <v>-0.18471878836558062</v>
      </c>
      <c r="H39" s="3">
        <v>0.17783829308624199</v>
      </c>
      <c r="I39" s="3">
        <v>559.8377701473413</v>
      </c>
      <c r="J39" s="3">
        <v>2.0911675479717187</v>
      </c>
      <c r="K39" s="3">
        <v>0</v>
      </c>
      <c r="L39" s="3">
        <v>-262.80115488578366</v>
      </c>
      <c r="M39" s="3">
        <v>27.460651803648247</v>
      </c>
      <c r="N39" s="3">
        <v>353.38613692388287</v>
      </c>
    </row>
    <row r="40" spans="1:14">
      <c r="A40" s="38" t="s">
        <v>4</v>
      </c>
      <c r="B40" s="40">
        <v>-321.52211496248623</v>
      </c>
      <c r="C40" s="3">
        <v>0</v>
      </c>
      <c r="D40" s="3">
        <v>2.037787882046155</v>
      </c>
      <c r="E40" s="3">
        <v>67.01567969304179</v>
      </c>
      <c r="F40" s="3">
        <v>-8445.399847554896</v>
      </c>
      <c r="G40" s="3">
        <v>-49.687943724590873</v>
      </c>
      <c r="H40" s="3">
        <v>-381.15995463637813</v>
      </c>
      <c r="I40" s="3">
        <v>-2865.5767184605975</v>
      </c>
      <c r="J40" s="3">
        <v>-64.697385087468675</v>
      </c>
      <c r="K40" s="3">
        <v>-56.239274979380369</v>
      </c>
      <c r="L40" s="3">
        <v>-322.31332010862178</v>
      </c>
      <c r="M40" s="3">
        <v>-3066.0328994966999</v>
      </c>
      <c r="N40" s="3">
        <v>-4572.3144952333341</v>
      </c>
    </row>
    <row r="41" spans="1:14">
      <c r="A41" s="38" t="s">
        <v>5</v>
      </c>
      <c r="B41" s="40">
        <v>0</v>
      </c>
      <c r="C41" s="3">
        <v>0</v>
      </c>
      <c r="D41" s="3">
        <v>0</v>
      </c>
      <c r="E41" s="3">
        <v>0</v>
      </c>
      <c r="F41" s="3">
        <v>-6878.5958682243045</v>
      </c>
      <c r="G41" s="3">
        <v>-3390.1103811510629</v>
      </c>
      <c r="H41" s="3">
        <v>2720.7062281708368</v>
      </c>
      <c r="I41" s="3">
        <v>0</v>
      </c>
      <c r="J41" s="3">
        <v>0</v>
      </c>
      <c r="K41" s="3">
        <v>0</v>
      </c>
      <c r="L41" s="3">
        <v>0</v>
      </c>
      <c r="M41" s="3">
        <v>0</v>
      </c>
      <c r="N41" s="3">
        <v>15549.592898055074</v>
      </c>
    </row>
    <row r="42" spans="1:14">
      <c r="A42" s="38" t="s">
        <v>6</v>
      </c>
      <c r="B42" s="40">
        <v>225.0020771798259</v>
      </c>
      <c r="C42" s="3">
        <v>227.49969733870648</v>
      </c>
      <c r="D42" s="3">
        <v>-15.212241780335567</v>
      </c>
      <c r="E42" s="3">
        <v>6661.2492558605536</v>
      </c>
      <c r="F42" s="3">
        <v>-3597.3377767092484</v>
      </c>
      <c r="G42" s="3">
        <v>-740.08389146550337</v>
      </c>
      <c r="H42" s="3">
        <v>-129.90814436814617</v>
      </c>
      <c r="I42" s="3">
        <v>-2845.4813669414725</v>
      </c>
      <c r="J42" s="3">
        <v>27.908953153987738</v>
      </c>
      <c r="K42" s="3">
        <v>292.04279369947062</v>
      </c>
      <c r="L42" s="3">
        <v>-42.054842305224341</v>
      </c>
      <c r="M42" s="3">
        <v>-2869.4423469794342</v>
      </c>
      <c r="N42" s="3">
        <v>-8479.2134109452454</v>
      </c>
    </row>
    <row r="43" spans="1:14">
      <c r="A43" s="38" t="s">
        <v>7</v>
      </c>
      <c r="B43" s="40">
        <v>-8753.8321381877795</v>
      </c>
      <c r="C43" s="3">
        <v>-6093.6525465808045</v>
      </c>
      <c r="D43" s="3">
        <v>557.82790196027236</v>
      </c>
      <c r="E43" s="3">
        <v>-27193.480970236469</v>
      </c>
      <c r="F43" s="3">
        <v>0</v>
      </c>
      <c r="G43" s="3">
        <v>-1206.3838000086921</v>
      </c>
      <c r="H43" s="3">
        <v>17101.514353088933</v>
      </c>
      <c r="I43" s="3">
        <v>-43093.076498565439</v>
      </c>
      <c r="J43" s="3">
        <v>-5130.0985127794502</v>
      </c>
      <c r="K43" s="3">
        <v>-3730.5946457251539</v>
      </c>
      <c r="L43" s="3">
        <v>-4201.053614676779</v>
      </c>
      <c r="M43" s="3">
        <v>-35541.484494235898</v>
      </c>
      <c r="N43" s="3">
        <v>-136093.56662661186</v>
      </c>
    </row>
    <row r="44" spans="1:14">
      <c r="A44" s="38" t="s">
        <v>8</v>
      </c>
      <c r="B44" s="40">
        <v>3.5021524034601303</v>
      </c>
      <c r="C44" s="3">
        <v>-158.43041206502178</v>
      </c>
      <c r="D44" s="3">
        <v>-91.953989274188928</v>
      </c>
      <c r="E44" s="3">
        <v>-3875.2952495114318</v>
      </c>
      <c r="F44" s="3">
        <v>-10468.961419730642</v>
      </c>
      <c r="G44" s="3">
        <v>0</v>
      </c>
      <c r="H44" s="3">
        <v>13446.336157266434</v>
      </c>
      <c r="I44" s="3">
        <v>-7900.8453908709425</v>
      </c>
      <c r="J44" s="3">
        <v>91.46642716902241</v>
      </c>
      <c r="K44" s="3">
        <v>-940.14745016588631</v>
      </c>
      <c r="L44" s="3">
        <v>-319.99317965731944</v>
      </c>
      <c r="M44" s="3">
        <v>15529.130795770272</v>
      </c>
      <c r="N44" s="3">
        <v>4682.3011380114813</v>
      </c>
    </row>
    <row r="45" spans="1:14">
      <c r="A45" s="38" t="s">
        <v>10</v>
      </c>
      <c r="B45" s="40">
        <v>3502.0011950108137</v>
      </c>
      <c r="C45" s="3">
        <v>-4379.4340330670639</v>
      </c>
      <c r="D45" s="3">
        <v>8.724900105654358</v>
      </c>
      <c r="E45" s="3">
        <v>2507.2069466842026</v>
      </c>
      <c r="F45" s="3">
        <v>-61015.97370731816</v>
      </c>
      <c r="G45" s="3">
        <v>308.16110816971053</v>
      </c>
      <c r="H45" s="3">
        <v>0</v>
      </c>
      <c r="I45" s="3">
        <v>10984.763082138777</v>
      </c>
      <c r="J45" s="3">
        <v>-327.92452327679229</v>
      </c>
      <c r="K45" s="3">
        <v>-1816.1404387889145</v>
      </c>
      <c r="L45" s="3">
        <v>2076.4555130098443</v>
      </c>
      <c r="M45" s="3">
        <v>2967.1292210682059</v>
      </c>
      <c r="N45" s="3">
        <v>-25789.244100752181</v>
      </c>
    </row>
    <row r="46" spans="1:14">
      <c r="A46" s="38" t="s">
        <v>13</v>
      </c>
      <c r="B46" s="40">
        <v>-528.9202494326056</v>
      </c>
      <c r="C46" s="3">
        <v>-372.86405593341681</v>
      </c>
      <c r="D46" s="3">
        <v>-48.325161786487314</v>
      </c>
      <c r="E46" s="3">
        <v>-151.20832092721287</v>
      </c>
      <c r="F46" s="3">
        <v>-41290.096960195071</v>
      </c>
      <c r="G46" s="3">
        <v>-223.16220527793098</v>
      </c>
      <c r="H46" s="3">
        <v>-3924.051854943943</v>
      </c>
      <c r="I46" s="3">
        <v>-15417.13053816018</v>
      </c>
      <c r="J46" s="3">
        <v>-848.80947746809727</v>
      </c>
      <c r="K46" s="3">
        <v>-326.46908925806918</v>
      </c>
      <c r="L46" s="3">
        <v>-53.254278414882606</v>
      </c>
      <c r="M46" s="3">
        <v>-7998.4162294974785</v>
      </c>
      <c r="N46" s="3">
        <v>-24583.650528184931</v>
      </c>
    </row>
    <row r="47" spans="1:14">
      <c r="A47" s="38" t="s">
        <v>15</v>
      </c>
      <c r="B47" s="40">
        <v>0</v>
      </c>
      <c r="C47" s="3">
        <v>-28.750336775931746</v>
      </c>
      <c r="D47" s="3">
        <v>5</v>
      </c>
      <c r="E47" s="3">
        <v>0</v>
      </c>
      <c r="F47" s="3">
        <v>662.71921867983929</v>
      </c>
      <c r="G47" s="3">
        <v>5.5124831612034129</v>
      </c>
      <c r="H47" s="3">
        <v>-28.262819937135159</v>
      </c>
      <c r="I47" s="3">
        <v>-113.70175123484508</v>
      </c>
      <c r="J47" s="3">
        <v>0</v>
      </c>
      <c r="K47" s="3">
        <v>0</v>
      </c>
      <c r="L47" s="3">
        <v>-46.088055680287383</v>
      </c>
      <c r="M47" s="3">
        <v>-1301.7536596317914</v>
      </c>
      <c r="N47" s="3">
        <v>892.04557700942973</v>
      </c>
    </row>
    <row r="48" spans="1:14">
      <c r="A48" s="38" t="s">
        <v>16</v>
      </c>
      <c r="B48" s="40">
        <v>-14.039994263407053</v>
      </c>
      <c r="C48" s="3">
        <v>-152.49660429177666</v>
      </c>
      <c r="D48" s="3">
        <v>644.33998910095636</v>
      </c>
      <c r="E48" s="3">
        <v>-17841.508182178939</v>
      </c>
      <c r="F48" s="3">
        <v>-10582.081168600063</v>
      </c>
      <c r="G48" s="3">
        <v>-206.72526102585317</v>
      </c>
      <c r="H48" s="3">
        <v>-1003.8363847350915</v>
      </c>
      <c r="I48" s="3">
        <v>-5945.2501589633785</v>
      </c>
      <c r="J48" s="3">
        <v>-92.621141532710027</v>
      </c>
      <c r="K48" s="3">
        <v>0</v>
      </c>
      <c r="L48" s="3">
        <v>-373.88770546791238</v>
      </c>
      <c r="M48" s="3">
        <v>-3905.6992439728847</v>
      </c>
      <c r="N48" s="3">
        <v>-4720.411392172321</v>
      </c>
    </row>
    <row r="49" spans="1:14">
      <c r="A49" s="38" t="s">
        <v>17</v>
      </c>
      <c r="B49" s="40">
        <v>-68.135026336817418</v>
      </c>
      <c r="C49" s="3">
        <v>784.60595511544489</v>
      </c>
      <c r="D49" s="3">
        <v>1.1581804071666859</v>
      </c>
      <c r="E49" s="3">
        <v>260.98376695770349</v>
      </c>
      <c r="F49" s="3">
        <v>-11680.333650048971</v>
      </c>
      <c r="G49" s="3">
        <v>39.99452859053801</v>
      </c>
      <c r="H49" s="3">
        <v>248.70383930420667</v>
      </c>
      <c r="I49" s="3">
        <v>-1957.5229539117563</v>
      </c>
      <c r="J49" s="3">
        <v>-110.0184323670005</v>
      </c>
      <c r="K49" s="3">
        <v>-347.04011949785314</v>
      </c>
      <c r="L49" s="3">
        <v>0</v>
      </c>
      <c r="M49" s="3">
        <v>-10775.258514349374</v>
      </c>
      <c r="N49" s="3">
        <v>-6167.4523551182783</v>
      </c>
    </row>
    <row r="50" spans="1:14">
      <c r="A50" s="38" t="s">
        <v>18</v>
      </c>
      <c r="B50" s="40">
        <v>-2654.3386782137213</v>
      </c>
      <c r="C50" s="3">
        <v>-1842.4695822460656</v>
      </c>
      <c r="D50" s="3">
        <v>344.89743648782257</v>
      </c>
      <c r="E50" s="3">
        <v>-7761.7830059841563</v>
      </c>
      <c r="F50" s="3">
        <v>-6297.58470440573</v>
      </c>
      <c r="G50" s="3">
        <v>-1088.623808489041</v>
      </c>
      <c r="H50" s="3">
        <v>-5127.5823245225756</v>
      </c>
      <c r="I50" s="3">
        <v>-25098.174130720072</v>
      </c>
      <c r="J50" s="3">
        <v>-8712.6388267669772</v>
      </c>
      <c r="K50" s="3">
        <v>-2118.4739365508517</v>
      </c>
      <c r="L50" s="3">
        <v>-1083.787125337921</v>
      </c>
      <c r="M50" s="3">
        <v>0</v>
      </c>
      <c r="N50" s="3">
        <v>-9618.8226987323505</v>
      </c>
    </row>
    <row r="51" spans="1:14">
      <c r="A51" s="38" t="s">
        <v>19</v>
      </c>
      <c r="B51" s="40">
        <v>3720.7214864989651</v>
      </c>
      <c r="C51" s="3">
        <v>-2230.4995056953694</v>
      </c>
      <c r="D51" s="3">
        <v>104.36007104950106</v>
      </c>
      <c r="E51" s="3">
        <v>-1692.2237896326396</v>
      </c>
      <c r="F51" s="3">
        <v>-77527.219349038845</v>
      </c>
      <c r="G51" s="3">
        <v>1638.161545272329</v>
      </c>
      <c r="H51" s="3">
        <v>-9859.1877026784787</v>
      </c>
      <c r="I51" s="3">
        <v>-22236.809279890495</v>
      </c>
      <c r="J51" s="3">
        <v>-1460.6451680364157</v>
      </c>
      <c r="K51" s="3">
        <v>-2365.1845711771512</v>
      </c>
      <c r="L51" s="3">
        <v>-2568.9966050505982</v>
      </c>
      <c r="M51" s="3">
        <v>-142534.2572122305</v>
      </c>
      <c r="N51" s="3">
        <v>0</v>
      </c>
    </row>
  </sheetData>
  <mergeCells count="3">
    <mergeCell ref="B1:N1"/>
    <mergeCell ref="B20:N20"/>
    <mergeCell ref="B37:N37"/>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O54"/>
  <sheetViews>
    <sheetView workbookViewId="0">
      <selection activeCell="O17" sqref="O17"/>
    </sheetView>
  </sheetViews>
  <sheetFormatPr defaultRowHeight="15"/>
  <cols>
    <col min="1" max="1" width="15.85546875" style="3" customWidth="1"/>
    <col min="2" max="9" width="9.140625" style="3"/>
    <col min="10" max="10" width="12" style="3" customWidth="1"/>
    <col min="11" max="11" width="9.140625" style="3"/>
    <col min="12" max="12" width="10.28515625" style="3" customWidth="1"/>
    <col min="13" max="13" width="12.42578125" style="3" customWidth="1"/>
    <col min="14" max="16384" width="9.140625" style="3"/>
  </cols>
  <sheetData>
    <row r="1" spans="1:15" ht="15.75" thickBot="1">
      <c r="A1" s="23" t="s">
        <v>104</v>
      </c>
      <c r="B1" s="57" t="s">
        <v>31</v>
      </c>
      <c r="C1" s="57"/>
      <c r="D1" s="57"/>
      <c r="E1" s="57"/>
      <c r="F1" s="57"/>
      <c r="G1" s="57"/>
      <c r="H1" s="57"/>
      <c r="I1" s="57"/>
      <c r="J1" s="57"/>
      <c r="K1" s="57"/>
      <c r="L1" s="57"/>
      <c r="M1" s="57"/>
      <c r="N1" s="57"/>
      <c r="O1" s="57"/>
    </row>
    <row r="2" spans="1:15" ht="30.75" thickTop="1">
      <c r="A2" s="24"/>
      <c r="B2" s="11" t="s">
        <v>3</v>
      </c>
      <c r="C2" s="25" t="s">
        <v>4</v>
      </c>
      <c r="D2" s="11" t="s">
        <v>5</v>
      </c>
      <c r="E2" s="11" t="s">
        <v>6</v>
      </c>
      <c r="F2" s="11" t="s">
        <v>7</v>
      </c>
      <c r="G2" s="11" t="s">
        <v>8</v>
      </c>
      <c r="H2" s="11" t="s">
        <v>9</v>
      </c>
      <c r="I2" s="11" t="s">
        <v>10</v>
      </c>
      <c r="J2" s="11" t="s">
        <v>13</v>
      </c>
      <c r="K2" s="11" t="s">
        <v>15</v>
      </c>
      <c r="L2" s="11" t="s">
        <v>16</v>
      </c>
      <c r="M2" s="11" t="s">
        <v>17</v>
      </c>
      <c r="N2" s="11" t="s">
        <v>18</v>
      </c>
      <c r="O2" s="11" t="s">
        <v>19</v>
      </c>
    </row>
    <row r="3" spans="1:15">
      <c r="A3" s="12" t="s">
        <v>3</v>
      </c>
      <c r="B3" s="28">
        <f t="array" ref="B3:O16">B23:O36-B41:O54</f>
        <v>0</v>
      </c>
      <c r="C3" s="29">
        <v>10199.966257570639</v>
      </c>
      <c r="D3" s="29">
        <v>-338.6328728206845</v>
      </c>
      <c r="E3" s="29">
        <v>0</v>
      </c>
      <c r="F3" s="29">
        <v>0</v>
      </c>
      <c r="G3" s="29">
        <v>0</v>
      </c>
      <c r="H3" s="29">
        <v>0</v>
      </c>
      <c r="I3" s="29">
        <v>-5875.8187228278066</v>
      </c>
      <c r="J3" s="29">
        <v>-4287.1966204608434</v>
      </c>
      <c r="K3" s="29">
        <v>0</v>
      </c>
      <c r="L3" s="29">
        <v>0</v>
      </c>
      <c r="M3" s="29">
        <v>-6426.121739739121</v>
      </c>
      <c r="N3" s="29">
        <v>-3623.3876281573853</v>
      </c>
      <c r="O3" s="28">
        <v>-44398.015756650937</v>
      </c>
    </row>
    <row r="4" spans="1:15">
      <c r="A4" s="12" t="s">
        <v>4</v>
      </c>
      <c r="B4" s="28">
        <v>-10199.966257570639</v>
      </c>
      <c r="C4" s="29">
        <v>0</v>
      </c>
      <c r="D4" s="29">
        <v>779.21956146619891</v>
      </c>
      <c r="E4" s="29">
        <v>2524.1209751509095</v>
      </c>
      <c r="F4" s="29">
        <v>-12769.632934564659</v>
      </c>
      <c r="G4" s="29">
        <v>2459.665224737108</v>
      </c>
      <c r="H4" s="29">
        <v>8075.0492181226427</v>
      </c>
      <c r="I4" s="29">
        <v>-10353.517173251523</v>
      </c>
      <c r="J4" s="29">
        <v>5722.8562133430214</v>
      </c>
      <c r="K4" s="29">
        <v>546.78812171077539</v>
      </c>
      <c r="L4" s="29">
        <v>1986.6055291934763</v>
      </c>
      <c r="M4" s="29">
        <v>-7518.6974577389492</v>
      </c>
      <c r="N4" s="29">
        <v>-14077.056681926086</v>
      </c>
      <c r="O4" s="28">
        <v>-70156.812522225024</v>
      </c>
    </row>
    <row r="5" spans="1:15">
      <c r="A5" s="12" t="s">
        <v>5</v>
      </c>
      <c r="B5" s="28">
        <v>338.6328728206845</v>
      </c>
      <c r="C5" s="29">
        <v>-779.21956146619891</v>
      </c>
      <c r="D5" s="29">
        <v>0</v>
      </c>
      <c r="E5" s="29">
        <v>-3235.7370686692648</v>
      </c>
      <c r="F5" s="29">
        <v>3124.7885648302063</v>
      </c>
      <c r="G5" s="29">
        <v>-85816.059530447455</v>
      </c>
      <c r="H5" s="29">
        <v>-29.237501943952768</v>
      </c>
      <c r="I5" s="29">
        <v>-28202.388349131525</v>
      </c>
      <c r="J5" s="29">
        <v>-2139.459600479473</v>
      </c>
      <c r="K5" s="29">
        <v>1742.6080450868426</v>
      </c>
      <c r="L5" s="29">
        <v>8819.3682230727791</v>
      </c>
      <c r="M5" s="29">
        <v>-1349.8946697600038</v>
      </c>
      <c r="N5" s="29">
        <v>-2352.9692005702223</v>
      </c>
      <c r="O5" s="28">
        <v>-4089.0651445115986</v>
      </c>
    </row>
    <row r="6" spans="1:15">
      <c r="A6" s="12" t="s">
        <v>6</v>
      </c>
      <c r="B6" s="28">
        <v>0</v>
      </c>
      <c r="C6" s="29">
        <v>-2524.1209751509095</v>
      </c>
      <c r="D6" s="29">
        <v>3235.7370686692648</v>
      </c>
      <c r="E6" s="29">
        <v>0</v>
      </c>
      <c r="F6" s="29">
        <v>0</v>
      </c>
      <c r="G6" s="29">
        <v>-315.86330141256934</v>
      </c>
      <c r="H6" s="29">
        <v>0</v>
      </c>
      <c r="I6" s="29">
        <v>-56465.905447338642</v>
      </c>
      <c r="J6" s="29">
        <v>-6452.8422816919856</v>
      </c>
      <c r="K6" s="29">
        <v>0</v>
      </c>
      <c r="L6" s="29">
        <v>8702.9092690420021</v>
      </c>
      <c r="M6" s="29">
        <v>-6452.1285316851927</v>
      </c>
      <c r="N6" s="29">
        <v>-18514.611483156168</v>
      </c>
      <c r="O6" s="28">
        <v>-47748.265680379132</v>
      </c>
    </row>
    <row r="7" spans="1:15">
      <c r="A7" s="12" t="s">
        <v>7</v>
      </c>
      <c r="B7" s="28">
        <v>0</v>
      </c>
      <c r="C7" s="29">
        <v>12769.632934564659</v>
      </c>
      <c r="D7" s="29">
        <v>-3124.7885648302063</v>
      </c>
      <c r="E7" s="29">
        <v>0</v>
      </c>
      <c r="F7" s="29">
        <v>0</v>
      </c>
      <c r="G7" s="29">
        <v>0</v>
      </c>
      <c r="H7" s="29">
        <v>0</v>
      </c>
      <c r="I7" s="29">
        <v>-143819.31221922705</v>
      </c>
      <c r="J7" s="29">
        <v>25292.969312407324</v>
      </c>
      <c r="K7" s="29">
        <v>0</v>
      </c>
      <c r="L7" s="29">
        <v>7348.0874428655379</v>
      </c>
      <c r="M7" s="29">
        <v>-62017.608875011952</v>
      </c>
      <c r="N7" s="29">
        <v>-96831.021269573248</v>
      </c>
      <c r="O7" s="28">
        <v>-315257.18003486691</v>
      </c>
    </row>
    <row r="8" spans="1:15">
      <c r="A8" s="12" t="s">
        <v>8</v>
      </c>
      <c r="B8" s="28">
        <v>0</v>
      </c>
      <c r="C8" s="29">
        <v>-2459.665224737108</v>
      </c>
      <c r="D8" s="29">
        <v>85816.059530447455</v>
      </c>
      <c r="E8" s="29">
        <v>315.86330141256934</v>
      </c>
      <c r="F8" s="29">
        <v>0</v>
      </c>
      <c r="G8" s="29">
        <v>0</v>
      </c>
      <c r="H8" s="29">
        <v>0</v>
      </c>
      <c r="I8" s="29">
        <v>-6969.9743573941314</v>
      </c>
      <c r="J8" s="29">
        <v>-2305.639971702316</v>
      </c>
      <c r="K8" s="29">
        <v>0</v>
      </c>
      <c r="L8" s="29">
        <v>1476.3628944563661</v>
      </c>
      <c r="M8" s="29">
        <v>-1887.4565396103185</v>
      </c>
      <c r="N8" s="29">
        <v>-52641.160212204602</v>
      </c>
      <c r="O8" s="28">
        <v>-37307.185000505757</v>
      </c>
    </row>
    <row r="9" spans="1:15">
      <c r="A9" s="12" t="s">
        <v>9</v>
      </c>
      <c r="B9" s="28">
        <v>0</v>
      </c>
      <c r="C9" s="29">
        <v>-8075.0492181226427</v>
      </c>
      <c r="D9" s="29">
        <v>29.237501943952768</v>
      </c>
      <c r="E9" s="29">
        <v>0</v>
      </c>
      <c r="F9" s="29">
        <v>0</v>
      </c>
      <c r="G9" s="29">
        <v>0</v>
      </c>
      <c r="H9" s="29">
        <v>0</v>
      </c>
      <c r="I9" s="29">
        <v>1196.6948970306612</v>
      </c>
      <c r="J9" s="29">
        <v>-427.99880050919455</v>
      </c>
      <c r="K9" s="29">
        <v>0</v>
      </c>
      <c r="L9" s="29">
        <v>4521.8269983212022</v>
      </c>
      <c r="M9" s="29">
        <v>-1101.2975293571938</v>
      </c>
      <c r="N9" s="29">
        <v>-5574.6950394794512</v>
      </c>
      <c r="O9" s="28">
        <v>-9530.3114904646118</v>
      </c>
    </row>
    <row r="10" spans="1:15">
      <c r="A10" s="12" t="s">
        <v>10</v>
      </c>
      <c r="B10" s="28">
        <v>5875.8187228278066</v>
      </c>
      <c r="C10" s="29">
        <v>10353.517173251523</v>
      </c>
      <c r="D10" s="29">
        <v>28202.388349131525</v>
      </c>
      <c r="E10" s="29">
        <v>56465.905447338642</v>
      </c>
      <c r="F10" s="29">
        <v>143819.31221922705</v>
      </c>
      <c r="G10" s="29">
        <v>6969.9743573941314</v>
      </c>
      <c r="H10" s="29">
        <v>-1196.6948970306612</v>
      </c>
      <c r="I10" s="29">
        <v>0</v>
      </c>
      <c r="J10" s="29">
        <v>22311.317631361813</v>
      </c>
      <c r="K10" s="29">
        <v>117.40626242767827</v>
      </c>
      <c r="L10" s="29">
        <v>18525.885490370096</v>
      </c>
      <c r="M10" s="29">
        <v>-3885.9401284038527</v>
      </c>
      <c r="N10" s="29">
        <v>34717.817272444794</v>
      </c>
      <c r="O10" s="28">
        <v>69084.214192235202</v>
      </c>
    </row>
    <row r="11" spans="1:15">
      <c r="A11" s="12" t="s">
        <v>13</v>
      </c>
      <c r="B11" s="28">
        <v>4287.1966204608434</v>
      </c>
      <c r="C11" s="29">
        <v>-5722.8562133430214</v>
      </c>
      <c r="D11" s="29">
        <v>2139.459600479473</v>
      </c>
      <c r="E11" s="29">
        <v>6452.8422816919856</v>
      </c>
      <c r="F11" s="29">
        <v>-25292.969312407324</v>
      </c>
      <c r="G11" s="29">
        <v>2305.639971702316</v>
      </c>
      <c r="H11" s="29">
        <v>427.99880050919455</v>
      </c>
      <c r="I11" s="29">
        <v>-22311.317631361813</v>
      </c>
      <c r="J11" s="29">
        <v>0</v>
      </c>
      <c r="K11" s="29">
        <v>2394.7474158544301</v>
      </c>
      <c r="L11" s="29">
        <v>369.08556552262053</v>
      </c>
      <c r="M11" s="29">
        <v>-3246.9706254785751</v>
      </c>
      <c r="N11" s="29">
        <v>-30125.319346567732</v>
      </c>
      <c r="O11" s="28">
        <v>2788.3922903327912</v>
      </c>
    </row>
    <row r="12" spans="1:15">
      <c r="A12" s="12" t="s">
        <v>15</v>
      </c>
      <c r="B12" s="28">
        <v>0</v>
      </c>
      <c r="C12" s="29">
        <v>-546.78812171077539</v>
      </c>
      <c r="D12" s="29">
        <v>-1742.6080450868426</v>
      </c>
      <c r="E12" s="29">
        <v>0</v>
      </c>
      <c r="F12" s="29">
        <v>0</v>
      </c>
      <c r="G12" s="29">
        <v>0</v>
      </c>
      <c r="H12" s="29">
        <v>0</v>
      </c>
      <c r="I12" s="29">
        <v>-117.40626242767827</v>
      </c>
      <c r="J12" s="29">
        <v>-2394.7474158544301</v>
      </c>
      <c r="K12" s="29">
        <v>0</v>
      </c>
      <c r="L12" s="29">
        <v>0</v>
      </c>
      <c r="M12" s="29">
        <v>-2148.041468917128</v>
      </c>
      <c r="N12" s="29">
        <v>-13027.112193299414</v>
      </c>
      <c r="O12" s="28">
        <v>-7738.9522003595466</v>
      </c>
    </row>
    <row r="13" spans="1:15">
      <c r="A13" s="12" t="s">
        <v>16</v>
      </c>
      <c r="B13" s="28">
        <v>0</v>
      </c>
      <c r="C13" s="29">
        <v>-1986.6055291934763</v>
      </c>
      <c r="D13" s="29">
        <v>-8819.3682230727791</v>
      </c>
      <c r="E13" s="29">
        <v>-8702.9092690420021</v>
      </c>
      <c r="F13" s="29">
        <v>-7348.0874428655379</v>
      </c>
      <c r="G13" s="29">
        <v>-1476.3628944563661</v>
      </c>
      <c r="H13" s="29">
        <v>-4521.8269983212022</v>
      </c>
      <c r="I13" s="29">
        <v>-18525.885490370096</v>
      </c>
      <c r="J13" s="29">
        <v>-369.08556552262053</v>
      </c>
      <c r="K13" s="29">
        <v>0</v>
      </c>
      <c r="L13" s="29">
        <v>0</v>
      </c>
      <c r="M13" s="29">
        <v>-7623.9767257522344</v>
      </c>
      <c r="N13" s="29">
        <v>-5403.159919757376</v>
      </c>
      <c r="O13" s="28">
        <v>-90157.831127076395</v>
      </c>
    </row>
    <row r="14" spans="1:15">
      <c r="A14" s="12" t="s">
        <v>17</v>
      </c>
      <c r="B14" s="28">
        <v>6426.121739739121</v>
      </c>
      <c r="C14" s="29">
        <v>7518.6974577389492</v>
      </c>
      <c r="D14" s="29">
        <v>1349.8946697600038</v>
      </c>
      <c r="E14" s="29">
        <v>6452.1285316851927</v>
      </c>
      <c r="F14" s="29">
        <v>62017.608875011952</v>
      </c>
      <c r="G14" s="29">
        <v>1887.4565396103185</v>
      </c>
      <c r="H14" s="29">
        <v>1101.2975293571938</v>
      </c>
      <c r="I14" s="29">
        <v>3885.9401284038527</v>
      </c>
      <c r="J14" s="29">
        <v>3246.9706254785751</v>
      </c>
      <c r="K14" s="29">
        <v>2148.041468917128</v>
      </c>
      <c r="L14" s="29">
        <v>7623.9767257522344</v>
      </c>
      <c r="M14" s="29">
        <v>0</v>
      </c>
      <c r="N14" s="29">
        <v>-2868.9820255611703</v>
      </c>
      <c r="O14" s="28">
        <v>-9018.8693984012716</v>
      </c>
    </row>
    <row r="15" spans="1:15">
      <c r="A15" s="12" t="s">
        <v>18</v>
      </c>
      <c r="B15" s="28">
        <v>3623.3876281573853</v>
      </c>
      <c r="C15" s="29">
        <v>14077.056681926086</v>
      </c>
      <c r="D15" s="29">
        <v>2352.9692005702223</v>
      </c>
      <c r="E15" s="29">
        <v>18514.611483156168</v>
      </c>
      <c r="F15" s="29">
        <v>96831.021269573248</v>
      </c>
      <c r="G15" s="29">
        <v>52641.160212204602</v>
      </c>
      <c r="H15" s="29">
        <v>5574.6950394794512</v>
      </c>
      <c r="I15" s="29">
        <v>-34717.817272444794</v>
      </c>
      <c r="J15" s="29">
        <v>30125.319346567732</v>
      </c>
      <c r="K15" s="29">
        <v>13027.112193299414</v>
      </c>
      <c r="L15" s="29">
        <v>5403.159919757376</v>
      </c>
      <c r="M15" s="29">
        <v>2868.9820255611703</v>
      </c>
      <c r="N15" s="29">
        <v>0</v>
      </c>
      <c r="O15" s="28">
        <v>25354.87504707172</v>
      </c>
    </row>
    <row r="16" spans="1:15">
      <c r="A16" s="15" t="s">
        <v>19</v>
      </c>
      <c r="B16" s="30">
        <v>44398.015756650937</v>
      </c>
      <c r="C16" s="30">
        <v>70156.812522225024</v>
      </c>
      <c r="D16" s="30">
        <v>4089.0651445115986</v>
      </c>
      <c r="E16" s="30">
        <v>47748.265680379132</v>
      </c>
      <c r="F16" s="30">
        <v>315257.18003486691</v>
      </c>
      <c r="G16" s="30">
        <v>37307.185000505757</v>
      </c>
      <c r="H16" s="30">
        <v>9530.3114904646118</v>
      </c>
      <c r="I16" s="30">
        <v>-69084.214192235202</v>
      </c>
      <c r="J16" s="30">
        <v>-2788.3922903327912</v>
      </c>
      <c r="K16" s="30">
        <v>7738.9522003595466</v>
      </c>
      <c r="L16" s="30">
        <v>90157.831127076395</v>
      </c>
      <c r="M16" s="30">
        <v>9018.8693984012716</v>
      </c>
      <c r="N16" s="30">
        <v>-25354.87504707172</v>
      </c>
      <c r="O16" s="30">
        <v>0</v>
      </c>
    </row>
    <row r="17" spans="1:15">
      <c r="A17" s="17" t="s">
        <v>37</v>
      </c>
      <c r="B17" s="36">
        <f>SUM(B3:B16)</f>
        <v>54749.207083086141</v>
      </c>
      <c r="C17" s="37">
        <f t="shared" ref="C17:O17" si="0">SUM(C3:C16)</f>
        <v>102981.37818355275</v>
      </c>
      <c r="D17" s="37">
        <f t="shared" si="0"/>
        <v>113968.63292116916</v>
      </c>
      <c r="E17" s="37">
        <f t="shared" si="0"/>
        <v>126535.09136310333</v>
      </c>
      <c r="F17" s="37">
        <f t="shared" si="0"/>
        <v>575639.22127367184</v>
      </c>
      <c r="G17" s="37">
        <f t="shared" si="0"/>
        <v>15962.795579837846</v>
      </c>
      <c r="H17" s="37">
        <f t="shared" si="0"/>
        <v>18961.592680637281</v>
      </c>
      <c r="I17" s="37">
        <f t="shared" si="0"/>
        <v>-391360.92209257575</v>
      </c>
      <c r="J17" s="37">
        <f t="shared" si="0"/>
        <v>65534.070582604822</v>
      </c>
      <c r="K17" s="37">
        <f t="shared" si="0"/>
        <v>27715.655707655817</v>
      </c>
      <c r="L17" s="37">
        <f t="shared" si="0"/>
        <v>154935.09918543007</v>
      </c>
      <c r="M17" s="37">
        <f t="shared" si="0"/>
        <v>-91770.28286749206</v>
      </c>
      <c r="N17" s="37">
        <f t="shared" si="0"/>
        <v>-235676.53277487977</v>
      </c>
      <c r="O17" s="37">
        <f t="shared" si="0"/>
        <v>-538175.00682580145</v>
      </c>
    </row>
    <row r="18" spans="1:15">
      <c r="A18" s="17"/>
      <c r="B18" s="18"/>
      <c r="C18" s="18"/>
      <c r="D18" s="18"/>
      <c r="E18" s="18"/>
      <c r="F18" s="19"/>
      <c r="G18" s="19"/>
      <c r="H18" s="19"/>
      <c r="I18" s="19"/>
      <c r="J18" s="19"/>
      <c r="K18" s="19"/>
      <c r="L18" s="19"/>
      <c r="M18" s="19"/>
      <c r="N18" s="19"/>
      <c r="O18" s="19"/>
    </row>
    <row r="21" spans="1:15">
      <c r="B21" s="58" t="s">
        <v>28</v>
      </c>
      <c r="C21" s="58"/>
      <c r="D21" s="58"/>
      <c r="E21" s="58"/>
      <c r="F21" s="58"/>
      <c r="G21" s="58"/>
      <c r="H21" s="58"/>
      <c r="I21" s="58"/>
      <c r="J21" s="58"/>
      <c r="K21" s="58"/>
      <c r="L21" s="58"/>
      <c r="M21" s="58"/>
      <c r="N21" s="58"/>
      <c r="O21" s="58"/>
    </row>
    <row r="22" spans="1:15" ht="30">
      <c r="B22" s="15" t="s">
        <v>3</v>
      </c>
      <c r="C22" s="15" t="s">
        <v>4</v>
      </c>
      <c r="D22" s="20" t="s">
        <v>5</v>
      </c>
      <c r="E22" s="21" t="s">
        <v>6</v>
      </c>
      <c r="F22" s="21" t="s">
        <v>7</v>
      </c>
      <c r="G22" s="21" t="s">
        <v>8</v>
      </c>
      <c r="H22" s="15" t="s">
        <v>9</v>
      </c>
      <c r="I22" s="15" t="s">
        <v>10</v>
      </c>
      <c r="J22" s="21" t="s">
        <v>13</v>
      </c>
      <c r="K22" s="21" t="s">
        <v>15</v>
      </c>
      <c r="L22" s="21" t="s">
        <v>16</v>
      </c>
      <c r="M22" s="21" t="s">
        <v>17</v>
      </c>
      <c r="N22" s="21" t="s">
        <v>18</v>
      </c>
      <c r="O22" s="21" t="s">
        <v>19</v>
      </c>
    </row>
    <row r="23" spans="1:15">
      <c r="A23" s="26" t="s">
        <v>3</v>
      </c>
      <c r="B23" s="3">
        <f>valuations!H2</f>
        <v>0</v>
      </c>
      <c r="C23" s="3">
        <f>valuations!H21</f>
        <v>-5783.0579499397691</v>
      </c>
      <c r="D23" s="3">
        <f>valuations!H40</f>
        <v>-338.6328728206845</v>
      </c>
      <c r="E23" s="3">
        <f>valuations!H59</f>
        <v>0</v>
      </c>
      <c r="F23" s="3">
        <f>valuations!H78</f>
        <v>0</v>
      </c>
      <c r="G23" s="3">
        <f>valuations!H97</f>
        <v>0</v>
      </c>
      <c r="H23" s="3">
        <f>valuations!H116</f>
        <v>0</v>
      </c>
      <c r="I23" s="3">
        <f>valuations!H135</f>
        <v>-5849.0919184601134</v>
      </c>
      <c r="J23" s="3">
        <f>valuations!H154</f>
        <v>-3929.3394060831547</v>
      </c>
      <c r="K23" s="3">
        <f>valuations!H173</f>
        <v>0</v>
      </c>
      <c r="L23" s="3">
        <f>valuations!H192</f>
        <v>0</v>
      </c>
      <c r="M23" s="3">
        <f>valuations!H211</f>
        <v>-6426.121739739121</v>
      </c>
      <c r="N23" s="3">
        <f>valuations!H230</f>
        <v>-3689.7128918905205</v>
      </c>
      <c r="O23" s="4">
        <f>valuations!H249</f>
        <v>-48021.633054040605</v>
      </c>
    </row>
    <row r="24" spans="1:15">
      <c r="A24" s="26" t="s">
        <v>4</v>
      </c>
      <c r="B24" s="3">
        <f>valuations!H3</f>
        <v>-15983.024207510407</v>
      </c>
      <c r="C24" s="3">
        <f>valuations!H22</f>
        <v>0</v>
      </c>
      <c r="D24" s="3">
        <f>valuations!H41</f>
        <v>-1018.4252573918923</v>
      </c>
      <c r="E24" s="3">
        <f>valuations!H60</f>
        <v>-2315.5789223356123</v>
      </c>
      <c r="F24" s="3">
        <f>valuations!H79</f>
        <v>-57875.284431210188</v>
      </c>
      <c r="G24" s="3">
        <f>valuations!H98</f>
        <v>0</v>
      </c>
      <c r="H24" s="3">
        <f>valuations!H117</f>
        <v>7800.2397208979773</v>
      </c>
      <c r="I24" s="3">
        <f>valuations!H136</f>
        <v>-11647.682338315082</v>
      </c>
      <c r="J24" s="3">
        <f>valuations!H155</f>
        <v>-4757.4869247428715</v>
      </c>
      <c r="K24" s="3">
        <f>valuations!H174</f>
        <v>194.19683952443097</v>
      </c>
      <c r="L24" s="3">
        <f>valuations!H193</f>
        <v>-23.956493575795157</v>
      </c>
      <c r="M24" s="3">
        <f>valuations!H212</f>
        <v>-14342.820775717557</v>
      </c>
      <c r="N24" s="3">
        <f>valuations!H231</f>
        <v>-65909.107903394251</v>
      </c>
      <c r="O24" s="4">
        <f>valuations!H250</f>
        <v>-236504.84623184346</v>
      </c>
    </row>
    <row r="25" spans="1:15">
      <c r="A25" s="26" t="s">
        <v>5</v>
      </c>
      <c r="B25" s="3">
        <f>valuations!H4</f>
        <v>0</v>
      </c>
      <c r="C25" s="3">
        <f>valuations!H23</f>
        <v>-1797.6448188580912</v>
      </c>
      <c r="D25" s="3">
        <f>valuations!H42</f>
        <v>0</v>
      </c>
      <c r="E25" s="3">
        <f>valuations!H61</f>
        <v>-6285.7266366287949</v>
      </c>
      <c r="F25" s="3">
        <f>valuations!H80</f>
        <v>2429.9007398028953</v>
      </c>
      <c r="G25" s="3">
        <f>valuations!H99</f>
        <v>-122152.87019874224</v>
      </c>
      <c r="H25" s="3">
        <f>valuations!H118</f>
        <v>0</v>
      </c>
      <c r="I25" s="3">
        <f>valuations!H137</f>
        <v>-28315.564234174286</v>
      </c>
      <c r="J25" s="3">
        <f>valuations!H156</f>
        <v>-2036.1247119420532</v>
      </c>
      <c r="K25" s="3">
        <f>valuations!H175</f>
        <v>0</v>
      </c>
      <c r="L25" s="3">
        <f>valuations!H194</f>
        <v>9416.761760499081</v>
      </c>
      <c r="M25" s="3">
        <f>valuations!H213</f>
        <v>-1352.5047611175767</v>
      </c>
      <c r="N25" s="3">
        <f>valuations!H232</f>
        <v>-3019.3782139163418</v>
      </c>
      <c r="O25" s="4">
        <f>valuations!H251</f>
        <v>-4734.3863714246136</v>
      </c>
    </row>
    <row r="26" spans="1:15">
      <c r="A26" s="26" t="s">
        <v>6</v>
      </c>
      <c r="B26" s="3">
        <f>valuations!H5</f>
        <v>0</v>
      </c>
      <c r="C26" s="3">
        <f>valuations!H24</f>
        <v>-4839.6998974865219</v>
      </c>
      <c r="D26" s="3">
        <f>valuations!H43</f>
        <v>-3049.9895679595302</v>
      </c>
      <c r="E26" s="3">
        <f>valuations!H62</f>
        <v>0</v>
      </c>
      <c r="F26" s="3">
        <f>valuations!H81</f>
        <v>0</v>
      </c>
      <c r="G26" s="3">
        <f>valuations!H100</f>
        <v>-315.86330141256934</v>
      </c>
      <c r="H26" s="3">
        <f>valuations!H119</f>
        <v>0</v>
      </c>
      <c r="I26" s="3">
        <f>valuations!H138</f>
        <v>-55332.651970970051</v>
      </c>
      <c r="J26" s="3">
        <f>valuations!H157</f>
        <v>-2382.1679887801702</v>
      </c>
      <c r="K26" s="3">
        <f>valuations!H176</f>
        <v>0</v>
      </c>
      <c r="L26" s="3">
        <f>valuations!H195</f>
        <v>5977.2309739603297</v>
      </c>
      <c r="M26" s="3">
        <f>valuations!H214</f>
        <v>-6452.1285316851927</v>
      </c>
      <c r="N26" s="3">
        <f>valuations!H233</f>
        <v>-20469.781364539631</v>
      </c>
      <c r="O26" s="4">
        <f>valuations!H252</f>
        <v>-63082.423875258653</v>
      </c>
    </row>
    <row r="27" spans="1:15">
      <c r="A27" s="26" t="s">
        <v>7</v>
      </c>
      <c r="B27" s="3">
        <f>valuations!H6</f>
        <v>0</v>
      </c>
      <c r="C27" s="3">
        <f>valuations!H25</f>
        <v>-45105.651496645529</v>
      </c>
      <c r="D27" s="3">
        <f>valuations!H44</f>
        <v>-694.88782502731112</v>
      </c>
      <c r="E27" s="3">
        <f>valuations!H63</f>
        <v>0</v>
      </c>
      <c r="F27" s="3">
        <f>valuations!H82</f>
        <v>0</v>
      </c>
      <c r="G27" s="3">
        <f>valuations!H101</f>
        <v>0</v>
      </c>
      <c r="H27" s="3">
        <f>valuations!H120</f>
        <v>0</v>
      </c>
      <c r="I27" s="3">
        <f>valuations!H139</f>
        <v>-94797.846719878769</v>
      </c>
      <c r="J27" s="3">
        <f>valuations!H158</f>
        <v>-130960.27602335256</v>
      </c>
      <c r="K27" s="3">
        <f>valuations!H177</f>
        <v>0</v>
      </c>
      <c r="L27" s="3">
        <f>valuations!H196</f>
        <v>392.19342365067064</v>
      </c>
      <c r="M27" s="3">
        <f>valuations!H215</f>
        <v>-87613.581102388343</v>
      </c>
      <c r="N27" s="3">
        <f>valuations!H234</f>
        <v>-714796.78725163138</v>
      </c>
      <c r="O27" s="4">
        <f>valuations!H253</f>
        <v>-860745.89571390813</v>
      </c>
    </row>
    <row r="28" spans="1:15">
      <c r="A28" s="26" t="s">
        <v>8</v>
      </c>
      <c r="B28" s="3">
        <f>valuations!H7</f>
        <v>0</v>
      </c>
      <c r="C28" s="3">
        <f>valuations!H26</f>
        <v>-2459.665224737108</v>
      </c>
      <c r="D28" s="3">
        <f>valuations!H45</f>
        <v>-36336.810668294784</v>
      </c>
      <c r="E28" s="3">
        <f>valuations!H64</f>
        <v>0</v>
      </c>
      <c r="F28" s="3">
        <f>valuations!H83</f>
        <v>0</v>
      </c>
      <c r="G28" s="3">
        <f>valuations!H102</f>
        <v>0</v>
      </c>
      <c r="H28" s="3">
        <f>valuations!H121</f>
        <v>0</v>
      </c>
      <c r="I28" s="3">
        <f>valuations!H140</f>
        <v>-6969.9743573941314</v>
      </c>
      <c r="J28" s="3">
        <f>valuations!H159</f>
        <v>-2305.639971702316</v>
      </c>
      <c r="K28" s="3">
        <f>valuations!H178</f>
        <v>0</v>
      </c>
      <c r="L28" s="3">
        <f>valuations!H197</f>
        <v>527.54773953249878</v>
      </c>
      <c r="M28" s="3">
        <f>valuations!H216</f>
        <v>-1887.4565396103185</v>
      </c>
      <c r="N28" s="3">
        <f>valuations!H235</f>
        <v>-52946.903175395593</v>
      </c>
      <c r="O28" s="4">
        <f>valuations!H254</f>
        <v>-37307.185000505757</v>
      </c>
    </row>
    <row r="29" spans="1:15">
      <c r="A29" s="26" t="s">
        <v>9</v>
      </c>
      <c r="B29" s="3">
        <f>valuations!H8</f>
        <v>0</v>
      </c>
      <c r="C29" s="3">
        <f>valuations!H27</f>
        <v>-274.80949722466534</v>
      </c>
      <c r="D29" s="3">
        <f>valuations!H46</f>
        <v>29.237501943952768</v>
      </c>
      <c r="E29" s="3">
        <f>valuations!H65</f>
        <v>0</v>
      </c>
      <c r="F29" s="3">
        <f>valuations!H84</f>
        <v>0</v>
      </c>
      <c r="G29" s="3">
        <f>valuations!H103</f>
        <v>0</v>
      </c>
      <c r="H29" s="3">
        <f>valuations!H122</f>
        <v>0</v>
      </c>
      <c r="I29" s="3">
        <f>valuations!H141</f>
        <v>1205.2625355922864</v>
      </c>
      <c r="J29" s="3">
        <f>valuations!H160</f>
        <v>-354.14639626662301</v>
      </c>
      <c r="K29" s="3">
        <f>valuations!H179</f>
        <v>0</v>
      </c>
      <c r="L29" s="3">
        <f>valuations!H198</f>
        <v>1569.4118142320358</v>
      </c>
      <c r="M29" s="3">
        <f>valuations!H217</f>
        <v>-1101.2975293571938</v>
      </c>
      <c r="N29" s="3">
        <f>valuations!H236</f>
        <v>-5810.6771816284836</v>
      </c>
      <c r="O29" s="4">
        <f>valuations!H255</f>
        <v>-11273.355772651747</v>
      </c>
    </row>
    <row r="30" spans="1:15">
      <c r="A30" s="26" t="s">
        <v>10</v>
      </c>
      <c r="B30" s="3">
        <f>valuations!H9</f>
        <v>26.726804367692701</v>
      </c>
      <c r="C30" s="3">
        <f>valuations!H28</f>
        <v>-1294.1651650635599</v>
      </c>
      <c r="D30" s="3">
        <f>valuations!H47</f>
        <v>-113.1758850427611</v>
      </c>
      <c r="E30" s="3">
        <f>valuations!H66</f>
        <v>1133.2534763685874</v>
      </c>
      <c r="F30" s="3">
        <f>valuations!H85</f>
        <v>49021.465499348284</v>
      </c>
      <c r="G30" s="3">
        <f>valuations!H104</f>
        <v>0</v>
      </c>
      <c r="H30" s="3">
        <f>valuations!H123</f>
        <v>8.5676385616251842</v>
      </c>
      <c r="I30" s="3">
        <f>valuations!H142</f>
        <v>0</v>
      </c>
      <c r="J30" s="3">
        <f>valuations!H161</f>
        <v>755.62204067981361</v>
      </c>
      <c r="K30" s="3">
        <f>valuations!H180</f>
        <v>40.084644292494787</v>
      </c>
      <c r="L30" s="3">
        <f>valuations!H199</f>
        <v>1738.7952154899426</v>
      </c>
      <c r="M30" s="3">
        <f>valuations!H218</f>
        <v>-4852.8379957988254</v>
      </c>
      <c r="N30" s="3">
        <f>valuations!H237</f>
        <v>908.97655171195049</v>
      </c>
      <c r="O30" s="4">
        <f>valuations!H256</f>
        <v>-60564.423351232159</v>
      </c>
    </row>
    <row r="31" spans="1:15">
      <c r="A31" s="26" t="s">
        <v>13</v>
      </c>
      <c r="B31" s="3">
        <f>valuations!H12</f>
        <v>357.85721437768882</v>
      </c>
      <c r="C31" s="3">
        <f>valuations!H31</f>
        <v>-10480.343138085893</v>
      </c>
      <c r="D31" s="3">
        <f>valuations!H50</f>
        <v>103.33488853741994</v>
      </c>
      <c r="E31" s="3">
        <f>valuations!H69</f>
        <v>4070.6742929118154</v>
      </c>
      <c r="F31" s="3">
        <f>valuations!H88</f>
        <v>-156253.24533575989</v>
      </c>
      <c r="G31" s="3">
        <f>valuations!H107</f>
        <v>0</v>
      </c>
      <c r="H31" s="3">
        <f>valuations!H126</f>
        <v>73.852404242571552</v>
      </c>
      <c r="I31" s="3">
        <f>valuations!H145</f>
        <v>-21555.695590682</v>
      </c>
      <c r="J31" s="3">
        <f>valuations!H164</f>
        <v>-84134.267365666223</v>
      </c>
      <c r="K31" s="3">
        <f>valuations!H183</f>
        <v>-528.50491332888987</v>
      </c>
      <c r="L31" s="3">
        <f>valuations!H202</f>
        <v>-4641.5371262656681</v>
      </c>
      <c r="M31" s="3">
        <f>valuations!H221</f>
        <v>-6771.8613524269495</v>
      </c>
      <c r="N31" s="3">
        <f>valuations!H240</f>
        <v>-77934.726624737057</v>
      </c>
      <c r="O31" s="4">
        <f>valuations!H259</f>
        <v>-109336.48565351477</v>
      </c>
    </row>
    <row r="32" spans="1:15">
      <c r="A32" s="26" t="s">
        <v>15</v>
      </c>
      <c r="B32" s="3">
        <f>valuations!H14</f>
        <v>0</v>
      </c>
      <c r="C32" s="3">
        <f>valuations!H33</f>
        <v>-352.59128218634442</v>
      </c>
      <c r="D32" s="3">
        <f>valuations!H52</f>
        <v>-1742.6080450868426</v>
      </c>
      <c r="E32" s="3">
        <f>valuations!H71</f>
        <v>0</v>
      </c>
      <c r="F32" s="3">
        <f>valuations!H90</f>
        <v>0</v>
      </c>
      <c r="G32" s="3">
        <f>valuations!H109</f>
        <v>0</v>
      </c>
      <c r="H32" s="3">
        <f>valuations!H128</f>
        <v>0</v>
      </c>
      <c r="I32" s="3">
        <f>valuations!H147</f>
        <v>-77.321618135183485</v>
      </c>
      <c r="J32" s="3">
        <f>valuations!H166</f>
        <v>-2923.2523291833199</v>
      </c>
      <c r="K32" s="3">
        <f>valuations!H185</f>
        <v>0</v>
      </c>
      <c r="L32" s="3">
        <f>valuations!H204</f>
        <v>0</v>
      </c>
      <c r="M32" s="3">
        <f>valuations!H223</f>
        <v>-2148.041468917128</v>
      </c>
      <c r="N32" s="3">
        <f>valuations!H242</f>
        <v>-10904.732394063089</v>
      </c>
      <c r="O32" s="4">
        <f>valuations!H261</f>
        <v>-8120.9678511790107</v>
      </c>
    </row>
    <row r="33" spans="1:15">
      <c r="A33" s="26" t="s">
        <v>16</v>
      </c>
      <c r="B33" s="3">
        <f>valuations!H15</f>
        <v>0</v>
      </c>
      <c r="C33" s="3">
        <f>valuations!H34</f>
        <v>-2010.5620227692714</v>
      </c>
      <c r="D33" s="3">
        <f>valuations!H53</f>
        <v>597.39353742630101</v>
      </c>
      <c r="E33" s="3">
        <f>valuations!H72</f>
        <v>-2725.6782950816728</v>
      </c>
      <c r="F33" s="3">
        <f>valuations!H91</f>
        <v>-6955.8940192148675</v>
      </c>
      <c r="G33" s="3">
        <f>valuations!H110</f>
        <v>-948.81515492386745</v>
      </c>
      <c r="H33" s="3">
        <f>valuations!H129</f>
        <v>-2952.4151840891664</v>
      </c>
      <c r="I33" s="3">
        <f>valuations!H148</f>
        <v>-16787.090274880153</v>
      </c>
      <c r="J33" s="3">
        <f>valuations!H167</f>
        <v>-5010.6226917882886</v>
      </c>
      <c r="K33" s="3">
        <f>valuations!H186</f>
        <v>0</v>
      </c>
      <c r="L33" s="3">
        <f>valuations!H205</f>
        <v>0</v>
      </c>
      <c r="M33" s="3">
        <f>valuations!H224</f>
        <v>-7279.8708990897849</v>
      </c>
      <c r="N33" s="3">
        <f>valuations!H243</f>
        <v>-6868.4891113262029</v>
      </c>
      <c r="O33" s="4">
        <f>valuations!H262</f>
        <v>-91338.431220796527</v>
      </c>
    </row>
    <row r="34" spans="1:15">
      <c r="A34" s="26" t="s">
        <v>17</v>
      </c>
      <c r="B34" s="3">
        <f>valuations!H16</f>
        <v>0</v>
      </c>
      <c r="C34" s="3">
        <f>valuations!H35</f>
        <v>-6824.1233179786077</v>
      </c>
      <c r="D34" s="3">
        <f>valuations!H54</f>
        <v>-2.6100913575727493</v>
      </c>
      <c r="E34" s="3">
        <f>valuations!H73</f>
        <v>0</v>
      </c>
      <c r="F34" s="3">
        <f>valuations!H92</f>
        <v>-25595.972227376391</v>
      </c>
      <c r="G34" s="3">
        <f>valuations!H111</f>
        <v>0</v>
      </c>
      <c r="H34" s="3">
        <f>valuations!H130</f>
        <v>0</v>
      </c>
      <c r="I34" s="3">
        <f>valuations!H149</f>
        <v>-966.89786739497288</v>
      </c>
      <c r="J34" s="3">
        <f>valuations!H168</f>
        <v>-3524.8907269483743</v>
      </c>
      <c r="K34" s="3">
        <f>valuations!H187</f>
        <v>0</v>
      </c>
      <c r="L34" s="3">
        <f>valuations!H206</f>
        <v>344.10582666244977</v>
      </c>
      <c r="M34" s="3">
        <f>valuations!H225</f>
        <v>0</v>
      </c>
      <c r="N34" s="3">
        <f>valuations!H244</f>
        <v>-33457.711838819989</v>
      </c>
      <c r="O34" s="4">
        <f>valuations!H263</f>
        <v>-49056.329299080935</v>
      </c>
    </row>
    <row r="35" spans="1:15">
      <c r="A35" s="26" t="s">
        <v>18</v>
      </c>
      <c r="B35" s="3">
        <f>valuations!H17</f>
        <v>-66.325263733135145</v>
      </c>
      <c r="C35" s="3">
        <f>valuations!H36</f>
        <v>-51832.051221468166</v>
      </c>
      <c r="D35" s="3">
        <f>valuations!H55</f>
        <v>-666.40901334611965</v>
      </c>
      <c r="E35" s="3">
        <f>valuations!H74</f>
        <v>-1955.1698813834632</v>
      </c>
      <c r="F35" s="3">
        <f>valuations!H93</f>
        <v>-617965.76598205813</v>
      </c>
      <c r="G35" s="3">
        <f>valuations!H112</f>
        <v>-305.74296319099443</v>
      </c>
      <c r="H35" s="3">
        <f>valuations!H131</f>
        <v>-235.98214214903231</v>
      </c>
      <c r="I35" s="3">
        <f>valuations!H150</f>
        <v>-33808.840720732842</v>
      </c>
      <c r="J35" s="3">
        <f>valuations!H169</f>
        <v>-47809.407278169325</v>
      </c>
      <c r="K35" s="3">
        <f>valuations!H188</f>
        <v>2122.3797992363247</v>
      </c>
      <c r="L35" s="3">
        <f>valuations!H207</f>
        <v>-1465.3291915688269</v>
      </c>
      <c r="M35" s="3">
        <f>valuations!H226</f>
        <v>-30588.729813258818</v>
      </c>
      <c r="N35" s="3">
        <f>valuations!H245</f>
        <v>0</v>
      </c>
      <c r="O35" s="4">
        <f>valuations!H264</f>
        <v>-361168.19917450193</v>
      </c>
    </row>
    <row r="36" spans="1:15">
      <c r="A36" s="26" t="s">
        <v>19</v>
      </c>
      <c r="B36" s="3">
        <f>valuations!H18</f>
        <v>-3623.6172973896678</v>
      </c>
      <c r="C36" s="3">
        <f>valuations!H37</f>
        <v>-166348.03370961844</v>
      </c>
      <c r="D36" s="3">
        <f>valuations!H56</f>
        <v>-645.32122691301493</v>
      </c>
      <c r="E36" s="3">
        <f>valuations!H75</f>
        <v>-15334.158194879525</v>
      </c>
      <c r="F36" s="3">
        <f>valuations!H94</f>
        <v>-545488.71567904123</v>
      </c>
      <c r="G36" s="3">
        <f>valuations!H113</f>
        <v>0</v>
      </c>
      <c r="H36" s="3">
        <f>valuations!H132</f>
        <v>-1743.0442821871341</v>
      </c>
      <c r="I36" s="3">
        <f>valuations!H151</f>
        <v>-129648.63754346737</v>
      </c>
      <c r="J36" s="3">
        <f>valuations!H170</f>
        <v>-112124.87794384756</v>
      </c>
      <c r="K36" s="3">
        <f>valuations!H189</f>
        <v>-382.01565081946364</v>
      </c>
      <c r="L36" s="3">
        <f>valuations!H208</f>
        <v>-1180.6000937201266</v>
      </c>
      <c r="M36" s="3">
        <f>valuations!H227</f>
        <v>-40037.459900679663</v>
      </c>
      <c r="N36" s="3">
        <f>valuations!H246</f>
        <v>-386523.07422157365</v>
      </c>
      <c r="O36" s="4">
        <f>valuations!H265</f>
        <v>0</v>
      </c>
    </row>
    <row r="39" spans="1:15">
      <c r="B39" s="58" t="s">
        <v>30</v>
      </c>
      <c r="C39" s="58"/>
      <c r="D39" s="58"/>
      <c r="E39" s="58"/>
      <c r="F39" s="58"/>
      <c r="G39" s="58"/>
      <c r="H39" s="58"/>
      <c r="I39" s="58"/>
      <c r="J39" s="58"/>
      <c r="K39" s="58"/>
      <c r="L39" s="58"/>
      <c r="M39" s="58"/>
      <c r="N39" s="58"/>
      <c r="O39" s="58"/>
    </row>
    <row r="40" spans="1:15" ht="30">
      <c r="B40" s="15" t="s">
        <v>3</v>
      </c>
      <c r="C40" s="15" t="s">
        <v>4</v>
      </c>
      <c r="D40" s="20" t="s">
        <v>5</v>
      </c>
      <c r="E40" s="21" t="s">
        <v>6</v>
      </c>
      <c r="F40" s="21" t="s">
        <v>7</v>
      </c>
      <c r="G40" s="21" t="s">
        <v>8</v>
      </c>
      <c r="H40" s="15" t="s">
        <v>9</v>
      </c>
      <c r="I40" s="15" t="s">
        <v>10</v>
      </c>
      <c r="J40" s="21" t="s">
        <v>13</v>
      </c>
      <c r="K40" s="21" t="s">
        <v>15</v>
      </c>
      <c r="L40" s="21" t="s">
        <v>16</v>
      </c>
      <c r="M40" s="21" t="s">
        <v>17</v>
      </c>
      <c r="N40" s="21" t="s">
        <v>18</v>
      </c>
      <c r="O40" s="21" t="s">
        <v>19</v>
      </c>
    </row>
    <row r="41" spans="1:15">
      <c r="A41" s="26" t="s">
        <v>3</v>
      </c>
      <c r="B41" s="3">
        <f t="array" ref="B41:O54">TRANSPOSE(B23:O36)</f>
        <v>0</v>
      </c>
      <c r="C41" s="3">
        <v>-15983.024207510407</v>
      </c>
      <c r="D41" s="3">
        <v>0</v>
      </c>
      <c r="E41" s="3">
        <v>0</v>
      </c>
      <c r="F41" s="3">
        <v>0</v>
      </c>
      <c r="G41" s="3">
        <v>0</v>
      </c>
      <c r="H41" s="3">
        <v>0</v>
      </c>
      <c r="I41" s="3">
        <v>26.726804367692701</v>
      </c>
      <c r="J41" s="3">
        <v>357.85721437768882</v>
      </c>
      <c r="K41" s="3">
        <v>0</v>
      </c>
      <c r="L41" s="3">
        <v>0</v>
      </c>
      <c r="M41" s="3">
        <v>0</v>
      </c>
      <c r="N41" s="3">
        <v>-66.325263733135145</v>
      </c>
      <c r="O41" s="3">
        <v>-3623.6172973896678</v>
      </c>
    </row>
    <row r="42" spans="1:15">
      <c r="A42" s="26" t="s">
        <v>4</v>
      </c>
      <c r="B42" s="3">
        <v>-5783.0579499397691</v>
      </c>
      <c r="C42" s="3">
        <v>0</v>
      </c>
      <c r="D42" s="3">
        <v>-1797.6448188580912</v>
      </c>
      <c r="E42" s="3">
        <v>-4839.6998974865219</v>
      </c>
      <c r="F42" s="3">
        <v>-45105.651496645529</v>
      </c>
      <c r="G42" s="3">
        <v>-2459.665224737108</v>
      </c>
      <c r="H42" s="3">
        <v>-274.80949722466534</v>
      </c>
      <c r="I42" s="3">
        <v>-1294.1651650635599</v>
      </c>
      <c r="J42" s="3">
        <v>-10480.343138085893</v>
      </c>
      <c r="K42" s="3">
        <v>-352.59128218634442</v>
      </c>
      <c r="L42" s="3">
        <v>-2010.5620227692714</v>
      </c>
      <c r="M42" s="3">
        <v>-6824.1233179786077</v>
      </c>
      <c r="N42" s="3">
        <v>-51832.051221468166</v>
      </c>
      <c r="O42" s="3">
        <v>-166348.03370961844</v>
      </c>
    </row>
    <row r="43" spans="1:15">
      <c r="A43" s="26" t="s">
        <v>5</v>
      </c>
      <c r="B43" s="3">
        <v>-338.6328728206845</v>
      </c>
      <c r="C43" s="3">
        <v>-1018.4252573918923</v>
      </c>
      <c r="D43" s="3">
        <v>0</v>
      </c>
      <c r="E43" s="3">
        <v>-3049.9895679595302</v>
      </c>
      <c r="F43" s="3">
        <v>-694.88782502731112</v>
      </c>
      <c r="G43" s="3">
        <v>-36336.810668294784</v>
      </c>
      <c r="H43" s="3">
        <v>29.237501943952768</v>
      </c>
      <c r="I43" s="3">
        <v>-113.1758850427611</v>
      </c>
      <c r="J43" s="3">
        <v>103.33488853741994</v>
      </c>
      <c r="K43" s="3">
        <v>-1742.6080450868426</v>
      </c>
      <c r="L43" s="3">
        <v>597.39353742630101</v>
      </c>
      <c r="M43" s="3">
        <v>-2.6100913575727493</v>
      </c>
      <c r="N43" s="3">
        <v>-666.40901334611965</v>
      </c>
      <c r="O43" s="3">
        <v>-645.32122691301493</v>
      </c>
    </row>
    <row r="44" spans="1:15">
      <c r="A44" s="26" t="s">
        <v>6</v>
      </c>
      <c r="B44" s="3">
        <v>0</v>
      </c>
      <c r="C44" s="3">
        <v>-2315.5789223356123</v>
      </c>
      <c r="D44" s="3">
        <v>-6285.7266366287949</v>
      </c>
      <c r="E44" s="3">
        <v>0</v>
      </c>
      <c r="F44" s="3">
        <v>0</v>
      </c>
      <c r="G44" s="3">
        <v>0</v>
      </c>
      <c r="H44" s="3">
        <v>0</v>
      </c>
      <c r="I44" s="3">
        <v>1133.2534763685874</v>
      </c>
      <c r="J44" s="3">
        <v>4070.6742929118154</v>
      </c>
      <c r="K44" s="3">
        <v>0</v>
      </c>
      <c r="L44" s="3">
        <v>-2725.6782950816728</v>
      </c>
      <c r="M44" s="3">
        <v>0</v>
      </c>
      <c r="N44" s="3">
        <v>-1955.1698813834632</v>
      </c>
      <c r="O44" s="3">
        <v>-15334.158194879525</v>
      </c>
    </row>
    <row r="45" spans="1:15">
      <c r="A45" s="26" t="s">
        <v>7</v>
      </c>
      <c r="B45" s="3">
        <v>0</v>
      </c>
      <c r="C45" s="3">
        <v>-57875.284431210188</v>
      </c>
      <c r="D45" s="3">
        <v>2429.9007398028953</v>
      </c>
      <c r="E45" s="3">
        <v>0</v>
      </c>
      <c r="F45" s="3">
        <v>0</v>
      </c>
      <c r="G45" s="3">
        <v>0</v>
      </c>
      <c r="H45" s="3">
        <v>0</v>
      </c>
      <c r="I45" s="3">
        <v>49021.465499348284</v>
      </c>
      <c r="J45" s="3">
        <v>-156253.24533575989</v>
      </c>
      <c r="K45" s="3">
        <v>0</v>
      </c>
      <c r="L45" s="3">
        <v>-6955.8940192148675</v>
      </c>
      <c r="M45" s="3">
        <v>-25595.972227376391</v>
      </c>
      <c r="N45" s="3">
        <v>-617965.76598205813</v>
      </c>
      <c r="O45" s="3">
        <v>-545488.71567904123</v>
      </c>
    </row>
    <row r="46" spans="1:15">
      <c r="A46" s="26" t="s">
        <v>8</v>
      </c>
      <c r="B46" s="3">
        <v>0</v>
      </c>
      <c r="C46" s="3">
        <v>0</v>
      </c>
      <c r="D46" s="3">
        <v>-122152.87019874224</v>
      </c>
      <c r="E46" s="3">
        <v>-315.86330141256934</v>
      </c>
      <c r="F46" s="3">
        <v>0</v>
      </c>
      <c r="G46" s="3">
        <v>0</v>
      </c>
      <c r="H46" s="3">
        <v>0</v>
      </c>
      <c r="I46" s="3">
        <v>0</v>
      </c>
      <c r="J46" s="3">
        <v>0</v>
      </c>
      <c r="K46" s="3">
        <v>0</v>
      </c>
      <c r="L46" s="3">
        <v>-948.81515492386745</v>
      </c>
      <c r="M46" s="3">
        <v>0</v>
      </c>
      <c r="N46" s="3">
        <v>-305.74296319099443</v>
      </c>
      <c r="O46" s="3">
        <v>0</v>
      </c>
    </row>
    <row r="47" spans="1:15">
      <c r="A47" s="26" t="s">
        <v>9</v>
      </c>
      <c r="B47" s="3">
        <v>0</v>
      </c>
      <c r="C47" s="3">
        <v>7800.2397208979773</v>
      </c>
      <c r="D47" s="3">
        <v>0</v>
      </c>
      <c r="E47" s="3">
        <v>0</v>
      </c>
      <c r="F47" s="3">
        <v>0</v>
      </c>
      <c r="G47" s="3">
        <v>0</v>
      </c>
      <c r="H47" s="3">
        <v>0</v>
      </c>
      <c r="I47" s="3">
        <v>8.5676385616251842</v>
      </c>
      <c r="J47" s="3">
        <v>73.852404242571552</v>
      </c>
      <c r="K47" s="3">
        <v>0</v>
      </c>
      <c r="L47" s="3">
        <v>-2952.4151840891664</v>
      </c>
      <c r="M47" s="3">
        <v>0</v>
      </c>
      <c r="N47" s="3">
        <v>-235.98214214903231</v>
      </c>
      <c r="O47" s="3">
        <v>-1743.0442821871341</v>
      </c>
    </row>
    <row r="48" spans="1:15">
      <c r="A48" s="26" t="s">
        <v>10</v>
      </c>
      <c r="B48" s="3">
        <v>-5849.0919184601134</v>
      </c>
      <c r="C48" s="3">
        <v>-11647.682338315082</v>
      </c>
      <c r="D48" s="3">
        <v>-28315.564234174286</v>
      </c>
      <c r="E48" s="3">
        <v>-55332.651970970051</v>
      </c>
      <c r="F48" s="3">
        <v>-94797.846719878769</v>
      </c>
      <c r="G48" s="3">
        <v>-6969.9743573941314</v>
      </c>
      <c r="H48" s="3">
        <v>1205.2625355922864</v>
      </c>
      <c r="I48" s="3">
        <v>0</v>
      </c>
      <c r="J48" s="3">
        <v>-21555.695590682</v>
      </c>
      <c r="K48" s="3">
        <v>-77.321618135183485</v>
      </c>
      <c r="L48" s="3">
        <v>-16787.090274880153</v>
      </c>
      <c r="M48" s="3">
        <v>-966.89786739497288</v>
      </c>
      <c r="N48" s="3">
        <v>-33808.840720732842</v>
      </c>
      <c r="O48" s="3">
        <v>-129648.63754346737</v>
      </c>
    </row>
    <row r="49" spans="1:15">
      <c r="A49" s="26" t="s">
        <v>13</v>
      </c>
      <c r="B49" s="3">
        <v>-3929.3394060831547</v>
      </c>
      <c r="C49" s="3">
        <v>-4757.4869247428715</v>
      </c>
      <c r="D49" s="3">
        <v>-2036.1247119420532</v>
      </c>
      <c r="E49" s="3">
        <v>-2382.1679887801702</v>
      </c>
      <c r="F49" s="3">
        <v>-130960.27602335256</v>
      </c>
      <c r="G49" s="3">
        <v>-2305.639971702316</v>
      </c>
      <c r="H49" s="3">
        <v>-354.14639626662301</v>
      </c>
      <c r="I49" s="3">
        <v>755.62204067981361</v>
      </c>
      <c r="J49" s="3">
        <v>-84134.267365666223</v>
      </c>
      <c r="K49" s="3">
        <v>-2923.2523291833199</v>
      </c>
      <c r="L49" s="3">
        <v>-5010.6226917882886</v>
      </c>
      <c r="M49" s="3">
        <v>-3524.8907269483743</v>
      </c>
      <c r="N49" s="3">
        <v>-47809.407278169325</v>
      </c>
      <c r="O49" s="3">
        <v>-112124.87794384756</v>
      </c>
    </row>
    <row r="50" spans="1:15">
      <c r="A50" s="26" t="s">
        <v>15</v>
      </c>
      <c r="B50" s="3">
        <v>0</v>
      </c>
      <c r="C50" s="3">
        <v>194.19683952443097</v>
      </c>
      <c r="D50" s="3">
        <v>0</v>
      </c>
      <c r="E50" s="3">
        <v>0</v>
      </c>
      <c r="F50" s="3">
        <v>0</v>
      </c>
      <c r="G50" s="3">
        <v>0</v>
      </c>
      <c r="H50" s="3">
        <v>0</v>
      </c>
      <c r="I50" s="3">
        <v>40.084644292494787</v>
      </c>
      <c r="J50" s="3">
        <v>-528.50491332888987</v>
      </c>
      <c r="K50" s="3">
        <v>0</v>
      </c>
      <c r="L50" s="3">
        <v>0</v>
      </c>
      <c r="M50" s="3">
        <v>0</v>
      </c>
      <c r="N50" s="3">
        <v>2122.3797992363247</v>
      </c>
      <c r="O50" s="3">
        <v>-382.01565081946364</v>
      </c>
    </row>
    <row r="51" spans="1:15">
      <c r="A51" s="26" t="s">
        <v>16</v>
      </c>
      <c r="B51" s="3">
        <v>0</v>
      </c>
      <c r="C51" s="3">
        <v>-23.956493575795157</v>
      </c>
      <c r="D51" s="3">
        <v>9416.761760499081</v>
      </c>
      <c r="E51" s="3">
        <v>5977.2309739603297</v>
      </c>
      <c r="F51" s="3">
        <v>392.19342365067064</v>
      </c>
      <c r="G51" s="3">
        <v>527.54773953249878</v>
      </c>
      <c r="H51" s="3">
        <v>1569.4118142320358</v>
      </c>
      <c r="I51" s="3">
        <v>1738.7952154899426</v>
      </c>
      <c r="J51" s="3">
        <v>-4641.5371262656681</v>
      </c>
      <c r="K51" s="3">
        <v>0</v>
      </c>
      <c r="L51" s="3">
        <v>0</v>
      </c>
      <c r="M51" s="3">
        <v>344.10582666244977</v>
      </c>
      <c r="N51" s="3">
        <v>-1465.3291915688269</v>
      </c>
      <c r="O51" s="3">
        <v>-1180.6000937201266</v>
      </c>
    </row>
    <row r="52" spans="1:15">
      <c r="A52" s="26" t="s">
        <v>17</v>
      </c>
      <c r="B52" s="3">
        <v>-6426.121739739121</v>
      </c>
      <c r="C52" s="3">
        <v>-14342.820775717557</v>
      </c>
      <c r="D52" s="3">
        <v>-1352.5047611175767</v>
      </c>
      <c r="E52" s="3">
        <v>-6452.1285316851927</v>
      </c>
      <c r="F52" s="3">
        <v>-87613.581102388343</v>
      </c>
      <c r="G52" s="3">
        <v>-1887.4565396103185</v>
      </c>
      <c r="H52" s="3">
        <v>-1101.2975293571938</v>
      </c>
      <c r="I52" s="3">
        <v>-4852.8379957988254</v>
      </c>
      <c r="J52" s="3">
        <v>-6771.8613524269495</v>
      </c>
      <c r="K52" s="3">
        <v>-2148.041468917128</v>
      </c>
      <c r="L52" s="3">
        <v>-7279.8708990897849</v>
      </c>
      <c r="M52" s="3">
        <v>0</v>
      </c>
      <c r="N52" s="3">
        <v>-30588.729813258818</v>
      </c>
      <c r="O52" s="3">
        <v>-40037.459900679663</v>
      </c>
    </row>
    <row r="53" spans="1:15">
      <c r="A53" s="26" t="s">
        <v>18</v>
      </c>
      <c r="B53" s="3">
        <v>-3689.7128918905205</v>
      </c>
      <c r="C53" s="3">
        <v>-65909.107903394251</v>
      </c>
      <c r="D53" s="3">
        <v>-3019.3782139163418</v>
      </c>
      <c r="E53" s="3">
        <v>-20469.781364539631</v>
      </c>
      <c r="F53" s="3">
        <v>-714796.78725163138</v>
      </c>
      <c r="G53" s="3">
        <v>-52946.903175395593</v>
      </c>
      <c r="H53" s="3">
        <v>-5810.6771816284836</v>
      </c>
      <c r="I53" s="3">
        <v>908.97655171195049</v>
      </c>
      <c r="J53" s="3">
        <v>-77934.726624737057</v>
      </c>
      <c r="K53" s="3">
        <v>-10904.732394063089</v>
      </c>
      <c r="L53" s="3">
        <v>-6868.4891113262029</v>
      </c>
      <c r="M53" s="3">
        <v>-33457.711838819989</v>
      </c>
      <c r="N53" s="3">
        <v>0</v>
      </c>
      <c r="O53" s="3">
        <v>-386523.07422157365</v>
      </c>
    </row>
    <row r="54" spans="1:15">
      <c r="A54" s="26" t="s">
        <v>19</v>
      </c>
      <c r="B54" s="3">
        <v>-48021.633054040605</v>
      </c>
      <c r="C54" s="3">
        <v>-236504.84623184346</v>
      </c>
      <c r="D54" s="3">
        <v>-4734.3863714246136</v>
      </c>
      <c r="E54" s="3">
        <v>-63082.423875258653</v>
      </c>
      <c r="F54" s="3">
        <v>-860745.89571390813</v>
      </c>
      <c r="G54" s="3">
        <v>-37307.185000505757</v>
      </c>
      <c r="H54" s="3">
        <v>-11273.355772651747</v>
      </c>
      <c r="I54" s="3">
        <v>-60564.423351232159</v>
      </c>
      <c r="J54" s="3">
        <v>-109336.48565351477</v>
      </c>
      <c r="K54" s="3">
        <v>-8120.9678511790107</v>
      </c>
      <c r="L54" s="3">
        <v>-91338.431220796527</v>
      </c>
      <c r="M54" s="3">
        <v>-49056.329299080935</v>
      </c>
      <c r="N54" s="3">
        <v>-361168.19917450193</v>
      </c>
      <c r="O54" s="3">
        <v>0</v>
      </c>
    </row>
  </sheetData>
  <mergeCells count="3">
    <mergeCell ref="B1:O1"/>
    <mergeCell ref="B21:O21"/>
    <mergeCell ref="B39:O39"/>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O36"/>
  <sheetViews>
    <sheetView tabSelected="1" workbookViewId="0">
      <selection activeCell="A17" sqref="A17"/>
    </sheetView>
  </sheetViews>
  <sheetFormatPr defaultRowHeight="15"/>
  <cols>
    <col min="1" max="1" width="17.140625" style="3" customWidth="1"/>
    <col min="2" max="9" width="9.140625" style="3"/>
    <col min="10" max="10" width="11.5703125" style="3" customWidth="1"/>
    <col min="11" max="11" width="9.140625" style="3"/>
    <col min="12" max="12" width="11.28515625" style="3" customWidth="1"/>
    <col min="13" max="13" width="11.140625" style="3" customWidth="1"/>
    <col min="14" max="16384" width="9.140625" style="3"/>
  </cols>
  <sheetData>
    <row r="1" spans="1:15" ht="15.75" thickBot="1">
      <c r="A1" s="23" t="s">
        <v>32</v>
      </c>
      <c r="B1" s="57" t="s">
        <v>33</v>
      </c>
      <c r="C1" s="57"/>
      <c r="D1" s="57"/>
      <c r="E1" s="57"/>
      <c r="F1" s="57"/>
      <c r="G1" s="57"/>
      <c r="H1" s="57"/>
      <c r="I1" s="57"/>
      <c r="J1" s="57"/>
      <c r="K1" s="57"/>
      <c r="L1" s="57"/>
      <c r="M1" s="57"/>
      <c r="N1" s="57"/>
      <c r="O1" s="57"/>
    </row>
    <row r="2" spans="1:15" ht="30.75" thickTop="1">
      <c r="A2" s="24"/>
      <c r="B2" s="11" t="s">
        <v>3</v>
      </c>
      <c r="C2" s="25" t="s">
        <v>4</v>
      </c>
      <c r="D2" s="11" t="s">
        <v>5</v>
      </c>
      <c r="E2" s="11" t="s">
        <v>6</v>
      </c>
      <c r="F2" s="11" t="s">
        <v>7</v>
      </c>
      <c r="G2" s="11" t="s">
        <v>8</v>
      </c>
      <c r="H2" s="11" t="s">
        <v>9</v>
      </c>
      <c r="I2" s="11" t="s">
        <v>10</v>
      </c>
      <c r="J2" s="11" t="s">
        <v>13</v>
      </c>
      <c r="K2" s="11" t="s">
        <v>15</v>
      </c>
      <c r="L2" s="11" t="s">
        <v>16</v>
      </c>
      <c r="M2" s="11" t="s">
        <v>17</v>
      </c>
      <c r="N2" s="11" t="s">
        <v>18</v>
      </c>
      <c r="O2" s="11" t="s">
        <v>19</v>
      </c>
    </row>
    <row r="3" spans="1:15">
      <c r="A3" s="12" t="s">
        <v>3</v>
      </c>
      <c r="B3" s="27">
        <f>B21*'reported positions'!J2</f>
        <v>0</v>
      </c>
      <c r="C3" s="4">
        <f>B21*'reported positions'!J40</f>
        <v>0</v>
      </c>
      <c r="D3" s="4">
        <f>B21*'reported positions'!J78</f>
        <v>0</v>
      </c>
      <c r="E3" s="4">
        <f>B21*'reported positions'!J116</f>
        <v>0</v>
      </c>
      <c r="F3" s="4">
        <f>B21*'reported positions'!J154</f>
        <v>0</v>
      </c>
      <c r="G3" s="4">
        <f>B21*'reported positions'!J192</f>
        <v>0</v>
      </c>
      <c r="H3" s="4">
        <f>B21*'reported positions'!J230</f>
        <v>0</v>
      </c>
      <c r="I3" s="4">
        <f>B21*'reported positions'!J268</f>
        <v>0</v>
      </c>
      <c r="J3" s="4">
        <f>B21*'reported positions'!J306</f>
        <v>0</v>
      </c>
      <c r="K3" s="4">
        <f>B21*'reported positions'!J344</f>
        <v>0</v>
      </c>
      <c r="L3" s="4">
        <f>B21*'reported positions'!J382</f>
        <v>0</v>
      </c>
      <c r="M3" s="4">
        <f>B21*'reported positions'!J420</f>
        <v>0</v>
      </c>
      <c r="N3" s="4">
        <f>B21*'reported positions'!J458</f>
        <v>0</v>
      </c>
      <c r="O3" s="4">
        <f>B21*'reported positions'!J496</f>
        <v>0</v>
      </c>
    </row>
    <row r="4" spans="1:15">
      <c r="A4" s="12" t="s">
        <v>4</v>
      </c>
      <c r="B4" s="27">
        <f>B22*'reported positions'!J3</f>
        <v>0</v>
      </c>
      <c r="C4" s="4">
        <f>B22*'reported positions'!J41</f>
        <v>0</v>
      </c>
      <c r="D4" s="4">
        <f>B22*'reported positions'!J79</f>
        <v>0</v>
      </c>
      <c r="E4" s="4">
        <f>B22*'reported positions'!J117</f>
        <v>0</v>
      </c>
      <c r="F4" s="4">
        <f>B22*'reported positions'!J155</f>
        <v>0</v>
      </c>
      <c r="G4" s="4">
        <f>B22*'reported positions'!J193</f>
        <v>0</v>
      </c>
      <c r="H4" s="4">
        <f>B22*'reported positions'!J231</f>
        <v>0</v>
      </c>
      <c r="I4" s="4">
        <f>B22*'reported positions'!J269</f>
        <v>0</v>
      </c>
      <c r="J4" s="4">
        <f>B22*'reported positions'!J307</f>
        <v>0</v>
      </c>
      <c r="K4" s="4">
        <f>B22*'reported positions'!J345</f>
        <v>0</v>
      </c>
      <c r="L4" s="4">
        <f>B22*'reported positions'!J383</f>
        <v>0</v>
      </c>
      <c r="M4" s="4">
        <f>B22*'reported positions'!J421</f>
        <v>0</v>
      </c>
      <c r="N4" s="4">
        <f>B22*'reported positions'!J459</f>
        <v>0</v>
      </c>
      <c r="O4" s="4">
        <f>B22*'reported positions'!J497</f>
        <v>0</v>
      </c>
    </row>
    <row r="5" spans="1:15">
      <c r="A5" s="12" t="s">
        <v>5</v>
      </c>
      <c r="B5" s="27">
        <f>B23*'reported positions'!J4</f>
        <v>0</v>
      </c>
      <c r="C5" s="4">
        <f>B23*'reported positions'!J42</f>
        <v>0</v>
      </c>
      <c r="D5" s="4">
        <f>B23*'reported positions'!J80</f>
        <v>0</v>
      </c>
      <c r="E5" s="4">
        <f>B23*'reported positions'!J118</f>
        <v>0</v>
      </c>
      <c r="F5" s="4">
        <f>B23*'reported positions'!J156</f>
        <v>0</v>
      </c>
      <c r="G5" s="4">
        <f>B23*'reported positions'!J194</f>
        <v>0</v>
      </c>
      <c r="H5" s="4">
        <f>B23*'reported positions'!J232</f>
        <v>0</v>
      </c>
      <c r="I5" s="4">
        <f>B23*'reported positions'!J270</f>
        <v>0</v>
      </c>
      <c r="J5" s="4">
        <f>B23*'reported positions'!J308</f>
        <v>0</v>
      </c>
      <c r="K5" s="4">
        <f>B23*'reported positions'!J346</f>
        <v>0</v>
      </c>
      <c r="L5" s="4">
        <f>B23*'reported positions'!J384</f>
        <v>0</v>
      </c>
      <c r="M5" s="4">
        <f>B23*'reported positions'!J422</f>
        <v>0</v>
      </c>
      <c r="N5" s="4">
        <f>B23*'reported positions'!J460</f>
        <v>0</v>
      </c>
      <c r="O5" s="4">
        <f>B23*'reported positions'!J498</f>
        <v>0</v>
      </c>
    </row>
    <row r="6" spans="1:15">
      <c r="A6" s="12" t="s">
        <v>6</v>
      </c>
      <c r="B6" s="27">
        <f>B24*'reported positions'!J5</f>
        <v>0</v>
      </c>
      <c r="C6" s="4">
        <f>B24*'reported positions'!J43</f>
        <v>0</v>
      </c>
      <c r="D6" s="4">
        <f>B24*'reported positions'!J81</f>
        <v>0</v>
      </c>
      <c r="E6" s="4">
        <f>B24*'reported positions'!J119</f>
        <v>0</v>
      </c>
      <c r="F6" s="4">
        <f>B24*'reported positions'!J157</f>
        <v>0</v>
      </c>
      <c r="G6" s="4">
        <f>B24*'reported positions'!J195</f>
        <v>0</v>
      </c>
      <c r="H6" s="4">
        <f>B24*'reported positions'!J233</f>
        <v>0</v>
      </c>
      <c r="I6" s="4">
        <f>B24*'reported positions'!J271</f>
        <v>0</v>
      </c>
      <c r="J6" s="4">
        <f>B24*'reported positions'!J309</f>
        <v>0</v>
      </c>
      <c r="K6" s="4">
        <f>B24*'reported positions'!J347</f>
        <v>0</v>
      </c>
      <c r="L6" s="4">
        <f>B24*'reported positions'!J385</f>
        <v>0</v>
      </c>
      <c r="M6" s="4">
        <f>B24*'reported positions'!J423</f>
        <v>0</v>
      </c>
      <c r="N6" s="4">
        <f>B24*'reported positions'!J461</f>
        <v>0</v>
      </c>
      <c r="O6" s="4">
        <f>B24*'reported positions'!J499</f>
        <v>0</v>
      </c>
    </row>
    <row r="7" spans="1:15">
      <c r="A7" s="12" t="s">
        <v>7</v>
      </c>
      <c r="B7" s="27">
        <f>B25*'reported positions'!J6</f>
        <v>-501.46174153624122</v>
      </c>
      <c r="C7" s="4">
        <f>B25*'reported positions'!J44</f>
        <v>-264.63005195493201</v>
      </c>
      <c r="D7" s="4">
        <f>B25*'reported positions'!J82</f>
        <v>-5392.2513436164218</v>
      </c>
      <c r="E7" s="4">
        <f>B25*'reported positions'!J120</f>
        <v>-1581.2792974833553</v>
      </c>
      <c r="F7" s="4">
        <f>B25*'reported positions'!J158</f>
        <v>0</v>
      </c>
      <c r="G7" s="4">
        <f>B25*'reported positions'!J196</f>
        <v>-206.86437181319755</v>
      </c>
      <c r="H7" s="4">
        <f>B25*'reported positions'!J234</f>
        <v>-1036.335977534224</v>
      </c>
      <c r="I7" s="4">
        <f>B25*'reported positions'!J272</f>
        <v>-2258.2460138837682</v>
      </c>
      <c r="J7" s="4">
        <f>B25*'reported positions'!J310</f>
        <v>-1133.7101961497879</v>
      </c>
      <c r="K7" s="4">
        <f>B25*'reported positions'!J348</f>
        <v>-2682.106757245977</v>
      </c>
      <c r="L7" s="4">
        <f>B25*'reported positions'!J386</f>
        <v>-571.47869851272776</v>
      </c>
      <c r="M7" s="4">
        <f>B25*'reported positions'!J424</f>
        <v>-283.29041445392789</v>
      </c>
      <c r="N7" s="4">
        <f>B25*'reported positions'!J462</f>
        <v>-391.47498475487663</v>
      </c>
      <c r="O7" s="4">
        <f>B25*'reported positions'!J500</f>
        <v>-283.50374946817692</v>
      </c>
    </row>
    <row r="8" spans="1:15">
      <c r="A8" s="12" t="s">
        <v>8</v>
      </c>
      <c r="B8" s="27">
        <f>B26*'reported positions'!J7</f>
        <v>0</v>
      </c>
      <c r="C8" s="4">
        <f>B26*'reported positions'!J45</f>
        <v>0</v>
      </c>
      <c r="D8" s="4">
        <f>B26*'reported positions'!J83</f>
        <v>0</v>
      </c>
      <c r="E8" s="4">
        <f>B26*'reported positions'!J121</f>
        <v>0</v>
      </c>
      <c r="F8" s="4">
        <f>B26*'reported positions'!J159</f>
        <v>0</v>
      </c>
      <c r="G8" s="4">
        <f>B26*'reported positions'!J197</f>
        <v>0</v>
      </c>
      <c r="H8" s="4">
        <f>B26*'reported positions'!J235</f>
        <v>0</v>
      </c>
      <c r="I8" s="4">
        <f>B26*'reported positions'!J273</f>
        <v>0</v>
      </c>
      <c r="J8" s="4">
        <f>B26*'reported positions'!J311</f>
        <v>0</v>
      </c>
      <c r="K8" s="4">
        <f>B26*'reported positions'!J349</f>
        <v>0</v>
      </c>
      <c r="L8" s="4">
        <f>B26*'reported positions'!J387</f>
        <v>0</v>
      </c>
      <c r="M8" s="4">
        <f>B26*'reported positions'!J425</f>
        <v>0</v>
      </c>
      <c r="N8" s="4">
        <f>B26*'reported positions'!J463</f>
        <v>0</v>
      </c>
      <c r="O8" s="4">
        <f>B26*'reported positions'!J501</f>
        <v>0</v>
      </c>
    </row>
    <row r="9" spans="1:15">
      <c r="A9" s="12" t="s">
        <v>9</v>
      </c>
      <c r="B9" s="27">
        <f>B27*'reported positions'!J8</f>
        <v>0</v>
      </c>
      <c r="C9" s="4">
        <f>B27*'reported positions'!J46</f>
        <v>0</v>
      </c>
      <c r="D9" s="4">
        <f>B27*'reported positions'!J84</f>
        <v>0</v>
      </c>
      <c r="E9" s="4">
        <f>B27*'reported positions'!J122</f>
        <v>0</v>
      </c>
      <c r="F9" s="4">
        <f>B27*'reported positions'!J160</f>
        <v>0</v>
      </c>
      <c r="G9" s="4">
        <f>B27*'reported positions'!J198</f>
        <v>0</v>
      </c>
      <c r="H9" s="4">
        <f>B27*'reported positions'!J236</f>
        <v>0</v>
      </c>
      <c r="I9" s="4">
        <f>B27*'reported positions'!J274</f>
        <v>0</v>
      </c>
      <c r="J9" s="4">
        <f>B27*'reported positions'!J312</f>
        <v>0</v>
      </c>
      <c r="K9" s="4">
        <f>B27*'reported positions'!J350</f>
        <v>0</v>
      </c>
      <c r="L9" s="4">
        <f>B27*'reported positions'!J388</f>
        <v>0</v>
      </c>
      <c r="M9" s="4">
        <f>B27*'reported positions'!J426</f>
        <v>0</v>
      </c>
      <c r="N9" s="4">
        <f>B27*'reported positions'!J464</f>
        <v>0</v>
      </c>
      <c r="O9" s="4">
        <f>B27*'reported positions'!J502</f>
        <v>0</v>
      </c>
    </row>
    <row r="10" spans="1:15">
      <c r="A10" s="12" t="s">
        <v>10</v>
      </c>
      <c r="B10" s="27">
        <f>B28*'reported positions'!J9</f>
        <v>0</v>
      </c>
      <c r="C10" s="4">
        <f>B28*'reported positions'!J47</f>
        <v>94.452252459457966</v>
      </c>
      <c r="D10" s="4">
        <f>B28*'reported positions'!J85</f>
        <v>8166.010897946855</v>
      </c>
      <c r="E10" s="4">
        <f>B28*'reported positions'!J123</f>
        <v>4450.9637249009993</v>
      </c>
      <c r="F10" s="4">
        <f>B28*'reported positions'!J161</f>
        <v>844.91186286709103</v>
      </c>
      <c r="G10" s="4">
        <f>B28*'reported positions'!J199</f>
        <v>543.61698134828816</v>
      </c>
      <c r="H10" s="4">
        <f>B28*'reported positions'!J237</f>
        <v>852.09365926595501</v>
      </c>
      <c r="I10" s="4">
        <f>B28*'reported positions'!J275</f>
        <v>0</v>
      </c>
      <c r="J10" s="4">
        <f>B28*'reported positions'!J313</f>
        <v>1353.0498118182034</v>
      </c>
      <c r="K10" s="4">
        <f>B28*'reported positions'!J351</f>
        <v>664.18966230436183</v>
      </c>
      <c r="L10" s="4">
        <f>B28*'reported positions'!J389</f>
        <v>2293.9553253356275</v>
      </c>
      <c r="M10" s="4">
        <f>B28*'reported positions'!J427</f>
        <v>791.09008782154899</v>
      </c>
      <c r="N10" s="4">
        <f>B28*'reported positions'!J465</f>
        <v>783.00294637415743</v>
      </c>
      <c r="O10" s="4">
        <f>B28*'reported positions'!J503</f>
        <v>4426.4893283347665</v>
      </c>
    </row>
    <row r="11" spans="1:15">
      <c r="A11" s="12" t="s">
        <v>13</v>
      </c>
      <c r="B11" s="28">
        <f>B29*'reported positions'!J12</f>
        <v>0</v>
      </c>
      <c r="C11" s="29">
        <f>B29*'reported positions'!J50</f>
        <v>0</v>
      </c>
      <c r="D11" s="29">
        <f>B29*'reported positions'!J88</f>
        <v>0</v>
      </c>
      <c r="E11" s="29">
        <f>B29*'reported positions'!J126</f>
        <v>0</v>
      </c>
      <c r="F11" s="29">
        <f>B29*'reported positions'!J164</f>
        <v>0</v>
      </c>
      <c r="G11" s="29">
        <f>B29*'reported positions'!J202</f>
        <v>0</v>
      </c>
      <c r="H11" s="29">
        <f>B29*'reported positions'!J240</f>
        <v>0</v>
      </c>
      <c r="I11" s="29">
        <f>B29*'reported positions'!J278</f>
        <v>0</v>
      </c>
      <c r="J11" s="29">
        <f>B29*'reported positions'!J316</f>
        <v>0</v>
      </c>
      <c r="K11" s="29">
        <f>B29*'reported positions'!J354</f>
        <v>0</v>
      </c>
      <c r="L11" s="29">
        <f>B29*'reported positions'!J392</f>
        <v>0</v>
      </c>
      <c r="M11" s="29">
        <f>B29*'reported positions'!J430</f>
        <v>0</v>
      </c>
      <c r="N11" s="29">
        <f>B29*'reported positions'!J468</f>
        <v>0</v>
      </c>
      <c r="O11" s="28">
        <f>B29*'reported positions'!J506</f>
        <v>0</v>
      </c>
    </row>
    <row r="12" spans="1:15">
      <c r="A12" s="12" t="s">
        <v>15</v>
      </c>
      <c r="B12" s="28">
        <f>B30*'reported positions'!J14</f>
        <v>0</v>
      </c>
      <c r="C12" s="29">
        <f>B30*'reported positions'!J52</f>
        <v>0</v>
      </c>
      <c r="D12" s="29">
        <f>B30*'reported positions'!J90</f>
        <v>0</v>
      </c>
      <c r="E12" s="29">
        <f>B29*'reported positions'!J128</f>
        <v>0</v>
      </c>
      <c r="F12" s="29">
        <f>B30*'reported positions'!J166</f>
        <v>0</v>
      </c>
      <c r="G12" s="29">
        <f>B30*'reported positions'!J204</f>
        <v>0</v>
      </c>
      <c r="H12" s="29">
        <f>B30*'reported positions'!J242</f>
        <v>0</v>
      </c>
      <c r="I12" s="29">
        <f>B30*'reported positions'!J280</f>
        <v>0</v>
      </c>
      <c r="J12" s="29">
        <f>B30*'reported positions'!J318</f>
        <v>0</v>
      </c>
      <c r="K12" s="29">
        <f>B30*'reported positions'!J356</f>
        <v>0</v>
      </c>
      <c r="L12" s="29">
        <f>B30*'reported positions'!J394</f>
        <v>0</v>
      </c>
      <c r="M12" s="29">
        <f>B30*'reported positions'!J432</f>
        <v>0</v>
      </c>
      <c r="N12" s="29">
        <f>B30*'reported positions'!J470</f>
        <v>0</v>
      </c>
      <c r="O12" s="28">
        <f>B30*'reported positions'!J508</f>
        <v>0</v>
      </c>
    </row>
    <row r="13" spans="1:15">
      <c r="A13" s="12" t="s">
        <v>16</v>
      </c>
      <c r="B13" s="28">
        <f>B31*'reported positions'!J15</f>
        <v>0</v>
      </c>
      <c r="C13" s="29">
        <f>B31*'reported positions'!J53</f>
        <v>0</v>
      </c>
      <c r="D13" s="29">
        <f>B31*'reported positions'!J91</f>
        <v>0</v>
      </c>
      <c r="E13" s="29">
        <f>B30*'reported positions'!J129</f>
        <v>0</v>
      </c>
      <c r="F13" s="29">
        <f>B31*'reported positions'!J167</f>
        <v>0</v>
      </c>
      <c r="G13" s="29">
        <f>B31*'reported positions'!J205</f>
        <v>0</v>
      </c>
      <c r="H13" s="29">
        <f>B31*'reported positions'!J243</f>
        <v>0</v>
      </c>
      <c r="I13" s="29">
        <f>B31*'reported positions'!J281</f>
        <v>0</v>
      </c>
      <c r="J13" s="29">
        <f>B31*'reported positions'!J319</f>
        <v>0</v>
      </c>
      <c r="K13" s="29">
        <f>B31*'reported positions'!J357</f>
        <v>0</v>
      </c>
      <c r="L13" s="29">
        <f>B31*'reported positions'!J395</f>
        <v>0</v>
      </c>
      <c r="M13" s="29">
        <f>B31*'reported positions'!J433</f>
        <v>0</v>
      </c>
      <c r="N13" s="29">
        <f>B31*'reported positions'!J471</f>
        <v>0</v>
      </c>
      <c r="O13" s="28">
        <f>B31*'reported positions'!J509</f>
        <v>0</v>
      </c>
    </row>
    <row r="14" spans="1:15">
      <c r="A14" s="12" t="s">
        <v>17</v>
      </c>
      <c r="B14" s="28">
        <f>B32*'reported positions'!J16</f>
        <v>0</v>
      </c>
      <c r="C14" s="29">
        <f>B32*'reported positions'!J54</f>
        <v>0</v>
      </c>
      <c r="D14" s="29">
        <f>B32*'reported positions'!J92</f>
        <v>0</v>
      </c>
      <c r="E14" s="29">
        <f>B32*'reported positions'!J130</f>
        <v>74.771590135501327</v>
      </c>
      <c r="F14" s="29">
        <f>B32*'reported positions'!J168</f>
        <v>172.25056084991738</v>
      </c>
      <c r="G14" s="29">
        <f>B32*'reported positions'!J206</f>
        <v>8.8475037140147048</v>
      </c>
      <c r="H14" s="29">
        <f>B32*'reported positions'!J244</f>
        <v>13.063369733078142</v>
      </c>
      <c r="I14" s="29">
        <f>B32*'reported positions'!J282</f>
        <v>0</v>
      </c>
      <c r="J14" s="29">
        <f>B32*'reported positions'!J320</f>
        <v>0</v>
      </c>
      <c r="K14" s="29">
        <f>B32*'reported positions'!J358</f>
        <v>0</v>
      </c>
      <c r="L14" s="29">
        <f>B32*'reported positions'!J396</f>
        <v>37.334702478116391</v>
      </c>
      <c r="M14" s="29">
        <f>B32*'reported positions'!J434</f>
        <v>0</v>
      </c>
      <c r="N14" s="29">
        <f>B32*'reported positions'!J472</f>
        <v>0</v>
      </c>
      <c r="O14" s="28">
        <f>B32*'reported positions'!J510</f>
        <v>0</v>
      </c>
    </row>
    <row r="15" spans="1:15">
      <c r="A15" s="12" t="s">
        <v>18</v>
      </c>
      <c r="B15" s="28">
        <f>B33*'reported positions'!J17</f>
        <v>0</v>
      </c>
      <c r="C15" s="29">
        <f>B33*'reported positions'!J55</f>
        <v>0</v>
      </c>
      <c r="D15" s="29">
        <f>B33*'reported positions'!J93</f>
        <v>-12626.034332104744</v>
      </c>
      <c r="E15" s="29">
        <f>B33*'reported positions'!J131</f>
        <v>-8682.27214666894</v>
      </c>
      <c r="F15" s="29">
        <f>B33*'reported positions'!J169</f>
        <v>-5981.8300512167307</v>
      </c>
      <c r="G15" s="29">
        <f>B33*'reported positions'!J207</f>
        <v>-721.18681911171404</v>
      </c>
      <c r="H15" s="29">
        <f>B33*'reported positions'!J245</f>
        <v>-2614.7291703083788</v>
      </c>
      <c r="I15" s="29">
        <f>B33*'reported positions'!J283</f>
        <v>0</v>
      </c>
      <c r="J15" s="29">
        <f>B33*'reported positions'!J321</f>
        <v>-855.27793532293288</v>
      </c>
      <c r="K15" s="29">
        <f>B33*'reported positions'!J359</f>
        <v>-7548.0794286270375</v>
      </c>
      <c r="L15" s="29">
        <f>B33*'reported positions'!J397</f>
        <v>-1925.8083052458032</v>
      </c>
      <c r="M15" s="29">
        <f>B33*'reported positions'!J435</f>
        <v>-733.89546500364997</v>
      </c>
      <c r="N15" s="29">
        <f>B33*'reported positions'!J473</f>
        <v>0</v>
      </c>
      <c r="O15" s="28">
        <f>B33*'reported positions'!J511</f>
        <v>0</v>
      </c>
    </row>
    <row r="16" spans="1:15">
      <c r="A16" s="15" t="s">
        <v>19</v>
      </c>
      <c r="B16" s="30">
        <f>B34*'reported positions'!J18</f>
        <v>1785.9439215347857</v>
      </c>
      <c r="C16" s="30">
        <f>B34*'reported positions'!J56</f>
        <v>241.46182415422763</v>
      </c>
      <c r="D16" s="30">
        <f>B34*'reported positions'!J94</f>
        <v>12472.229847503528</v>
      </c>
      <c r="E16" s="30">
        <f>B34*'reported positions'!J132</f>
        <v>1662.4431656806128</v>
      </c>
      <c r="F16" s="30">
        <f>B34*'reported positions'!J170</f>
        <v>1804.8290085140065</v>
      </c>
      <c r="G16" s="30">
        <f>B34*'reported positions'!J208</f>
        <v>1531.1215019340018</v>
      </c>
      <c r="H16" s="30">
        <f>B34*'reported positions'!J246</f>
        <v>2075.7521341996749</v>
      </c>
      <c r="I16" s="30">
        <f>B34*'reported positions'!J284</f>
        <v>9802.0309671423474</v>
      </c>
      <c r="J16" s="30">
        <f>B34*'reported positions'!J322</f>
        <v>732.79001560385063</v>
      </c>
      <c r="K16" s="30">
        <f>B34*'reported positions'!J360</f>
        <v>2750.6924245351456</v>
      </c>
      <c r="L16" s="30">
        <f>B34*'reported positions'!J398</f>
        <v>1122.2670458809362</v>
      </c>
      <c r="M16" s="30">
        <f>B34*'reported positions'!J436</f>
        <v>156.14425968447765</v>
      </c>
      <c r="N16" s="30">
        <f>B34*'reported positions'!J474</f>
        <v>185.96907398918481</v>
      </c>
      <c r="O16" s="30">
        <f>B34*'reported positions'!J512</f>
        <v>0</v>
      </c>
    </row>
    <row r="17" spans="1:15">
      <c r="A17" s="17" t="s">
        <v>105</v>
      </c>
      <c r="B17" s="36">
        <f>SUM(B3:B16)</f>
        <v>1284.4821799985443</v>
      </c>
      <c r="C17" s="36">
        <f t="shared" ref="C17:O17" si="0">SUM(C3:C16)</f>
        <v>71.284024658753566</v>
      </c>
      <c r="D17" s="36">
        <f t="shared" si="0"/>
        <v>2619.9550697292179</v>
      </c>
      <c r="E17" s="36">
        <f t="shared" si="0"/>
        <v>-4075.3729634351821</v>
      </c>
      <c r="F17" s="36">
        <f t="shared" si="0"/>
        <v>-3159.838618985716</v>
      </c>
      <c r="G17" s="36">
        <f t="shared" si="0"/>
        <v>1155.534796071393</v>
      </c>
      <c r="H17" s="36">
        <f t="shared" si="0"/>
        <v>-710.15598464389495</v>
      </c>
      <c r="I17" s="36">
        <f t="shared" si="0"/>
        <v>7543.7849532585788</v>
      </c>
      <c r="J17" s="36">
        <f t="shared" si="0"/>
        <v>96.851695949333248</v>
      </c>
      <c r="K17" s="36">
        <f t="shared" si="0"/>
        <v>-6815.3040990335066</v>
      </c>
      <c r="L17" s="36">
        <f t="shared" si="0"/>
        <v>956.27006993614918</v>
      </c>
      <c r="M17" s="36">
        <f t="shared" si="0"/>
        <v>-69.951531951551232</v>
      </c>
      <c r="N17" s="36">
        <f t="shared" si="0"/>
        <v>577.49703560846558</v>
      </c>
      <c r="O17" s="36">
        <f t="shared" si="0"/>
        <v>4142.98557886659</v>
      </c>
    </row>
    <row r="20" spans="1:15">
      <c r="A20" s="17" t="s">
        <v>34</v>
      </c>
      <c r="B20" s="31"/>
    </row>
    <row r="21" spans="1:15">
      <c r="A21" s="12" t="s">
        <v>3</v>
      </c>
      <c r="B21" s="32">
        <v>0</v>
      </c>
    </row>
    <row r="22" spans="1:15">
      <c r="A22" s="12" t="s">
        <v>4</v>
      </c>
      <c r="B22" s="3">
        <v>-0.18319661559895042</v>
      </c>
    </row>
    <row r="23" spans="1:15">
      <c r="A23" s="12" t="s">
        <v>5</v>
      </c>
      <c r="B23" s="3">
        <v>0</v>
      </c>
    </row>
    <row r="24" spans="1:15">
      <c r="A24" s="12" t="s">
        <v>6</v>
      </c>
      <c r="B24" s="3">
        <v>0</v>
      </c>
    </row>
    <row r="25" spans="1:15">
      <c r="A25" s="12" t="s">
        <v>7</v>
      </c>
      <c r="B25" s="3">
        <v>-2.1416699524801543E-2</v>
      </c>
    </row>
    <row r="26" spans="1:15">
      <c r="A26" s="12" t="s">
        <v>8</v>
      </c>
      <c r="B26" s="33">
        <v>0</v>
      </c>
    </row>
    <row r="27" spans="1:15">
      <c r="A27" s="12" t="s">
        <v>9</v>
      </c>
      <c r="B27" s="33">
        <v>0</v>
      </c>
    </row>
    <row r="28" spans="1:15">
      <c r="A28" s="12" t="s">
        <v>10</v>
      </c>
      <c r="B28" s="33">
        <v>0.28108939753832857</v>
      </c>
    </row>
    <row r="29" spans="1:15">
      <c r="A29" s="12" t="s">
        <v>13</v>
      </c>
      <c r="B29" s="33">
        <v>0</v>
      </c>
    </row>
    <row r="30" spans="1:15">
      <c r="A30" s="12" t="s">
        <v>15</v>
      </c>
      <c r="B30" s="33">
        <v>0</v>
      </c>
    </row>
    <row r="31" spans="1:15">
      <c r="A31" s="12" t="s">
        <v>16</v>
      </c>
      <c r="B31" s="33">
        <v>0</v>
      </c>
    </row>
    <row r="32" spans="1:15">
      <c r="A32" s="12" t="s">
        <v>17</v>
      </c>
      <c r="B32" s="33">
        <v>9.0733164167189406E-2</v>
      </c>
    </row>
    <row r="33" spans="1:2">
      <c r="A33" s="12" t="s">
        <v>18</v>
      </c>
      <c r="B33" s="33">
        <v>-0.26076705711489284</v>
      </c>
    </row>
    <row r="34" spans="1:2">
      <c r="A34" s="12" t="s">
        <v>19</v>
      </c>
      <c r="B34" s="33">
        <v>1.9814654920673563E-2</v>
      </c>
    </row>
    <row r="35" spans="1:2">
      <c r="A35" s="17"/>
      <c r="B35" s="33"/>
    </row>
    <row r="36" spans="1:2">
      <c r="A36" s="3" t="s">
        <v>35</v>
      </c>
      <c r="B36" s="33"/>
    </row>
  </sheetData>
  <mergeCells count="1">
    <mergeCell ref="B1:O1"/>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J533"/>
  <sheetViews>
    <sheetView workbookViewId="0">
      <pane xSplit="3" ySplit="1" topLeftCell="D89" activePane="bottomRight" state="frozen"/>
      <selection pane="topRight" activeCell="D1" sqref="D1"/>
      <selection pane="bottomLeft" activeCell="A2" sqref="A2"/>
      <selection pane="bottomRight" activeCell="I82" sqref="I82"/>
    </sheetView>
  </sheetViews>
  <sheetFormatPr defaultRowHeight="12.75"/>
  <cols>
    <col min="1" max="1" width="14.85546875" customWidth="1"/>
    <col min="2" max="2" width="13.5703125" customWidth="1"/>
    <col min="4" max="4" width="10.7109375" customWidth="1"/>
    <col min="5" max="5" width="13.5703125" customWidth="1"/>
    <col min="6" max="6" width="10.140625" customWidth="1"/>
    <col min="7" max="7" width="10.5703125" customWidth="1"/>
    <col min="8" max="8" width="12.42578125" customWidth="1"/>
    <col min="9" max="9" width="9.28515625" customWidth="1"/>
    <col min="10" max="10" width="9.85546875" customWidth="1"/>
  </cols>
  <sheetData>
    <row r="1" spans="1:10" ht="90.75" customHeight="1">
      <c r="A1" s="1" t="s">
        <v>0</v>
      </c>
      <c r="B1" s="1" t="s">
        <v>1</v>
      </c>
      <c r="C1" s="1" t="s">
        <v>2</v>
      </c>
      <c r="D1" s="2" t="s">
        <v>39</v>
      </c>
      <c r="E1" s="2" t="s">
        <v>42</v>
      </c>
      <c r="F1" s="2" t="s">
        <v>40</v>
      </c>
      <c r="G1" s="2" t="s">
        <v>41</v>
      </c>
      <c r="H1" s="2" t="s">
        <v>45</v>
      </c>
      <c r="I1" s="2" t="s">
        <v>43</v>
      </c>
      <c r="J1" s="2" t="s">
        <v>44</v>
      </c>
    </row>
    <row r="2" spans="1:10" ht="15">
      <c r="A2" s="1" t="s">
        <v>3</v>
      </c>
      <c r="B2" s="1" t="s">
        <v>3</v>
      </c>
      <c r="C2" s="3">
        <v>2007</v>
      </c>
      <c r="D2" s="3">
        <v>0</v>
      </c>
      <c r="E2" s="3">
        <v>0</v>
      </c>
      <c r="F2" s="3">
        <v>0</v>
      </c>
      <c r="G2" s="3">
        <v>0</v>
      </c>
      <c r="H2" s="3">
        <v>0</v>
      </c>
      <c r="I2" s="3">
        <v>0</v>
      </c>
      <c r="J2" s="4">
        <v>0</v>
      </c>
    </row>
    <row r="3" spans="1:10" ht="15">
      <c r="A3" s="1" t="s">
        <v>3</v>
      </c>
      <c r="B3" s="1" t="s">
        <v>4</v>
      </c>
      <c r="C3" s="3">
        <v>2007</v>
      </c>
      <c r="D3" s="3">
        <v>2022.5301082886301</v>
      </c>
      <c r="E3" s="3">
        <v>11512.417244379183</v>
      </c>
      <c r="F3" s="3">
        <v>8083.7283675741301</v>
      </c>
      <c r="G3" s="3">
        <v>6.1363000000000003</v>
      </c>
      <c r="H3" s="3">
        <v>31820.915527832116</v>
      </c>
      <c r="I3" s="3">
        <v>66.818600000000004</v>
      </c>
      <c r="J3" s="4">
        <v>0</v>
      </c>
    </row>
    <row r="4" spans="1:10" ht="15">
      <c r="A4" s="1" t="s">
        <v>3</v>
      </c>
      <c r="B4" s="1" t="s">
        <v>5</v>
      </c>
      <c r="C4" s="3">
        <v>2007</v>
      </c>
      <c r="D4" s="3">
        <v>0</v>
      </c>
      <c r="E4" s="3">
        <v>0</v>
      </c>
      <c r="F4" s="3">
        <v>2469.6</v>
      </c>
      <c r="G4" s="3">
        <v>0.21149999999999999</v>
      </c>
      <c r="H4" s="3">
        <v>0</v>
      </c>
      <c r="I4" s="3">
        <v>14.294700000000001</v>
      </c>
      <c r="J4" s="4">
        <v>0</v>
      </c>
    </row>
    <row r="5" spans="1:10" ht="15">
      <c r="A5" s="1" t="s">
        <v>3</v>
      </c>
      <c r="B5" s="1" t="s">
        <v>6</v>
      </c>
      <c r="C5" s="3">
        <v>2007</v>
      </c>
      <c r="D5" s="3">
        <v>78.027000000000001</v>
      </c>
      <c r="E5" s="3">
        <v>0</v>
      </c>
      <c r="F5" s="3">
        <v>4473.3884078039973</v>
      </c>
      <c r="G5" s="3">
        <v>4026.5706999999998</v>
      </c>
      <c r="H5" s="3">
        <v>0</v>
      </c>
      <c r="I5" s="3">
        <v>8.9799999999999991E-2</v>
      </c>
      <c r="J5" s="4">
        <v>0</v>
      </c>
    </row>
    <row r="6" spans="1:10" ht="15">
      <c r="A6" s="1" t="s">
        <v>3</v>
      </c>
      <c r="B6" s="1" t="s">
        <v>7</v>
      </c>
      <c r="C6" s="3">
        <v>2007</v>
      </c>
      <c r="D6" s="3">
        <v>26877.502435448099</v>
      </c>
      <c r="E6" s="3">
        <v>0</v>
      </c>
      <c r="F6" s="3">
        <v>63420.260907434997</v>
      </c>
      <c r="G6" s="3">
        <v>5041.5852000000004</v>
      </c>
      <c r="H6" s="3">
        <v>0</v>
      </c>
      <c r="I6" s="3">
        <v>757.74170000000004</v>
      </c>
      <c r="J6" s="4">
        <v>23414.520101732996</v>
      </c>
    </row>
    <row r="7" spans="1:10" ht="15">
      <c r="A7" s="1" t="s">
        <v>3</v>
      </c>
      <c r="B7" s="1" t="s">
        <v>8</v>
      </c>
      <c r="C7" s="3">
        <v>2007</v>
      </c>
      <c r="D7" s="3">
        <v>80</v>
      </c>
      <c r="E7" s="3">
        <v>0</v>
      </c>
      <c r="F7" s="3">
        <v>18</v>
      </c>
      <c r="G7" s="3">
        <v>0.2051</v>
      </c>
      <c r="H7" s="3">
        <v>0</v>
      </c>
      <c r="I7" s="3">
        <v>1.0508999999999999</v>
      </c>
      <c r="J7" s="4">
        <v>0</v>
      </c>
    </row>
    <row r="8" spans="1:10" ht="15">
      <c r="A8" s="1" t="s">
        <v>3</v>
      </c>
      <c r="B8" s="1" t="s">
        <v>9</v>
      </c>
      <c r="C8" s="3">
        <v>2007</v>
      </c>
      <c r="D8" s="3">
        <v>0</v>
      </c>
      <c r="E8" s="3">
        <v>0</v>
      </c>
      <c r="F8" s="3">
        <v>0</v>
      </c>
      <c r="G8" s="3">
        <v>0.43509999999999999</v>
      </c>
      <c r="H8" s="3">
        <v>0</v>
      </c>
      <c r="I8" s="3">
        <v>5.4800000000000001E-2</v>
      </c>
      <c r="J8" s="4">
        <v>0</v>
      </c>
    </row>
    <row r="9" spans="1:10" ht="15">
      <c r="A9" s="1" t="s">
        <v>3</v>
      </c>
      <c r="B9" s="1" t="s">
        <v>10</v>
      </c>
      <c r="C9" s="3">
        <v>2007</v>
      </c>
      <c r="D9" s="3">
        <v>2457.3485396491228</v>
      </c>
      <c r="E9" s="3">
        <v>21333.960823542569</v>
      </c>
      <c r="F9" s="3">
        <v>5964.746155789474</v>
      </c>
      <c r="G9" s="3">
        <v>0.30530000000000002</v>
      </c>
      <c r="H9" s="3">
        <v>38.426397913983415</v>
      </c>
      <c r="I9" s="3">
        <v>4.6089000000000002</v>
      </c>
      <c r="J9" s="4">
        <v>0</v>
      </c>
    </row>
    <row r="10" spans="1:10" ht="15">
      <c r="A10" s="1" t="s">
        <v>3</v>
      </c>
      <c r="B10" s="1" t="s">
        <v>11</v>
      </c>
      <c r="C10" s="3">
        <v>2007</v>
      </c>
      <c r="D10" s="3">
        <v>20875.203236034395</v>
      </c>
      <c r="E10" s="3">
        <v>0</v>
      </c>
      <c r="F10" s="3">
        <v>1824.0020823382549</v>
      </c>
      <c r="G10" s="3">
        <v>957.13120000000015</v>
      </c>
      <c r="H10" s="3">
        <v>0</v>
      </c>
      <c r="I10" s="3">
        <v>3852.1345999999994</v>
      </c>
      <c r="J10" s="4">
        <v>0</v>
      </c>
    </row>
    <row r="11" spans="1:10" ht="15">
      <c r="A11" s="1" t="s">
        <v>3</v>
      </c>
      <c r="B11" s="1" t="s">
        <v>12</v>
      </c>
      <c r="C11" s="3">
        <v>2007</v>
      </c>
      <c r="D11" s="3">
        <v>0</v>
      </c>
      <c r="E11" s="3">
        <v>0</v>
      </c>
      <c r="F11" s="3">
        <v>0</v>
      </c>
      <c r="G11" s="3">
        <v>0</v>
      </c>
      <c r="H11" s="3">
        <v>0</v>
      </c>
      <c r="I11" s="3">
        <v>0.73089999999999999</v>
      </c>
      <c r="J11" s="4">
        <v>0</v>
      </c>
    </row>
    <row r="12" spans="1:10" ht="15">
      <c r="A12" s="1" t="s">
        <v>3</v>
      </c>
      <c r="B12" s="1" t="s">
        <v>13</v>
      </c>
      <c r="C12" s="3">
        <v>2007</v>
      </c>
      <c r="D12" s="3">
        <v>1914.9015822461927</v>
      </c>
      <c r="E12" s="3">
        <v>5163.7029999999995</v>
      </c>
      <c r="F12" s="3">
        <v>7965.395668373696</v>
      </c>
      <c r="G12" s="3">
        <v>655.89940000000001</v>
      </c>
      <c r="H12" s="3">
        <v>-23.076000000000001</v>
      </c>
      <c r="I12" s="3">
        <v>13.0943</v>
      </c>
      <c r="J12" s="4">
        <v>0</v>
      </c>
    </row>
    <row r="13" spans="1:10" ht="15">
      <c r="A13" s="1" t="s">
        <v>3</v>
      </c>
      <c r="B13" s="1" t="s">
        <v>14</v>
      </c>
      <c r="C13" s="3">
        <v>2007</v>
      </c>
      <c r="D13" s="3">
        <v>929.96460590054596</v>
      </c>
      <c r="E13" s="3">
        <v>0</v>
      </c>
      <c r="F13" s="3">
        <v>5196.8107746146707</v>
      </c>
      <c r="G13" s="3">
        <v>4.1959</v>
      </c>
      <c r="H13" s="3">
        <v>0</v>
      </c>
      <c r="I13" s="3">
        <v>219.17869999999999</v>
      </c>
      <c r="J13" s="4">
        <v>0</v>
      </c>
    </row>
    <row r="14" spans="1:10" ht="15">
      <c r="A14" s="1" t="s">
        <v>3</v>
      </c>
      <c r="B14" s="1" t="s">
        <v>15</v>
      </c>
      <c r="C14" s="3">
        <v>2007</v>
      </c>
      <c r="D14" s="3">
        <v>0</v>
      </c>
      <c r="E14" s="3">
        <v>0</v>
      </c>
      <c r="F14" s="3">
        <v>2</v>
      </c>
      <c r="G14" s="3">
        <v>0.3463</v>
      </c>
      <c r="H14" s="3">
        <v>0</v>
      </c>
      <c r="I14" s="3">
        <v>1.5631999999999999</v>
      </c>
      <c r="J14" s="4">
        <v>0</v>
      </c>
    </row>
    <row r="15" spans="1:10" ht="15">
      <c r="A15" s="1" t="s">
        <v>3</v>
      </c>
      <c r="B15" s="1" t="s">
        <v>16</v>
      </c>
      <c r="C15" s="3">
        <v>2007</v>
      </c>
      <c r="D15" s="3">
        <v>35.205384401887301</v>
      </c>
      <c r="E15" s="3">
        <v>0</v>
      </c>
      <c r="F15" s="3">
        <v>436.90466278101599</v>
      </c>
      <c r="G15" s="3">
        <v>0</v>
      </c>
      <c r="H15" s="3">
        <v>0</v>
      </c>
      <c r="I15" s="3">
        <v>8.9999999999999998E-4</v>
      </c>
      <c r="J15" s="4">
        <v>0</v>
      </c>
    </row>
    <row r="16" spans="1:10" ht="15">
      <c r="A16" s="1" t="s">
        <v>3</v>
      </c>
      <c r="B16" s="1" t="s">
        <v>17</v>
      </c>
      <c r="C16" s="3">
        <v>2007</v>
      </c>
      <c r="D16" s="3">
        <v>564.08685260047196</v>
      </c>
      <c r="E16" s="3">
        <v>9641.2401013313593</v>
      </c>
      <c r="F16" s="3">
        <v>1595.4337793037901</v>
      </c>
      <c r="G16" s="3">
        <v>349.87639999999999</v>
      </c>
      <c r="H16" s="3">
        <v>0</v>
      </c>
      <c r="I16" s="3">
        <v>108.04859999999999</v>
      </c>
      <c r="J16" s="4">
        <v>0</v>
      </c>
    </row>
    <row r="17" spans="1:10" ht="15">
      <c r="A17" s="1" t="s">
        <v>3</v>
      </c>
      <c r="B17" s="1" t="s">
        <v>18</v>
      </c>
      <c r="C17" s="3">
        <v>2007</v>
      </c>
      <c r="D17" s="3">
        <v>9136.479430183399</v>
      </c>
      <c r="E17" s="3">
        <v>14254.078145935302</v>
      </c>
      <c r="F17" s="3">
        <v>18821.644894556099</v>
      </c>
      <c r="G17" s="3">
        <v>15.869400000000001</v>
      </c>
      <c r="H17" s="3">
        <v>77.146338678133091</v>
      </c>
      <c r="I17" s="3">
        <v>44.165799999999997</v>
      </c>
      <c r="J17" s="4">
        <v>0</v>
      </c>
    </row>
    <row r="18" spans="1:10" ht="15">
      <c r="A18" s="1" t="s">
        <v>3</v>
      </c>
      <c r="B18" s="1" t="s">
        <v>19</v>
      </c>
      <c r="C18" s="3">
        <v>2007</v>
      </c>
      <c r="D18" s="3">
        <v>16209</v>
      </c>
      <c r="E18" s="3">
        <v>85224.731405687417</v>
      </c>
      <c r="F18" s="3">
        <v>172598</v>
      </c>
      <c r="G18" s="3">
        <v>750.86929999999995</v>
      </c>
      <c r="H18" s="3">
        <v>3064.9633525303916</v>
      </c>
      <c r="I18" s="3">
        <v>1273.2381</v>
      </c>
      <c r="J18" s="4">
        <v>90132.476628267003</v>
      </c>
    </row>
    <row r="19" spans="1:10" ht="15">
      <c r="A19" s="5" t="s">
        <v>3</v>
      </c>
      <c r="B19" s="5" t="s">
        <v>36</v>
      </c>
      <c r="C19" s="6">
        <v>2007</v>
      </c>
      <c r="D19" s="6">
        <v>81180.249174752738</v>
      </c>
      <c r="E19" s="6">
        <v>147130.13072087584</v>
      </c>
      <c r="F19" s="6">
        <v>292869.9157005701</v>
      </c>
      <c r="G19" s="6">
        <v>11809.6371</v>
      </c>
      <c r="H19" s="6">
        <v>34978.375616954625</v>
      </c>
      <c r="I19" s="6">
        <v>6356.8144999999986</v>
      </c>
      <c r="J19" s="7">
        <v>113546.99673</v>
      </c>
    </row>
    <row r="20" spans="1:10" ht="15">
      <c r="A20" s="5" t="s">
        <v>3</v>
      </c>
      <c r="B20" s="5" t="s">
        <v>20</v>
      </c>
      <c r="C20" s="6">
        <v>2007</v>
      </c>
      <c r="D20" s="6">
        <v>145650</v>
      </c>
      <c r="E20" s="6">
        <v>309668</v>
      </c>
      <c r="F20" s="6">
        <v>363999</v>
      </c>
      <c r="G20" s="6">
        <v>16533.7</v>
      </c>
      <c r="H20" s="6">
        <v>136103</v>
      </c>
      <c r="I20" s="6">
        <v>6643.99</v>
      </c>
      <c r="J20" s="6">
        <v>113546.99673</v>
      </c>
    </row>
    <row r="21" spans="1:10" ht="15">
      <c r="A21" s="1" t="s">
        <v>3</v>
      </c>
      <c r="B21" s="1" t="s">
        <v>3</v>
      </c>
      <c r="C21" s="3">
        <v>2008</v>
      </c>
      <c r="D21" s="3">
        <v>0</v>
      </c>
      <c r="E21" s="3">
        <v>0</v>
      </c>
      <c r="F21" s="3">
        <v>0</v>
      </c>
      <c r="G21" s="3">
        <v>0</v>
      </c>
      <c r="H21" s="3">
        <v>0</v>
      </c>
      <c r="I21" s="3">
        <v>0</v>
      </c>
      <c r="J21" s="4">
        <v>0</v>
      </c>
    </row>
    <row r="22" spans="1:10" ht="15">
      <c r="A22" s="1" t="s">
        <v>3</v>
      </c>
      <c r="B22" s="1" t="s">
        <v>4</v>
      </c>
      <c r="C22" s="3">
        <v>2008</v>
      </c>
      <c r="D22" s="3">
        <v>1469.7235064510901</v>
      </c>
      <c r="E22" s="3">
        <v>6975.6385082991801</v>
      </c>
      <c r="F22" s="3">
        <v>4090.9220202515103</v>
      </c>
      <c r="G22" s="3">
        <v>5.6079938299999998</v>
      </c>
      <c r="H22" s="3">
        <v>18040.388451205472</v>
      </c>
      <c r="I22" s="3">
        <v>36.741170740000001</v>
      </c>
      <c r="J22" s="4">
        <v>0</v>
      </c>
    </row>
    <row r="23" spans="1:10" ht="15">
      <c r="A23" s="1" t="s">
        <v>3</v>
      </c>
      <c r="B23" s="1" t="s">
        <v>5</v>
      </c>
      <c r="C23" s="3">
        <v>2008</v>
      </c>
      <c r="D23" s="3">
        <v>0</v>
      </c>
      <c r="E23" s="3">
        <v>0</v>
      </c>
      <c r="F23" s="3">
        <v>598.75199999999995</v>
      </c>
      <c r="G23" s="3">
        <v>9.6615690000000004E-2</v>
      </c>
      <c r="H23" s="3">
        <v>0</v>
      </c>
      <c r="I23" s="3">
        <v>0.81570229999999999</v>
      </c>
      <c r="J23" s="4">
        <v>0</v>
      </c>
    </row>
    <row r="24" spans="1:10" ht="15">
      <c r="A24" s="1" t="s">
        <v>3</v>
      </c>
      <c r="B24" s="1" t="s">
        <v>6</v>
      </c>
      <c r="C24" s="3">
        <v>2008</v>
      </c>
      <c r="D24" s="3">
        <v>287.19256573940601</v>
      </c>
      <c r="E24" s="3">
        <v>0</v>
      </c>
      <c r="F24" s="3">
        <v>1586.8145981524249</v>
      </c>
      <c r="G24" s="3">
        <v>1558.5932</v>
      </c>
      <c r="H24" s="3">
        <v>0</v>
      </c>
      <c r="I24" s="3">
        <v>0.77877620999999997</v>
      </c>
      <c r="J24" s="4">
        <v>0</v>
      </c>
    </row>
    <row r="25" spans="1:10" ht="15">
      <c r="A25" s="1" t="s">
        <v>3</v>
      </c>
      <c r="B25" s="1" t="s">
        <v>7</v>
      </c>
      <c r="C25" s="3">
        <v>2008</v>
      </c>
      <c r="D25" s="3">
        <v>19256.98598106777</v>
      </c>
      <c r="E25" s="3">
        <v>0</v>
      </c>
      <c r="F25" s="3">
        <v>23225.574953483047</v>
      </c>
      <c r="G25" s="3">
        <v>3747.814747370001</v>
      </c>
      <c r="H25" s="3">
        <v>0</v>
      </c>
      <c r="I25" s="3">
        <v>615.66981931000009</v>
      </c>
      <c r="J25" s="4">
        <v>30875.023713600007</v>
      </c>
    </row>
    <row r="26" spans="1:10" ht="15">
      <c r="A26" s="1" t="s">
        <v>3</v>
      </c>
      <c r="B26" s="1" t="s">
        <v>8</v>
      </c>
      <c r="C26" s="3">
        <v>2008</v>
      </c>
      <c r="D26" s="3">
        <v>85.641999999999996</v>
      </c>
      <c r="E26" s="3">
        <v>0</v>
      </c>
      <c r="F26" s="3">
        <v>11.342000000000001</v>
      </c>
      <c r="G26" s="3">
        <v>0</v>
      </c>
      <c r="H26" s="3">
        <v>0</v>
      </c>
      <c r="I26" s="3">
        <v>0.47720000000000001</v>
      </c>
      <c r="J26" s="4">
        <v>0</v>
      </c>
    </row>
    <row r="27" spans="1:10" ht="15">
      <c r="A27" s="1" t="s">
        <v>3</v>
      </c>
      <c r="B27" s="1" t="s">
        <v>9</v>
      </c>
      <c r="C27" s="3">
        <v>2008</v>
      </c>
      <c r="D27" s="3">
        <v>0</v>
      </c>
      <c r="E27" s="3">
        <v>0</v>
      </c>
      <c r="F27" s="3">
        <v>1.65101640697554E-2</v>
      </c>
      <c r="G27" s="3">
        <v>0.40939999999999999</v>
      </c>
      <c r="H27" s="3">
        <v>0</v>
      </c>
      <c r="I27" s="3">
        <v>7.8586719999999999E-2</v>
      </c>
      <c r="J27" s="4">
        <v>0</v>
      </c>
    </row>
    <row r="28" spans="1:10" ht="15">
      <c r="A28" s="1" t="s">
        <v>3</v>
      </c>
      <c r="B28" s="1" t="s">
        <v>10</v>
      </c>
      <c r="C28" s="3">
        <v>2008</v>
      </c>
      <c r="D28" s="3">
        <v>6115.7024793388391</v>
      </c>
      <c r="E28" s="3">
        <v>18123.001027135673</v>
      </c>
      <c r="F28" s="3">
        <v>2699.7245179063402</v>
      </c>
      <c r="G28" s="3">
        <v>0.45279999999999998</v>
      </c>
      <c r="H28" s="3">
        <v>67.812900462946899</v>
      </c>
      <c r="I28" s="3">
        <v>5.8473985900000001</v>
      </c>
      <c r="J28" s="4">
        <v>0</v>
      </c>
    </row>
    <row r="29" spans="1:10" ht="15">
      <c r="A29" s="1" t="s">
        <v>3</v>
      </c>
      <c r="B29" s="1" t="s">
        <v>11</v>
      </c>
      <c r="C29" s="3">
        <v>2008</v>
      </c>
      <c r="D29" s="3">
        <v>19803.454964501743</v>
      </c>
      <c r="E29" s="3">
        <v>0</v>
      </c>
      <c r="F29" s="3">
        <v>1070.0161400464528</v>
      </c>
      <c r="G29" s="3">
        <v>1423.11470332</v>
      </c>
      <c r="H29" s="3">
        <v>0</v>
      </c>
      <c r="I29" s="3">
        <v>2027.01824698</v>
      </c>
      <c r="J29" s="4">
        <v>0</v>
      </c>
    </row>
    <row r="30" spans="1:10" ht="15">
      <c r="A30" s="1" t="s">
        <v>3</v>
      </c>
      <c r="B30" s="1" t="s">
        <v>12</v>
      </c>
      <c r="C30" s="3">
        <v>2008</v>
      </c>
      <c r="D30" s="3">
        <v>0</v>
      </c>
      <c r="E30" s="3">
        <v>0</v>
      </c>
      <c r="F30" s="3">
        <v>0</v>
      </c>
      <c r="G30" s="3">
        <v>0.20380000000000001</v>
      </c>
      <c r="H30" s="3">
        <v>0</v>
      </c>
      <c r="I30" s="3">
        <v>2.4299999999999999E-2</v>
      </c>
      <c r="J30" s="4">
        <v>0</v>
      </c>
    </row>
    <row r="31" spans="1:10" ht="15">
      <c r="A31" s="1" t="s">
        <v>3</v>
      </c>
      <c r="B31" s="1" t="s">
        <v>13</v>
      </c>
      <c r="C31" s="3">
        <v>2008</v>
      </c>
      <c r="D31" s="3">
        <v>1594.6948689963499</v>
      </c>
      <c r="E31" s="3">
        <v>3527.4169999999999</v>
      </c>
      <c r="F31" s="3">
        <v>4503.4086371646035</v>
      </c>
      <c r="G31" s="3">
        <v>1150.55908881</v>
      </c>
      <c r="H31" s="3">
        <v>333.18400000000003</v>
      </c>
      <c r="I31" s="3">
        <v>9.247746639999999</v>
      </c>
      <c r="J31" s="4">
        <v>0</v>
      </c>
    </row>
    <row r="32" spans="1:10" ht="15">
      <c r="A32" s="1" t="s">
        <v>3</v>
      </c>
      <c r="B32" s="1" t="s">
        <v>14</v>
      </c>
      <c r="C32" s="3">
        <v>2008</v>
      </c>
      <c r="D32" s="3">
        <v>852.36170417652204</v>
      </c>
      <c r="E32" s="3">
        <v>0</v>
      </c>
      <c r="F32" s="3">
        <v>5595.7245128898921</v>
      </c>
      <c r="G32" s="3">
        <v>7.7223171699999993</v>
      </c>
      <c r="H32" s="3">
        <v>0</v>
      </c>
      <c r="I32" s="3">
        <v>160.52949674999999</v>
      </c>
      <c r="J32" s="4">
        <v>0</v>
      </c>
    </row>
    <row r="33" spans="1:10" ht="15">
      <c r="A33" s="1" t="s">
        <v>3</v>
      </c>
      <c r="B33" s="1" t="s">
        <v>15</v>
      </c>
      <c r="C33" s="3">
        <v>2008</v>
      </c>
      <c r="D33" s="3">
        <v>0</v>
      </c>
      <c r="E33" s="3">
        <v>0</v>
      </c>
      <c r="F33" s="3">
        <v>0</v>
      </c>
      <c r="G33" s="3">
        <v>2.4030550000000002</v>
      </c>
      <c r="H33" s="3">
        <v>0</v>
      </c>
      <c r="I33" s="3">
        <v>0.21470253</v>
      </c>
      <c r="J33" s="4">
        <v>0</v>
      </c>
    </row>
    <row r="34" spans="1:10" ht="15">
      <c r="A34" s="1" t="s">
        <v>3</v>
      </c>
      <c r="B34" s="1" t="s">
        <v>16</v>
      </c>
      <c r="C34" s="3">
        <v>2008</v>
      </c>
      <c r="D34" s="3">
        <v>21.711367426348001</v>
      </c>
      <c r="E34" s="3">
        <v>0</v>
      </c>
      <c r="F34" s="3">
        <v>226.64118954975001</v>
      </c>
      <c r="G34" s="3">
        <v>0</v>
      </c>
      <c r="H34" s="3">
        <v>0</v>
      </c>
      <c r="I34" s="3">
        <v>0.22940514000000001</v>
      </c>
      <c r="J34" s="4">
        <v>0</v>
      </c>
    </row>
    <row r="35" spans="1:10" ht="15">
      <c r="A35" s="1" t="s">
        <v>3</v>
      </c>
      <c r="B35" s="1" t="s">
        <v>17</v>
      </c>
      <c r="C35" s="3">
        <v>2008</v>
      </c>
      <c r="D35" s="3">
        <v>556.88182424817001</v>
      </c>
      <c r="E35" s="3">
        <v>4254.6465389936466</v>
      </c>
      <c r="F35" s="3">
        <v>575.94867570552094</v>
      </c>
      <c r="G35" s="3">
        <v>52.307302869999994</v>
      </c>
      <c r="H35" s="3">
        <v>0</v>
      </c>
      <c r="I35" s="3">
        <v>142.46189547</v>
      </c>
      <c r="J35" s="4">
        <v>0</v>
      </c>
    </row>
    <row r="36" spans="1:10" ht="15">
      <c r="A36" s="1" t="s">
        <v>3</v>
      </c>
      <c r="B36" s="1" t="s">
        <v>18</v>
      </c>
      <c r="C36" s="3">
        <v>2008</v>
      </c>
      <c r="D36" s="3">
        <v>6043.7664195002808</v>
      </c>
      <c r="E36" s="3">
        <v>11244.123999405849</v>
      </c>
      <c r="F36" s="3">
        <v>7914.9519267382802</v>
      </c>
      <c r="G36" s="3">
        <v>41.753076669999999</v>
      </c>
      <c r="H36" s="3">
        <v>16.160788990879482</v>
      </c>
      <c r="I36" s="3">
        <v>50.177402369999996</v>
      </c>
      <c r="J36" s="4">
        <v>0</v>
      </c>
    </row>
    <row r="37" spans="1:10" ht="15">
      <c r="A37" s="1" t="s">
        <v>3</v>
      </c>
      <c r="B37" s="1" t="s">
        <v>19</v>
      </c>
      <c r="C37" s="3">
        <v>2008</v>
      </c>
      <c r="D37" s="3">
        <v>19383</v>
      </c>
      <c r="E37" s="3">
        <v>42927.314142667463</v>
      </c>
      <c r="F37" s="3">
        <v>72070</v>
      </c>
      <c r="G37" s="3">
        <v>1029.6400000000001</v>
      </c>
      <c r="H37" s="3">
        <v>-346.51130602452366</v>
      </c>
      <c r="I37" s="3">
        <v>1555.1633662899999</v>
      </c>
      <c r="J37" s="4">
        <v>94327.014846399994</v>
      </c>
    </row>
    <row r="38" spans="1:10" ht="15">
      <c r="A38" s="5" t="s">
        <v>3</v>
      </c>
      <c r="B38" s="5" t="s">
        <v>36</v>
      </c>
      <c r="C38" s="6">
        <v>2008</v>
      </c>
      <c r="D38" s="6">
        <v>75471.117681446514</v>
      </c>
      <c r="E38" s="6">
        <v>87052.141216501812</v>
      </c>
      <c r="F38" s="6">
        <v>124169.83768205189</v>
      </c>
      <c r="G38" s="6">
        <v>9020.6781007299996</v>
      </c>
      <c r="H38" s="6">
        <v>18111.034834634778</v>
      </c>
      <c r="I38" s="6">
        <v>4605.4752160400003</v>
      </c>
      <c r="J38" s="7">
        <v>125202.03856</v>
      </c>
    </row>
    <row r="39" spans="1:10" ht="15">
      <c r="A39" s="5" t="s">
        <v>3</v>
      </c>
      <c r="B39" s="5" t="s">
        <v>20</v>
      </c>
      <c r="C39" s="6">
        <v>2008</v>
      </c>
      <c r="D39" s="6">
        <v>137925</v>
      </c>
      <c r="E39" s="6">
        <v>287697</v>
      </c>
      <c r="F39" s="6">
        <v>149608</v>
      </c>
      <c r="G39" s="6">
        <v>12493.1</v>
      </c>
      <c r="H39" s="6">
        <v>163329</v>
      </c>
      <c r="I39" s="6">
        <v>4827.6000000000004</v>
      </c>
      <c r="J39" s="6">
        <v>125202.03856</v>
      </c>
    </row>
    <row r="40" spans="1:10" ht="15">
      <c r="A40" s="1" t="s">
        <v>4</v>
      </c>
      <c r="B40" s="1" t="s">
        <v>3</v>
      </c>
      <c r="C40" s="3">
        <v>2007</v>
      </c>
      <c r="D40" s="3">
        <v>6.1363000000000003</v>
      </c>
      <c r="E40" s="3">
        <v>31820.915527832116</v>
      </c>
      <c r="F40" s="3">
        <v>66.818600000000004</v>
      </c>
      <c r="G40" s="3">
        <v>2022.5301082886301</v>
      </c>
      <c r="H40" s="3">
        <v>11512.417244379183</v>
      </c>
      <c r="I40" s="3">
        <v>8083.7283675741301</v>
      </c>
      <c r="J40" s="4">
        <v>0</v>
      </c>
    </row>
    <row r="41" spans="1:10" ht="15">
      <c r="A41" s="1" t="s">
        <v>4</v>
      </c>
      <c r="B41" s="1" t="s">
        <v>4</v>
      </c>
      <c r="C41" s="3">
        <v>2007</v>
      </c>
      <c r="D41" s="3">
        <v>0</v>
      </c>
      <c r="E41" s="3">
        <v>0</v>
      </c>
      <c r="F41" s="3">
        <v>0</v>
      </c>
      <c r="G41" s="3">
        <v>0</v>
      </c>
      <c r="H41" s="3">
        <v>0</v>
      </c>
      <c r="I41" s="3">
        <v>0</v>
      </c>
      <c r="J41" s="4">
        <v>0</v>
      </c>
    </row>
    <row r="42" spans="1:10" ht="15">
      <c r="A42" s="1" t="s">
        <v>4</v>
      </c>
      <c r="B42" s="1" t="s">
        <v>5</v>
      </c>
      <c r="C42" s="3">
        <v>2007</v>
      </c>
      <c r="D42" s="3">
        <v>0</v>
      </c>
      <c r="E42" s="3">
        <v>0</v>
      </c>
      <c r="F42" s="3">
        <v>0</v>
      </c>
      <c r="G42" s="3">
        <v>9.1620281348041708</v>
      </c>
      <c r="H42" s="3">
        <v>3876.4490567021189</v>
      </c>
      <c r="I42" s="3">
        <v>3431.7751239753097</v>
      </c>
      <c r="J42" s="4">
        <v>0</v>
      </c>
    </row>
    <row r="43" spans="1:10" ht="15">
      <c r="A43" s="1" t="s">
        <v>4</v>
      </c>
      <c r="B43" s="1" t="s">
        <v>6</v>
      </c>
      <c r="C43" s="3">
        <v>2007</v>
      </c>
      <c r="D43" s="3">
        <v>588.13186816864209</v>
      </c>
      <c r="E43" s="3">
        <v>2895.6852432340129</v>
      </c>
      <c r="F43" s="3">
        <v>445.80907167699985</v>
      </c>
      <c r="G43" s="3">
        <v>423.60388624633146</v>
      </c>
      <c r="H43" s="3">
        <v>7598.965046624161</v>
      </c>
      <c r="I43" s="3">
        <v>14432.178929258156</v>
      </c>
      <c r="J43" s="4">
        <v>0</v>
      </c>
    </row>
    <row r="44" spans="1:10" ht="15">
      <c r="A44" s="1" t="s">
        <v>4</v>
      </c>
      <c r="B44" s="1" t="s">
        <v>7</v>
      </c>
      <c r="C44" s="3">
        <v>2007</v>
      </c>
      <c r="D44" s="3">
        <v>90407.797901943399</v>
      </c>
      <c r="E44" s="3">
        <v>165496.76893272708</v>
      </c>
      <c r="F44" s="3">
        <v>32833.203945767396</v>
      </c>
      <c r="G44" s="3">
        <v>29043.434875012666</v>
      </c>
      <c r="H44" s="3">
        <v>88774.975762840651</v>
      </c>
      <c r="I44" s="3">
        <v>95558.786560064735</v>
      </c>
      <c r="J44" s="4">
        <v>12356.24806</v>
      </c>
    </row>
    <row r="45" spans="1:10" ht="15">
      <c r="A45" s="1" t="s">
        <v>4</v>
      </c>
      <c r="B45" s="1" t="s">
        <v>8</v>
      </c>
      <c r="C45" s="3">
        <v>2007</v>
      </c>
      <c r="D45" s="3">
        <v>4508</v>
      </c>
      <c r="E45" s="3">
        <v>0</v>
      </c>
      <c r="F45" s="3">
        <v>1526</v>
      </c>
      <c r="G45" s="3">
        <v>70.971561582835704</v>
      </c>
      <c r="H45" s="3">
        <v>6429.6657893524261</v>
      </c>
      <c r="I45" s="3">
        <v>7667.7694565327392</v>
      </c>
      <c r="J45" s="4">
        <v>0</v>
      </c>
    </row>
    <row r="46" spans="1:10" ht="15">
      <c r="A46" s="1" t="s">
        <v>4</v>
      </c>
      <c r="B46" s="1" t="s">
        <v>9</v>
      </c>
      <c r="C46" s="3">
        <v>2007</v>
      </c>
      <c r="D46" s="3">
        <v>0</v>
      </c>
      <c r="E46" s="3">
        <v>0</v>
      </c>
      <c r="F46" s="3">
        <v>0.11899023214512242</v>
      </c>
      <c r="G46" s="3">
        <v>184.18479910940201</v>
      </c>
      <c r="H46" s="3">
        <v>748.94357491075675</v>
      </c>
      <c r="I46" s="3">
        <v>3030.7053941908698</v>
      </c>
      <c r="J46" s="4">
        <v>0</v>
      </c>
    </row>
    <row r="47" spans="1:10" ht="15">
      <c r="A47" s="1" t="s">
        <v>4</v>
      </c>
      <c r="B47" s="1" t="s">
        <v>10</v>
      </c>
      <c r="C47" s="3">
        <v>2007</v>
      </c>
      <c r="D47" s="3">
        <v>34762.646199715877</v>
      </c>
      <c r="E47" s="3">
        <v>30775.125927506571</v>
      </c>
      <c r="F47" s="3">
        <v>16472.085742044124</v>
      </c>
      <c r="G47" s="3">
        <v>2659.7368687379799</v>
      </c>
      <c r="H47" s="3">
        <v>3885.3298105548151</v>
      </c>
      <c r="I47" s="3">
        <v>40991.854063353894</v>
      </c>
      <c r="J47" s="4">
        <v>336.02211</v>
      </c>
    </row>
    <row r="48" spans="1:10" ht="15">
      <c r="A48" s="1" t="s">
        <v>4</v>
      </c>
      <c r="B48" s="1" t="s">
        <v>11</v>
      </c>
      <c r="C48" s="3">
        <v>2007</v>
      </c>
      <c r="D48" s="3">
        <v>8808.4693462531523</v>
      </c>
      <c r="E48" s="3">
        <v>8641.8812329277171</v>
      </c>
      <c r="F48" s="3">
        <v>3332.0607216313888</v>
      </c>
      <c r="G48" s="3">
        <v>2794.3204129136689</v>
      </c>
      <c r="H48" s="3">
        <v>100331.79677648332</v>
      </c>
      <c r="I48" s="3">
        <v>28232.015990284373</v>
      </c>
      <c r="J48" s="4">
        <v>0</v>
      </c>
    </row>
    <row r="49" spans="1:10" ht="15">
      <c r="A49" s="1" t="s">
        <v>4</v>
      </c>
      <c r="B49" s="1" t="s">
        <v>12</v>
      </c>
      <c r="C49" s="3">
        <v>2007</v>
      </c>
      <c r="D49" s="3">
        <v>127.5641</v>
      </c>
      <c r="E49" s="3">
        <v>0</v>
      </c>
      <c r="F49" s="3">
        <v>11</v>
      </c>
      <c r="G49" s="3">
        <v>463.50571804473185</v>
      </c>
      <c r="H49" s="3">
        <v>0</v>
      </c>
      <c r="I49" s="3">
        <v>40.586985122963284</v>
      </c>
      <c r="J49" s="4">
        <v>0</v>
      </c>
    </row>
    <row r="50" spans="1:10" ht="15">
      <c r="A50" s="1" t="s">
        <v>4</v>
      </c>
      <c r="B50" s="1" t="s">
        <v>13</v>
      </c>
      <c r="C50" s="3">
        <v>2007</v>
      </c>
      <c r="D50" s="3">
        <v>9343.3407925757638</v>
      </c>
      <c r="E50" s="3">
        <v>28042.068872660115</v>
      </c>
      <c r="F50" s="3">
        <v>15590.22685186781</v>
      </c>
      <c r="G50" s="3">
        <v>8167.0539419087054</v>
      </c>
      <c r="H50" s="3">
        <v>17191.659333178737</v>
      </c>
      <c r="I50" s="3">
        <v>21364.019836049003</v>
      </c>
      <c r="J50" s="4">
        <v>0</v>
      </c>
    </row>
    <row r="51" spans="1:10" ht="15">
      <c r="A51" s="1" t="s">
        <v>4</v>
      </c>
      <c r="B51" s="1" t="s">
        <v>14</v>
      </c>
      <c r="C51" s="3">
        <v>2007</v>
      </c>
      <c r="D51" s="3">
        <v>30.851030361137742</v>
      </c>
      <c r="E51" s="3">
        <v>874.12651258312246</v>
      </c>
      <c r="F51" s="3">
        <v>169.6415762224353</v>
      </c>
      <c r="G51" s="3">
        <v>1538.692440036431</v>
      </c>
      <c r="H51" s="3">
        <v>21498.824951736646</v>
      </c>
      <c r="I51" s="3">
        <v>4102.0018216779727</v>
      </c>
      <c r="J51" s="4">
        <v>0</v>
      </c>
    </row>
    <row r="52" spans="1:10" ht="15">
      <c r="A52" s="1" t="s">
        <v>4</v>
      </c>
      <c r="B52" s="1" t="s">
        <v>15</v>
      </c>
      <c r="C52" s="3">
        <v>2007</v>
      </c>
      <c r="D52" s="3">
        <v>20</v>
      </c>
      <c r="E52" s="3">
        <v>0</v>
      </c>
      <c r="F52" s="3">
        <v>27</v>
      </c>
      <c r="G52" s="3">
        <v>174.14431737678399</v>
      </c>
      <c r="H52" s="3">
        <v>799.26784674270493</v>
      </c>
      <c r="I52" s="3">
        <v>2709.6063151502899</v>
      </c>
      <c r="J52" s="4">
        <v>0</v>
      </c>
    </row>
    <row r="53" spans="1:10" ht="15">
      <c r="A53" s="1" t="s">
        <v>4</v>
      </c>
      <c r="B53" s="1" t="s">
        <v>16</v>
      </c>
      <c r="C53" s="3">
        <v>2007</v>
      </c>
      <c r="D53" s="3">
        <v>1143.7774077157901</v>
      </c>
      <c r="E53" s="3">
        <v>636.96040451793419</v>
      </c>
      <c r="F53" s="3">
        <v>879.72314737718591</v>
      </c>
      <c r="G53" s="3">
        <v>105.32942009918</v>
      </c>
      <c r="H53" s="3">
        <v>3647.0295821741197</v>
      </c>
      <c r="I53" s="3">
        <v>3401.9694362918699</v>
      </c>
      <c r="J53" s="4">
        <v>0</v>
      </c>
    </row>
    <row r="54" spans="1:10" ht="15">
      <c r="A54" s="1" t="s">
        <v>4</v>
      </c>
      <c r="B54" s="1" t="s">
        <v>17</v>
      </c>
      <c r="C54" s="3">
        <v>2007</v>
      </c>
      <c r="D54" s="3">
        <v>8858.9766195823704</v>
      </c>
      <c r="E54" s="3">
        <v>35827.893391714439</v>
      </c>
      <c r="F54" s="3">
        <v>7736.0398334711999</v>
      </c>
      <c r="G54" s="3">
        <v>670.776237222953</v>
      </c>
      <c r="H54" s="3">
        <v>10631.742487320091</v>
      </c>
      <c r="I54" s="3">
        <v>16429.142799311801</v>
      </c>
      <c r="J54" s="4">
        <v>0</v>
      </c>
    </row>
    <row r="55" spans="1:10" ht="15">
      <c r="A55" s="1" t="s">
        <v>4</v>
      </c>
      <c r="B55" s="1" t="s">
        <v>18</v>
      </c>
      <c r="C55" s="3">
        <v>2007</v>
      </c>
      <c r="D55" s="3">
        <v>24141.662805057596</v>
      </c>
      <c r="E55" s="3">
        <v>127954.50338842714</v>
      </c>
      <c r="F55" s="3">
        <v>123.946030443995</v>
      </c>
      <c r="G55" s="3">
        <v>9154.5794960024305</v>
      </c>
      <c r="H55" s="3">
        <v>88455.268624143573</v>
      </c>
      <c r="I55" s="3">
        <v>63683.7324157474</v>
      </c>
      <c r="J55" s="4">
        <v>0</v>
      </c>
    </row>
    <row r="56" spans="1:10" ht="15">
      <c r="A56" s="1" t="s">
        <v>4</v>
      </c>
      <c r="B56" s="1" t="s">
        <v>19</v>
      </c>
      <c r="C56" s="3">
        <v>2007</v>
      </c>
      <c r="D56" s="3">
        <v>207489</v>
      </c>
      <c r="E56" s="3">
        <v>657250.52974412066</v>
      </c>
      <c r="F56" s="3">
        <v>378965</v>
      </c>
      <c r="G56" s="3">
        <v>97280.393684849696</v>
      </c>
      <c r="H56" s="3">
        <v>335178.89203412173</v>
      </c>
      <c r="I56" s="3">
        <v>286543.59680194297</v>
      </c>
      <c r="J56" s="4">
        <v>12186.02217</v>
      </c>
    </row>
    <row r="57" spans="1:10" ht="15">
      <c r="A57" s="5" t="s">
        <v>4</v>
      </c>
      <c r="B57" s="5" t="s">
        <v>36</v>
      </c>
      <c r="C57" s="6">
        <v>2007</v>
      </c>
      <c r="D57" s="6">
        <v>390236.35437137372</v>
      </c>
      <c r="E57" s="6">
        <v>1090216.459178251</v>
      </c>
      <c r="F57" s="6">
        <v>458178.67451073468</v>
      </c>
      <c r="G57" s="6">
        <v>154762.41979556723</v>
      </c>
      <c r="H57" s="6">
        <v>700561.22792126506</v>
      </c>
      <c r="I57" s="6">
        <v>599703.47029652854</v>
      </c>
      <c r="J57" s="7">
        <v>24878.29234</v>
      </c>
    </row>
    <row r="58" spans="1:10" ht="15">
      <c r="A58" s="5" t="s">
        <v>4</v>
      </c>
      <c r="B58" s="5" t="s">
        <v>20</v>
      </c>
      <c r="C58" s="6">
        <v>2007</v>
      </c>
      <c r="D58" s="6">
        <v>427018.5203926728</v>
      </c>
      <c r="E58" s="6">
        <v>1152263.6304977818</v>
      </c>
      <c r="F58" s="6">
        <v>364367.97894949903</v>
      </c>
      <c r="G58" s="6">
        <v>162953.1423944945</v>
      </c>
      <c r="H58" s="6">
        <v>759511.67199546588</v>
      </c>
      <c r="I58" s="6">
        <v>610428.09432243707</v>
      </c>
      <c r="J58" s="6">
        <v>25939.641271999997</v>
      </c>
    </row>
    <row r="59" spans="1:10" ht="15">
      <c r="A59" s="1" t="s">
        <v>4</v>
      </c>
      <c r="B59" s="1" t="s">
        <v>3</v>
      </c>
      <c r="C59" s="3">
        <v>2008</v>
      </c>
      <c r="D59" s="3">
        <v>5.6079938299999998</v>
      </c>
      <c r="E59" s="3">
        <v>18040.388451205472</v>
      </c>
      <c r="F59" s="3">
        <v>36.741170740000001</v>
      </c>
      <c r="G59" s="3">
        <v>1469.7235064510901</v>
      </c>
      <c r="H59" s="3">
        <v>6975.6385082991801</v>
      </c>
      <c r="I59" s="3">
        <v>4090.9220202515103</v>
      </c>
      <c r="J59" s="4">
        <v>0</v>
      </c>
    </row>
    <row r="60" spans="1:10" ht="15">
      <c r="A60" s="1" t="s">
        <v>4</v>
      </c>
      <c r="B60" s="1" t="s">
        <v>4</v>
      </c>
      <c r="C60" s="3">
        <v>2008</v>
      </c>
      <c r="D60" s="3">
        <v>0</v>
      </c>
      <c r="E60" s="3">
        <v>0</v>
      </c>
      <c r="F60" s="3">
        <v>0</v>
      </c>
      <c r="G60" s="3">
        <v>0</v>
      </c>
      <c r="H60" s="3">
        <v>0</v>
      </c>
      <c r="I60" s="3">
        <v>0</v>
      </c>
      <c r="J60" s="4">
        <v>0</v>
      </c>
    </row>
    <row r="61" spans="1:10" ht="15">
      <c r="A61" s="1" t="s">
        <v>4</v>
      </c>
      <c r="B61" s="1" t="s">
        <v>5</v>
      </c>
      <c r="C61" s="3">
        <v>2008</v>
      </c>
      <c r="D61" s="3">
        <v>0</v>
      </c>
      <c r="E61" s="3">
        <v>7034.6560266189708</v>
      </c>
      <c r="F61" s="3">
        <v>0</v>
      </c>
      <c r="G61" s="3">
        <v>10.152101094234901</v>
      </c>
      <c r="H61" s="3">
        <v>2498.4500672473096</v>
      </c>
      <c r="I61" s="3">
        <v>2320.2775779846502</v>
      </c>
      <c r="J61" s="4">
        <v>0</v>
      </c>
    </row>
    <row r="62" spans="1:10" ht="15">
      <c r="A62" s="1" t="s">
        <v>4</v>
      </c>
      <c r="B62" s="1" t="s">
        <v>6</v>
      </c>
      <c r="C62" s="3">
        <v>2008</v>
      </c>
      <c r="D62" s="3">
        <v>696.26317945215987</v>
      </c>
      <c r="E62" s="3">
        <v>1838.6457178050289</v>
      </c>
      <c r="F62" s="3">
        <v>211.93884295612011</v>
      </c>
      <c r="G62" s="3">
        <v>442.17875061244513</v>
      </c>
      <c r="H62" s="3">
        <v>3581.8927505719453</v>
      </c>
      <c r="I62" s="3">
        <v>6554.8945688388085</v>
      </c>
      <c r="J62" s="4">
        <v>0</v>
      </c>
    </row>
    <row r="63" spans="1:10" ht="15">
      <c r="A63" s="1" t="s">
        <v>4</v>
      </c>
      <c r="B63" s="1" t="s">
        <v>7</v>
      </c>
      <c r="C63" s="3">
        <v>2008</v>
      </c>
      <c r="D63" s="3">
        <v>88126.276915832059</v>
      </c>
      <c r="E63" s="3">
        <v>122549.40940373465</v>
      </c>
      <c r="F63" s="3">
        <v>24308.971935629357</v>
      </c>
      <c r="G63" s="3">
        <v>17276.800943165097</v>
      </c>
      <c r="H63" s="3">
        <v>53279.678430360851</v>
      </c>
      <c r="I63" s="3">
        <v>48751.514265066166</v>
      </c>
      <c r="J63" s="4">
        <v>11742.154640000001</v>
      </c>
    </row>
    <row r="64" spans="1:10" ht="15">
      <c r="A64" s="1" t="s">
        <v>4</v>
      </c>
      <c r="B64" s="1" t="s">
        <v>8</v>
      </c>
      <c r="C64" s="3">
        <v>2008</v>
      </c>
      <c r="D64" s="3">
        <v>4470.1499999999996</v>
      </c>
      <c r="E64" s="3">
        <v>0</v>
      </c>
      <c r="F64" s="3">
        <v>718.89400000000001</v>
      </c>
      <c r="G64" s="3">
        <v>13.167733137351</v>
      </c>
      <c r="H64" s="3">
        <v>4666.0454225488256</v>
      </c>
      <c r="I64" s="3">
        <v>4151.1679470847603</v>
      </c>
      <c r="J64" s="4">
        <v>0</v>
      </c>
    </row>
    <row r="65" spans="1:10" ht="15">
      <c r="A65" s="1" t="s">
        <v>4</v>
      </c>
      <c r="B65" s="1" t="s">
        <v>9</v>
      </c>
      <c r="C65" s="3">
        <v>2008</v>
      </c>
      <c r="D65" s="3">
        <v>0</v>
      </c>
      <c r="E65" s="3">
        <v>7800.2397208979773</v>
      </c>
      <c r="F65" s="3">
        <v>5.6196264575379198</v>
      </c>
      <c r="G65" s="3">
        <v>147.89255267026002</v>
      </c>
      <c r="H65" s="3">
        <v>555.21112605495762</v>
      </c>
      <c r="I65" s="3">
        <v>1352.3314078066298</v>
      </c>
      <c r="J65" s="4">
        <v>0</v>
      </c>
    </row>
    <row r="66" spans="1:10" ht="15">
      <c r="A66" s="1" t="s">
        <v>4</v>
      </c>
      <c r="B66" s="1" t="s">
        <v>10</v>
      </c>
      <c r="C66" s="3">
        <v>2008</v>
      </c>
      <c r="D66" s="3">
        <v>32595.041322313999</v>
      </c>
      <c r="E66" s="3">
        <v>15449.852406010979</v>
      </c>
      <c r="F66" s="3">
        <v>10688.705234159799</v>
      </c>
      <c r="G66" s="3">
        <v>1974.4252604932201</v>
      </c>
      <c r="H66" s="3">
        <v>3011.7718628198595</v>
      </c>
      <c r="I66" s="3">
        <v>26669.401123632197</v>
      </c>
      <c r="J66" s="4">
        <v>420.05828000000002</v>
      </c>
    </row>
    <row r="67" spans="1:10" ht="15">
      <c r="A67" s="1" t="s">
        <v>4</v>
      </c>
      <c r="B67" s="1" t="s">
        <v>11</v>
      </c>
      <c r="C67" s="3">
        <v>2008</v>
      </c>
      <c r="D67" s="3">
        <v>7885.0862165435356</v>
      </c>
      <c r="E67" s="3">
        <v>4876.0834642127957</v>
      </c>
      <c r="F67" s="3">
        <v>1606.1672257715593</v>
      </c>
      <c r="G67" s="3">
        <v>1536.3949314061731</v>
      </c>
      <c r="H67" s="3">
        <v>72557.290316095139</v>
      </c>
      <c r="I67" s="3">
        <v>16609.093024661117</v>
      </c>
      <c r="J67" s="4">
        <v>0</v>
      </c>
    </row>
    <row r="68" spans="1:10" ht="15">
      <c r="A68" s="1" t="s">
        <v>4</v>
      </c>
      <c r="B68" s="1" t="s">
        <v>12</v>
      </c>
      <c r="C68" s="3">
        <v>2008</v>
      </c>
      <c r="D68" s="3">
        <v>121.4281148</v>
      </c>
      <c r="E68" s="3">
        <v>3972.3212495029434</v>
      </c>
      <c r="F68" s="3">
        <v>8.1061030000000009</v>
      </c>
      <c r="G68" s="3">
        <v>44.593414176057486</v>
      </c>
      <c r="H68" s="3">
        <v>37.629398568942136</v>
      </c>
      <c r="I68" s="3">
        <v>34.388545647558409</v>
      </c>
      <c r="J68" s="4">
        <v>0</v>
      </c>
    </row>
    <row r="69" spans="1:10" ht="15">
      <c r="A69" s="1" t="s">
        <v>4</v>
      </c>
      <c r="B69" s="1" t="s">
        <v>13</v>
      </c>
      <c r="C69" s="3">
        <v>2008</v>
      </c>
      <c r="D69" s="3">
        <v>9988.8484977078351</v>
      </c>
      <c r="E69" s="3">
        <v>10031.013672358107</v>
      </c>
      <c r="F69" s="3">
        <v>9880.9513913702031</v>
      </c>
      <c r="G69" s="3">
        <v>4367.5416184876713</v>
      </c>
      <c r="H69" s="3">
        <v>8572.4029871963648</v>
      </c>
      <c r="I69" s="3">
        <v>11737.326753225547</v>
      </c>
      <c r="J69" s="4">
        <v>0</v>
      </c>
    </row>
    <row r="70" spans="1:10" ht="15">
      <c r="A70" s="1" t="s">
        <v>4</v>
      </c>
      <c r="B70" s="1" t="s">
        <v>14</v>
      </c>
      <c r="C70" s="3">
        <v>2008</v>
      </c>
      <c r="D70" s="3">
        <v>141.42031171948736</v>
      </c>
      <c r="E70" s="3">
        <v>369.72090601766666</v>
      </c>
      <c r="F70" s="3">
        <v>115.50411364229541</v>
      </c>
      <c r="G70" s="3">
        <v>975.71775191899428</v>
      </c>
      <c r="H70" s="3">
        <v>13104.260554471039</v>
      </c>
      <c r="I70" s="3">
        <v>1687.3800906418437</v>
      </c>
      <c r="J70" s="4">
        <v>0</v>
      </c>
    </row>
    <row r="71" spans="1:10" ht="15">
      <c r="A71" s="1" t="s">
        <v>4</v>
      </c>
      <c r="B71" s="1" t="s">
        <v>15</v>
      </c>
      <c r="C71" s="3">
        <v>2008</v>
      </c>
      <c r="D71" s="3">
        <v>1</v>
      </c>
      <c r="E71" s="3">
        <v>194.19683952443097</v>
      </c>
      <c r="F71" s="3">
        <v>6</v>
      </c>
      <c r="G71" s="3">
        <v>89.532826228972709</v>
      </c>
      <c r="H71" s="3">
        <v>533.20147783538766</v>
      </c>
      <c r="I71" s="3">
        <v>799.24667891556396</v>
      </c>
      <c r="J71" s="4">
        <v>0</v>
      </c>
    </row>
    <row r="72" spans="1:10" ht="15">
      <c r="A72" s="1" t="s">
        <v>4</v>
      </c>
      <c r="B72" s="1" t="s">
        <v>16</v>
      </c>
      <c r="C72" s="3">
        <v>2008</v>
      </c>
      <c r="D72" s="3">
        <v>1009.01889938855</v>
      </c>
      <c r="E72" s="3">
        <v>281.3364470033423</v>
      </c>
      <c r="F72" s="3">
        <v>546.09574763757598</v>
      </c>
      <c r="G72" s="3">
        <v>37.045300506287795</v>
      </c>
      <c r="H72" s="3">
        <v>2031.2775340706314</v>
      </c>
      <c r="I72" s="3">
        <v>1813.8818667319902</v>
      </c>
      <c r="J72" s="4">
        <v>0</v>
      </c>
    </row>
    <row r="73" spans="1:10" ht="15">
      <c r="A73" s="1" t="s">
        <v>4</v>
      </c>
      <c r="B73" s="1" t="s">
        <v>17</v>
      </c>
      <c r="C73" s="3">
        <v>2008</v>
      </c>
      <c r="D73" s="3">
        <v>10600.4873936767</v>
      </c>
      <c r="E73" s="3">
        <v>25122.348836170138</v>
      </c>
      <c r="F73" s="3">
        <v>4138.6680271163996</v>
      </c>
      <c r="G73" s="3">
        <v>271.75694512493902</v>
      </c>
      <c r="H73" s="3">
        <v>4958.5607472734318</v>
      </c>
      <c r="I73" s="3">
        <v>12296.623969459401</v>
      </c>
      <c r="J73" s="4">
        <v>0</v>
      </c>
    </row>
    <row r="74" spans="1:10" ht="15">
      <c r="A74" s="1" t="s">
        <v>4</v>
      </c>
      <c r="B74" s="1" t="s">
        <v>18</v>
      </c>
      <c r="C74" s="3">
        <v>2008</v>
      </c>
      <c r="D74" s="3">
        <v>21140.860256843702</v>
      </c>
      <c r="E74" s="3">
        <v>63829.762478302553</v>
      </c>
      <c r="F74" s="3">
        <v>4044.9217873228599</v>
      </c>
      <c r="G74" s="3">
        <v>5041.6834558223109</v>
      </c>
      <c r="H74" s="3">
        <v>46198.961601529525</v>
      </c>
      <c r="I74" s="3">
        <v>32521.052698023799</v>
      </c>
      <c r="J74" s="4">
        <v>0</v>
      </c>
    </row>
    <row r="75" spans="1:10" ht="15">
      <c r="A75" s="1" t="s">
        <v>4</v>
      </c>
      <c r="B75" s="1" t="s">
        <v>19</v>
      </c>
      <c r="C75" s="3">
        <v>2008</v>
      </c>
      <c r="D75" s="3">
        <v>198260</v>
      </c>
      <c r="E75" s="3">
        <v>367729.14356100583</v>
      </c>
      <c r="F75" s="3">
        <v>180175</v>
      </c>
      <c r="G75" s="3">
        <v>81583.673256573587</v>
      </c>
      <c r="H75" s="3">
        <v>205115.72163334687</v>
      </c>
      <c r="I75" s="3">
        <v>181241.83373428101</v>
      </c>
      <c r="J75" s="4">
        <v>14805.268960000001</v>
      </c>
    </row>
    <row r="76" spans="1:10" ht="15">
      <c r="A76" s="5" t="s">
        <v>4</v>
      </c>
      <c r="B76" s="5" t="s">
        <v>36</v>
      </c>
      <c r="C76" s="6">
        <v>2008</v>
      </c>
      <c r="D76" s="6">
        <v>375041.48910210805</v>
      </c>
      <c r="E76" s="6">
        <v>649119.11918037082</v>
      </c>
      <c r="F76" s="6">
        <v>236492.28520580372</v>
      </c>
      <c r="G76" s="6">
        <v>115282.28034786868</v>
      </c>
      <c r="H76" s="6">
        <v>427677.99441829027</v>
      </c>
      <c r="I76" s="6">
        <v>352631.33627225249</v>
      </c>
      <c r="J76" s="7">
        <v>26967.481879999999</v>
      </c>
    </row>
    <row r="77" spans="1:10" ht="15">
      <c r="A77" s="5" t="s">
        <v>4</v>
      </c>
      <c r="B77" s="5" t="s">
        <v>20</v>
      </c>
      <c r="C77" s="6">
        <v>2008</v>
      </c>
      <c r="D77" s="6">
        <v>412733.13735097175</v>
      </c>
      <c r="E77" s="6">
        <v>673253.05589742307</v>
      </c>
      <c r="F77" s="6">
        <v>178246.77445696553</v>
      </c>
      <c r="G77" s="6">
        <v>119770.53731830802</v>
      </c>
      <c r="H77" s="6">
        <v>455557.82881461515</v>
      </c>
      <c r="I77" s="6">
        <v>358398.66078719584</v>
      </c>
      <c r="J77" s="6">
        <v>28422.1041</v>
      </c>
    </row>
    <row r="78" spans="1:10" ht="15">
      <c r="A78" s="1" t="s">
        <v>5</v>
      </c>
      <c r="B78" s="1" t="s">
        <v>3</v>
      </c>
      <c r="C78" s="3">
        <v>2007</v>
      </c>
      <c r="D78" s="3">
        <v>0.21149999999999999</v>
      </c>
      <c r="E78" s="3">
        <v>0</v>
      </c>
      <c r="F78" s="3">
        <v>14.294700000000001</v>
      </c>
      <c r="G78" s="3">
        <v>0</v>
      </c>
      <c r="H78" s="3">
        <v>394.60476436978706</v>
      </c>
      <c r="I78" s="3">
        <v>0</v>
      </c>
      <c r="J78" s="4">
        <v>0</v>
      </c>
    </row>
    <row r="79" spans="1:10" ht="15">
      <c r="A79" s="1" t="s">
        <v>5</v>
      </c>
      <c r="B79" s="1" t="s">
        <v>4</v>
      </c>
      <c r="C79" s="3">
        <v>2007</v>
      </c>
      <c r="D79" s="3">
        <v>9.1620281348041708</v>
      </c>
      <c r="E79" s="3">
        <v>3876.4490567021189</v>
      </c>
      <c r="F79" s="3">
        <v>3431.7751239753097</v>
      </c>
      <c r="G79" s="3">
        <v>0</v>
      </c>
      <c r="H79" s="3">
        <v>1238.8325310572147</v>
      </c>
      <c r="I79" s="3">
        <v>0</v>
      </c>
      <c r="J79" s="4">
        <v>0</v>
      </c>
    </row>
    <row r="80" spans="1:10" ht="15">
      <c r="A80" s="1" t="s">
        <v>5</v>
      </c>
      <c r="B80" s="1" t="s">
        <v>5</v>
      </c>
      <c r="C80" s="3">
        <v>2007</v>
      </c>
      <c r="D80" s="3">
        <v>0</v>
      </c>
      <c r="E80" s="3">
        <v>0</v>
      </c>
      <c r="F80" s="3">
        <v>0</v>
      </c>
      <c r="G80" s="3">
        <v>0</v>
      </c>
      <c r="H80" s="3">
        <v>0</v>
      </c>
      <c r="I80" s="3">
        <v>0</v>
      </c>
      <c r="J80" s="4">
        <v>0</v>
      </c>
    </row>
    <row r="81" spans="1:10" ht="15">
      <c r="A81" s="1" t="s">
        <v>5</v>
      </c>
      <c r="B81" s="1" t="s">
        <v>6</v>
      </c>
      <c r="C81" s="3">
        <v>2007</v>
      </c>
      <c r="D81" s="3">
        <v>238.70403292721412</v>
      </c>
      <c r="E81" s="3">
        <v>60097.157430208274</v>
      </c>
      <c r="F81" s="3">
        <v>23174.296858100093</v>
      </c>
      <c r="G81" s="3">
        <v>0</v>
      </c>
      <c r="H81" s="3">
        <v>3748.1918775968679</v>
      </c>
      <c r="I81" s="3">
        <v>0</v>
      </c>
      <c r="J81" s="4">
        <v>0</v>
      </c>
    </row>
    <row r="82" spans="1:10" ht="15">
      <c r="A82" s="1" t="s">
        <v>5</v>
      </c>
      <c r="B82" s="1" t="s">
        <v>7</v>
      </c>
      <c r="C82" s="3">
        <v>2007</v>
      </c>
      <c r="D82" s="3">
        <v>2780.4335128913649</v>
      </c>
      <c r="E82" s="3">
        <v>30302.638108596617</v>
      </c>
      <c r="F82" s="3">
        <v>54415.155454179607</v>
      </c>
      <c r="G82" s="3">
        <v>30737.051459802482</v>
      </c>
      <c r="H82" s="3">
        <v>1317.7186963783968</v>
      </c>
      <c r="I82" s="3">
        <v>0</v>
      </c>
      <c r="J82" s="4">
        <v>251777.88656799999</v>
      </c>
    </row>
    <row r="83" spans="1:10" ht="15">
      <c r="A83" s="1" t="s">
        <v>5</v>
      </c>
      <c r="B83" s="1" t="s">
        <v>8</v>
      </c>
      <c r="C83" s="3">
        <v>2007</v>
      </c>
      <c r="D83" s="3">
        <v>12735</v>
      </c>
      <c r="E83" s="3">
        <v>438851.50291610591</v>
      </c>
      <c r="F83" s="3">
        <v>152976</v>
      </c>
      <c r="G83" s="3">
        <v>25210.182264915024</v>
      </c>
      <c r="H83" s="3">
        <v>88934.755426002012</v>
      </c>
      <c r="I83" s="3">
        <v>19441.429102961709</v>
      </c>
      <c r="J83" s="4">
        <v>0</v>
      </c>
    </row>
    <row r="84" spans="1:10" ht="15">
      <c r="A84" s="1" t="s">
        <v>5</v>
      </c>
      <c r="B84" s="1" t="s">
        <v>9</v>
      </c>
      <c r="C84" s="3">
        <v>2007</v>
      </c>
      <c r="D84" s="3">
        <v>0</v>
      </c>
      <c r="E84" s="3">
        <v>0</v>
      </c>
      <c r="F84" s="3">
        <v>34.58581758213878</v>
      </c>
      <c r="G84" s="3">
        <v>0</v>
      </c>
      <c r="H84" s="3">
        <v>74.217680703911512</v>
      </c>
      <c r="I84" s="3">
        <v>0</v>
      </c>
      <c r="J84" s="4">
        <v>0</v>
      </c>
    </row>
    <row r="85" spans="1:10" ht="15">
      <c r="A85" s="1" t="s">
        <v>5</v>
      </c>
      <c r="B85" s="1" t="s">
        <v>10</v>
      </c>
      <c r="C85" s="3">
        <v>2007</v>
      </c>
      <c r="D85" s="3">
        <v>458.00177076878333</v>
      </c>
      <c r="E85" s="3">
        <v>73121.72730766116</v>
      </c>
      <c r="F85" s="3">
        <v>15042.705480649562</v>
      </c>
      <c r="G85" s="3">
        <v>15658.0670889267</v>
      </c>
      <c r="H85" s="3">
        <v>264.17794569269518</v>
      </c>
      <c r="I85" s="3">
        <v>0</v>
      </c>
      <c r="J85" s="4">
        <v>29051.294603999999</v>
      </c>
    </row>
    <row r="86" spans="1:10" ht="15">
      <c r="A86" s="1" t="s">
        <v>5</v>
      </c>
      <c r="B86" s="1" t="s">
        <v>11</v>
      </c>
      <c r="C86" s="3">
        <v>2007</v>
      </c>
      <c r="D86" s="3">
        <v>957.88834548413138</v>
      </c>
      <c r="E86" s="3">
        <v>0</v>
      </c>
      <c r="F86" s="3">
        <v>6967.9358272016489</v>
      </c>
      <c r="G86" s="3">
        <v>0</v>
      </c>
      <c r="H86" s="3">
        <v>30213.878887285835</v>
      </c>
      <c r="I86" s="3">
        <v>0</v>
      </c>
      <c r="J86" s="4">
        <v>0</v>
      </c>
    </row>
    <row r="87" spans="1:10" ht="15">
      <c r="A87" s="1" t="s">
        <v>5</v>
      </c>
      <c r="B87" s="1" t="s">
        <v>12</v>
      </c>
      <c r="C87" s="3">
        <v>2007</v>
      </c>
      <c r="D87" s="3">
        <v>0</v>
      </c>
      <c r="E87" s="3">
        <v>0</v>
      </c>
      <c r="F87" s="3">
        <v>0</v>
      </c>
      <c r="G87" s="3">
        <v>0</v>
      </c>
      <c r="H87" s="3">
        <v>0</v>
      </c>
      <c r="I87" s="3">
        <v>0</v>
      </c>
      <c r="J87" s="4">
        <v>0</v>
      </c>
    </row>
    <row r="88" spans="1:10" ht="15">
      <c r="A88" s="1" t="s">
        <v>5</v>
      </c>
      <c r="B88" s="1" t="s">
        <v>13</v>
      </c>
      <c r="C88" s="3">
        <v>2007</v>
      </c>
      <c r="D88" s="3">
        <v>126.47779763360663</v>
      </c>
      <c r="E88" s="3">
        <v>10004.450890728611</v>
      </c>
      <c r="F88" s="3">
        <v>5376.37483557417</v>
      </c>
      <c r="G88" s="3">
        <v>0</v>
      </c>
      <c r="H88" s="3">
        <v>2019.3391108539752</v>
      </c>
      <c r="I88" s="3">
        <v>0</v>
      </c>
      <c r="J88" s="4">
        <v>0</v>
      </c>
    </row>
    <row r="89" spans="1:10" ht="15">
      <c r="A89" s="1" t="s">
        <v>5</v>
      </c>
      <c r="B89" s="1" t="s">
        <v>14</v>
      </c>
      <c r="C89" s="3">
        <v>2007</v>
      </c>
      <c r="D89" s="3">
        <v>0</v>
      </c>
      <c r="E89" s="3">
        <v>0</v>
      </c>
      <c r="F89" s="3">
        <v>0</v>
      </c>
      <c r="G89" s="3">
        <v>0</v>
      </c>
      <c r="H89" s="3">
        <v>0</v>
      </c>
      <c r="I89" s="3">
        <v>0</v>
      </c>
      <c r="J89" s="4">
        <v>0</v>
      </c>
    </row>
    <row r="90" spans="1:10" ht="15">
      <c r="A90" s="1" t="s">
        <v>5</v>
      </c>
      <c r="B90" s="1" t="s">
        <v>15</v>
      </c>
      <c r="C90" s="3">
        <v>2007</v>
      </c>
      <c r="D90" s="3">
        <v>0</v>
      </c>
      <c r="E90" s="3">
        <v>0</v>
      </c>
      <c r="F90" s="3">
        <v>7</v>
      </c>
      <c r="G90" s="3">
        <v>0</v>
      </c>
      <c r="H90" s="3">
        <v>1943.6729846462031</v>
      </c>
      <c r="I90" s="3">
        <v>0</v>
      </c>
      <c r="J90" s="4">
        <v>0</v>
      </c>
    </row>
    <row r="91" spans="1:10" ht="15">
      <c r="A91" s="1" t="s">
        <v>5</v>
      </c>
      <c r="B91" s="1" t="s">
        <v>16</v>
      </c>
      <c r="C91" s="3">
        <v>2007</v>
      </c>
      <c r="D91" s="3">
        <v>940.760477379961</v>
      </c>
      <c r="E91" s="3">
        <v>28994.171523730223</v>
      </c>
      <c r="F91" s="3">
        <v>12806.5202608937</v>
      </c>
      <c r="G91" s="3">
        <v>0</v>
      </c>
      <c r="H91" s="3">
        <v>1061.2748983050376</v>
      </c>
      <c r="I91" s="3">
        <v>0</v>
      </c>
      <c r="J91" s="4">
        <v>0</v>
      </c>
    </row>
    <row r="92" spans="1:10" ht="15">
      <c r="A92" s="1" t="s">
        <v>5</v>
      </c>
      <c r="B92" s="1" t="s">
        <v>17</v>
      </c>
      <c r="C92" s="3">
        <v>2007</v>
      </c>
      <c r="D92" s="3">
        <v>48.345751965881696</v>
      </c>
      <c r="E92" s="3">
        <v>3248.2778941553497</v>
      </c>
      <c r="F92" s="3">
        <v>1097.4272279152201</v>
      </c>
      <c r="G92" s="3">
        <v>0</v>
      </c>
      <c r="H92" s="3">
        <v>6.8760967521670233</v>
      </c>
      <c r="I92" s="3">
        <v>0</v>
      </c>
      <c r="J92" s="4">
        <v>0</v>
      </c>
    </row>
    <row r="93" spans="1:10" ht="15">
      <c r="A93" s="1" t="s">
        <v>5</v>
      </c>
      <c r="B93" s="1" t="s">
        <v>18</v>
      </c>
      <c r="C93" s="3">
        <v>2007</v>
      </c>
      <c r="D93" s="3">
        <v>1275.31784917803</v>
      </c>
      <c r="E93" s="3">
        <v>10426.913768845327</v>
      </c>
      <c r="F93" s="3">
        <v>37554.816682983903</v>
      </c>
      <c r="G93" s="3">
        <v>0</v>
      </c>
      <c r="H93" s="3">
        <v>787.45752079825456</v>
      </c>
      <c r="I93" s="3">
        <v>0</v>
      </c>
      <c r="J93" s="4">
        <v>48418.824339999999</v>
      </c>
    </row>
    <row r="94" spans="1:10" ht="15">
      <c r="A94" s="1" t="s">
        <v>5</v>
      </c>
      <c r="B94" s="1" t="s">
        <v>19</v>
      </c>
      <c r="C94" s="3">
        <v>2007</v>
      </c>
      <c r="D94" s="3">
        <v>1582</v>
      </c>
      <c r="E94" s="3">
        <v>51878.352901488994</v>
      </c>
      <c r="F94" s="3">
        <v>95658</v>
      </c>
      <c r="G94" s="3">
        <v>48732.736055033813</v>
      </c>
      <c r="H94" s="3">
        <v>1479.7061039339421</v>
      </c>
      <c r="I94" s="3">
        <v>10760.158789217967</v>
      </c>
      <c r="J94" s="4">
        <v>629444.71641999995</v>
      </c>
    </row>
    <row r="95" spans="1:10" ht="15">
      <c r="A95" s="5" t="s">
        <v>5</v>
      </c>
      <c r="B95" s="5" t="s">
        <v>36</v>
      </c>
      <c r="C95" s="6">
        <v>2007</v>
      </c>
      <c r="D95" s="6">
        <v>21152.30306636378</v>
      </c>
      <c r="E95" s="6">
        <v>710801.64179822279</v>
      </c>
      <c r="F95" s="6">
        <v>408556.88826905529</v>
      </c>
      <c r="G95" s="6">
        <v>120338.03686867803</v>
      </c>
      <c r="H95" s="6">
        <v>133484.70452437628</v>
      </c>
      <c r="I95" s="6">
        <v>30201.587892179676</v>
      </c>
      <c r="J95" s="7">
        <v>958692.72193200001</v>
      </c>
    </row>
    <row r="96" spans="1:10" ht="15">
      <c r="A96" s="5" t="s">
        <v>5</v>
      </c>
      <c r="B96" s="5" t="s">
        <v>20</v>
      </c>
      <c r="C96" s="6">
        <v>2007</v>
      </c>
      <c r="D96" s="6">
        <v>17600</v>
      </c>
      <c r="E96" s="6">
        <v>703700</v>
      </c>
      <c r="F96" s="6">
        <v>129000</v>
      </c>
      <c r="G96" s="6">
        <v>265000</v>
      </c>
      <c r="H96" s="6">
        <v>116000</v>
      </c>
      <c r="I96" s="6">
        <v>19600</v>
      </c>
      <c r="J96" s="6">
        <v>968376.48679999996</v>
      </c>
    </row>
    <row r="97" spans="1:10" ht="15">
      <c r="A97" s="1" t="s">
        <v>5</v>
      </c>
      <c r="B97" s="1" t="s">
        <v>3</v>
      </c>
      <c r="C97" s="3">
        <v>2008</v>
      </c>
      <c r="D97" s="3">
        <v>9.6615690000000004E-2</v>
      </c>
      <c r="E97" s="3">
        <v>0</v>
      </c>
      <c r="F97" s="3">
        <v>0.81570229999999999</v>
      </c>
      <c r="G97" s="3">
        <v>0</v>
      </c>
      <c r="H97" s="3">
        <v>199.41275520982927</v>
      </c>
      <c r="I97" s="3">
        <v>599.84064000000001</v>
      </c>
      <c r="J97" s="4">
        <v>0</v>
      </c>
    </row>
    <row r="98" spans="1:10" ht="15">
      <c r="A98" s="1" t="s">
        <v>5</v>
      </c>
      <c r="B98" s="1" t="s">
        <v>4</v>
      </c>
      <c r="C98" s="3">
        <v>2008</v>
      </c>
      <c r="D98" s="3">
        <v>10.152101094234901</v>
      </c>
      <c r="E98" s="3">
        <v>2498.4500672473096</v>
      </c>
      <c r="F98" s="3">
        <v>2320.2775779846502</v>
      </c>
      <c r="G98" s="3">
        <v>0</v>
      </c>
      <c r="H98" s="3">
        <v>670.72927742939157</v>
      </c>
      <c r="I98" s="3">
        <v>0</v>
      </c>
      <c r="J98" s="4">
        <v>0</v>
      </c>
    </row>
    <row r="99" spans="1:10" ht="15">
      <c r="A99" s="1" t="s">
        <v>5</v>
      </c>
      <c r="B99" s="1" t="s">
        <v>5</v>
      </c>
      <c r="C99" s="3">
        <v>2008</v>
      </c>
      <c r="D99" s="3">
        <v>0</v>
      </c>
      <c r="E99" s="3">
        <v>0</v>
      </c>
      <c r="F99" s="3">
        <v>0</v>
      </c>
      <c r="G99" s="3">
        <v>0</v>
      </c>
      <c r="H99" s="3">
        <v>0</v>
      </c>
      <c r="I99" s="3">
        <v>0</v>
      </c>
      <c r="J99" s="4">
        <v>0</v>
      </c>
    </row>
    <row r="100" spans="1:10" ht="15">
      <c r="A100" s="1" t="s">
        <v>5</v>
      </c>
      <c r="B100" s="1" t="s">
        <v>6</v>
      </c>
      <c r="C100" s="3">
        <v>2008</v>
      </c>
      <c r="D100" s="3">
        <v>175.04395708525641</v>
      </c>
      <c r="E100" s="3">
        <v>69238.61743020828</v>
      </c>
      <c r="F100" s="3">
        <v>8881.9892377567812</v>
      </c>
      <c r="G100" s="3">
        <v>0</v>
      </c>
      <c r="H100" s="3">
        <v>2060.6893565113724</v>
      </c>
      <c r="I100" s="3">
        <v>0</v>
      </c>
      <c r="J100" s="4">
        <v>0</v>
      </c>
    </row>
    <row r="101" spans="1:10" ht="15">
      <c r="A101" s="1" t="s">
        <v>5</v>
      </c>
      <c r="B101" s="1" t="s">
        <v>7</v>
      </c>
      <c r="C101" s="3">
        <v>2008</v>
      </c>
      <c r="D101" s="3">
        <v>3455.5010622300224</v>
      </c>
      <c r="E101" s="3">
        <v>35465.858108596614</v>
      </c>
      <c r="F101" s="3">
        <v>23884.21245364254</v>
      </c>
      <c r="G101" s="3">
        <v>19930.22561835339</v>
      </c>
      <c r="H101" s="3">
        <v>1101.8284023927458</v>
      </c>
      <c r="I101" s="3">
        <v>1951.8624</v>
      </c>
      <c r="J101" s="4">
        <v>329039.76622400008</v>
      </c>
    </row>
    <row r="102" spans="1:10" ht="15">
      <c r="A102" s="1" t="s">
        <v>5</v>
      </c>
      <c r="B102" s="1" t="s">
        <v>8</v>
      </c>
      <c r="C102" s="3">
        <v>2008</v>
      </c>
      <c r="D102" s="3">
        <v>12983.683000000001</v>
      </c>
      <c r="E102" s="3">
        <v>338636.2170182569</v>
      </c>
      <c r="F102" s="3">
        <v>89864.551999999996</v>
      </c>
      <c r="G102" s="3">
        <v>18598.182050478841</v>
      </c>
      <c r="H102" s="3">
        <v>84926.186278396679</v>
      </c>
      <c r="I102" s="3">
        <v>16075.826795067334</v>
      </c>
      <c r="J102" s="4">
        <v>0</v>
      </c>
    </row>
    <row r="103" spans="1:10" ht="15">
      <c r="A103" s="1" t="s">
        <v>5</v>
      </c>
      <c r="B103" s="1" t="s">
        <v>9</v>
      </c>
      <c r="C103" s="3">
        <v>2008</v>
      </c>
      <c r="D103" s="3">
        <v>0</v>
      </c>
      <c r="E103" s="3">
        <v>0</v>
      </c>
      <c r="F103" s="3">
        <v>29.2929522237127</v>
      </c>
      <c r="G103" s="3">
        <v>0</v>
      </c>
      <c r="H103" s="3">
        <v>130.43369172914038</v>
      </c>
      <c r="I103" s="3">
        <v>0</v>
      </c>
      <c r="J103" s="4">
        <v>0</v>
      </c>
    </row>
    <row r="104" spans="1:10" ht="15">
      <c r="A104" s="1" t="s">
        <v>5</v>
      </c>
      <c r="B104" s="1" t="s">
        <v>10</v>
      </c>
      <c r="C104" s="3">
        <v>2008</v>
      </c>
      <c r="D104" s="3">
        <v>495.86776859504096</v>
      </c>
      <c r="E104" s="3">
        <v>53848.308562827115</v>
      </c>
      <c r="F104" s="3">
        <v>5498.6225895316802</v>
      </c>
      <c r="G104" s="3">
        <v>16377.654617019019</v>
      </c>
      <c r="H104" s="3">
        <v>247.03210415636795</v>
      </c>
      <c r="I104" s="3">
        <v>0</v>
      </c>
      <c r="J104" s="4">
        <v>37966.126872000001</v>
      </c>
    </row>
    <row r="105" spans="1:10" ht="15">
      <c r="A105" s="1" t="s">
        <v>5</v>
      </c>
      <c r="B105" s="1" t="s">
        <v>11</v>
      </c>
      <c r="C105" s="3">
        <v>2008</v>
      </c>
      <c r="D105" s="3">
        <v>958.63575235016992</v>
      </c>
      <c r="E105" s="3">
        <v>0</v>
      </c>
      <c r="F105" s="3">
        <v>9396.8386282207521</v>
      </c>
      <c r="G105" s="3">
        <v>0</v>
      </c>
      <c r="H105" s="3">
        <v>22158.384373916935</v>
      </c>
      <c r="I105" s="3">
        <v>0</v>
      </c>
      <c r="J105" s="4">
        <v>0</v>
      </c>
    </row>
    <row r="106" spans="1:10" ht="15">
      <c r="A106" s="1" t="s">
        <v>5</v>
      </c>
      <c r="B106" s="1" t="s">
        <v>12</v>
      </c>
      <c r="C106" s="3">
        <v>2008</v>
      </c>
      <c r="D106" s="3">
        <v>0</v>
      </c>
      <c r="E106" s="3">
        <v>0</v>
      </c>
      <c r="F106" s="3">
        <v>0</v>
      </c>
      <c r="G106" s="3">
        <v>0</v>
      </c>
      <c r="H106" s="3">
        <v>0</v>
      </c>
      <c r="I106" s="3">
        <v>0</v>
      </c>
      <c r="J106" s="4">
        <v>0</v>
      </c>
    </row>
    <row r="107" spans="1:10" ht="15">
      <c r="A107" s="1" t="s">
        <v>5</v>
      </c>
      <c r="B107" s="1" t="s">
        <v>13</v>
      </c>
      <c r="C107" s="3">
        <v>2008</v>
      </c>
      <c r="D107" s="3">
        <v>91.938006665891791</v>
      </c>
      <c r="E107" s="3">
        <v>8865.9902000896454</v>
      </c>
      <c r="F107" s="3">
        <v>4475.39012549163</v>
      </c>
      <c r="G107" s="3">
        <v>0</v>
      </c>
      <c r="H107" s="3">
        <v>2856.7141637248887</v>
      </c>
      <c r="I107" s="3">
        <v>0</v>
      </c>
      <c r="J107" s="4">
        <v>0</v>
      </c>
    </row>
    <row r="108" spans="1:10" ht="15">
      <c r="A108" s="1" t="s">
        <v>5</v>
      </c>
      <c r="B108" s="1" t="s">
        <v>14</v>
      </c>
      <c r="C108" s="3">
        <v>2008</v>
      </c>
      <c r="D108" s="3">
        <v>0</v>
      </c>
      <c r="E108" s="3">
        <v>0</v>
      </c>
      <c r="F108" s="3">
        <v>0</v>
      </c>
      <c r="G108" s="3">
        <v>0</v>
      </c>
      <c r="H108" s="3">
        <v>0</v>
      </c>
      <c r="I108" s="3">
        <v>0</v>
      </c>
      <c r="J108" s="4">
        <v>0</v>
      </c>
    </row>
    <row r="109" spans="1:10" ht="15">
      <c r="A109" s="1" t="s">
        <v>5</v>
      </c>
      <c r="B109" s="1" t="s">
        <v>15</v>
      </c>
      <c r="C109" s="3">
        <v>2008</v>
      </c>
      <c r="D109" s="3">
        <v>5</v>
      </c>
      <c r="E109" s="3">
        <v>0</v>
      </c>
      <c r="F109" s="3">
        <v>0</v>
      </c>
      <c r="G109" s="3">
        <v>0</v>
      </c>
      <c r="H109" s="3">
        <v>907.60007741290713</v>
      </c>
      <c r="I109" s="3">
        <v>0</v>
      </c>
      <c r="J109" s="4">
        <v>0</v>
      </c>
    </row>
    <row r="110" spans="1:10" ht="15">
      <c r="A110" s="1" t="s">
        <v>5</v>
      </c>
      <c r="B110" s="1" t="s">
        <v>16</v>
      </c>
      <c r="C110" s="3">
        <v>2008</v>
      </c>
      <c r="D110" s="3">
        <v>1599.6901056142299</v>
      </c>
      <c r="E110" s="3">
        <v>37470.469705391886</v>
      </c>
      <c r="F110" s="3">
        <v>12733.482490272399</v>
      </c>
      <c r="G110" s="3">
        <v>0</v>
      </c>
      <c r="H110" s="3">
        <v>2044.4473257491702</v>
      </c>
      <c r="I110" s="3">
        <v>0</v>
      </c>
      <c r="J110" s="4">
        <v>0</v>
      </c>
    </row>
    <row r="111" spans="1:10" ht="15">
      <c r="A111" s="1" t="s">
        <v>5</v>
      </c>
      <c r="B111" s="1" t="s">
        <v>17</v>
      </c>
      <c r="C111" s="3">
        <v>2008</v>
      </c>
      <c r="D111" s="3">
        <v>54.726012193312201</v>
      </c>
      <c r="E111" s="3">
        <v>2246.0057134439294</v>
      </c>
      <c r="F111" s="3">
        <v>482.90863291711702</v>
      </c>
      <c r="G111" s="3">
        <v>0</v>
      </c>
      <c r="H111" s="3">
        <v>6.7655019688963369</v>
      </c>
      <c r="I111" s="3">
        <v>0</v>
      </c>
      <c r="J111" s="4">
        <v>0</v>
      </c>
    </row>
    <row r="112" spans="1:10" ht="15">
      <c r="A112" s="1" t="s">
        <v>5</v>
      </c>
      <c r="B112" s="1" t="s">
        <v>18</v>
      </c>
      <c r="C112" s="3">
        <v>2008</v>
      </c>
      <c r="D112" s="3">
        <v>1559.02469085394</v>
      </c>
      <c r="E112" s="3">
        <v>7904.7817288963615</v>
      </c>
      <c r="F112" s="3">
        <v>11498.8727735914</v>
      </c>
      <c r="G112" s="3">
        <v>0</v>
      </c>
      <c r="H112" s="3">
        <v>407.29337086586355</v>
      </c>
      <c r="I112" s="3">
        <v>0</v>
      </c>
      <c r="J112" s="4">
        <v>63276.878120000008</v>
      </c>
    </row>
    <row r="113" spans="1:10" ht="15">
      <c r="A113" s="1" t="s">
        <v>5</v>
      </c>
      <c r="B113" s="1" t="s">
        <v>19</v>
      </c>
      <c r="C113" s="3">
        <v>2008</v>
      </c>
      <c r="D113" s="3">
        <v>1633</v>
      </c>
      <c r="E113" s="3">
        <v>50628.434970067319</v>
      </c>
      <c r="F113" s="3">
        <v>53269</v>
      </c>
      <c r="G113" s="3">
        <v>58054.230116120409</v>
      </c>
      <c r="H113" s="3">
        <v>1372.2656647790604</v>
      </c>
      <c r="I113" s="3">
        <v>5665.5956172297047</v>
      </c>
      <c r="J113" s="4">
        <v>822599.41556000011</v>
      </c>
    </row>
    <row r="114" spans="1:10" ht="15">
      <c r="A114" s="5" t="s">
        <v>5</v>
      </c>
      <c r="B114" s="5" t="s">
        <v>36</v>
      </c>
      <c r="C114" s="6">
        <v>2008</v>
      </c>
      <c r="D114" s="6">
        <v>23022.359072372099</v>
      </c>
      <c r="E114" s="6">
        <v>606803.13350502541</v>
      </c>
      <c r="F114" s="6">
        <v>222336.25516393266</v>
      </c>
      <c r="G114" s="6">
        <v>112960.29240197166</v>
      </c>
      <c r="H114" s="6">
        <v>119089.78234424326</v>
      </c>
      <c r="I114" s="6">
        <v>24293.125452297038</v>
      </c>
      <c r="J114" s="7">
        <v>1252882.1867760001</v>
      </c>
    </row>
    <row r="115" spans="1:10" ht="15">
      <c r="A115" s="5" t="s">
        <v>5</v>
      </c>
      <c r="B115" s="5" t="s">
        <v>20</v>
      </c>
      <c r="C115" s="6">
        <v>2008</v>
      </c>
      <c r="D115" s="6">
        <v>17200</v>
      </c>
      <c r="E115" s="6">
        <v>915500</v>
      </c>
      <c r="F115" s="6">
        <v>150500</v>
      </c>
      <c r="G115" s="6">
        <v>231100</v>
      </c>
      <c r="H115" s="6">
        <v>185700</v>
      </c>
      <c r="I115" s="6">
        <v>21400</v>
      </c>
      <c r="J115" s="6">
        <v>1265537.5624000002</v>
      </c>
    </row>
    <row r="116" spans="1:10" ht="15">
      <c r="A116" s="1" t="s">
        <v>6</v>
      </c>
      <c r="B116" s="1" t="s">
        <v>3</v>
      </c>
      <c r="C116" s="3">
        <v>2007</v>
      </c>
      <c r="D116" s="3">
        <v>4026.5706999999998</v>
      </c>
      <c r="E116" s="3">
        <v>0</v>
      </c>
      <c r="F116" s="3">
        <v>8.9799999999999991E-2</v>
      </c>
      <c r="G116" s="3">
        <v>78.027000000000001</v>
      </c>
      <c r="H116" s="3">
        <v>0</v>
      </c>
      <c r="I116" s="3">
        <v>4473.3884078039973</v>
      </c>
      <c r="J116" s="4">
        <v>0</v>
      </c>
    </row>
    <row r="117" spans="1:10" ht="15">
      <c r="A117" s="1" t="s">
        <v>6</v>
      </c>
      <c r="B117" s="1" t="s">
        <v>4</v>
      </c>
      <c r="C117" s="3">
        <v>2007</v>
      </c>
      <c r="D117" s="3">
        <v>423.60388624633146</v>
      </c>
      <c r="E117" s="3">
        <v>7598.965046624161</v>
      </c>
      <c r="F117" s="3">
        <v>14432.178929258156</v>
      </c>
      <c r="G117" s="3">
        <v>588.13186816864209</v>
      </c>
      <c r="H117" s="3">
        <v>4902.6852432340129</v>
      </c>
      <c r="I117" s="3">
        <v>445.80907167699985</v>
      </c>
      <c r="J117" s="4">
        <v>0</v>
      </c>
    </row>
    <row r="118" spans="1:10" ht="15">
      <c r="A118" s="1" t="s">
        <v>6</v>
      </c>
      <c r="B118" s="1" t="s">
        <v>5</v>
      </c>
      <c r="C118" s="3">
        <v>2007</v>
      </c>
      <c r="D118" s="3">
        <v>0</v>
      </c>
      <c r="E118" s="3">
        <v>0</v>
      </c>
      <c r="F118" s="3">
        <v>0</v>
      </c>
      <c r="G118" s="3">
        <v>238.70403292721412</v>
      </c>
      <c r="H118" s="3">
        <v>60097.157430208274</v>
      </c>
      <c r="I118" s="3">
        <v>23174.296858100093</v>
      </c>
      <c r="J118" s="4">
        <v>0</v>
      </c>
    </row>
    <row r="119" spans="1:10" ht="15">
      <c r="A119" s="1" t="s">
        <v>6</v>
      </c>
      <c r="B119" s="1" t="s">
        <v>6</v>
      </c>
      <c r="C119" s="3">
        <v>2007</v>
      </c>
      <c r="D119" s="3">
        <v>1800.4202353575399</v>
      </c>
      <c r="E119" s="3">
        <v>0</v>
      </c>
      <c r="F119" s="3">
        <v>2784.5423835315596</v>
      </c>
      <c r="G119" s="3">
        <v>1800.4202353575397</v>
      </c>
      <c r="H119" s="3">
        <v>0</v>
      </c>
      <c r="I119" s="3">
        <v>2784.5423835315587</v>
      </c>
      <c r="J119" s="4">
        <v>0</v>
      </c>
    </row>
    <row r="120" spans="1:10" ht="15">
      <c r="A120" s="1" t="s">
        <v>6</v>
      </c>
      <c r="B120" s="1" t="s">
        <v>7</v>
      </c>
      <c r="C120" s="3">
        <v>2007</v>
      </c>
      <c r="D120" s="3">
        <v>54825.79410332939</v>
      </c>
      <c r="E120" s="3">
        <v>0</v>
      </c>
      <c r="F120" s="3">
        <v>94167.923347240096</v>
      </c>
      <c r="G120" s="3">
        <v>12946.288775917539</v>
      </c>
      <c r="H120" s="3">
        <v>0</v>
      </c>
      <c r="I120" s="3">
        <v>18318.13686746456</v>
      </c>
      <c r="J120" s="4">
        <v>73833.939522388115</v>
      </c>
    </row>
    <row r="121" spans="1:10" ht="15">
      <c r="A121" s="1" t="s">
        <v>6</v>
      </c>
      <c r="B121" s="1" t="s">
        <v>8</v>
      </c>
      <c r="C121" s="3">
        <v>2007</v>
      </c>
      <c r="D121" s="3">
        <v>22047</v>
      </c>
      <c r="E121" s="3">
        <v>9357.1749022623862</v>
      </c>
      <c r="F121" s="3">
        <v>7518</v>
      </c>
      <c r="G121" s="3">
        <v>2116.0621173619629</v>
      </c>
      <c r="H121" s="3">
        <v>0</v>
      </c>
      <c r="I121" s="3">
        <v>17589.253211772993</v>
      </c>
      <c r="J121" s="4">
        <v>0</v>
      </c>
    </row>
    <row r="122" spans="1:10" ht="15">
      <c r="A122" s="1" t="s">
        <v>6</v>
      </c>
      <c r="B122" s="1" t="s">
        <v>9</v>
      </c>
      <c r="C122" s="3">
        <v>2007</v>
      </c>
      <c r="D122" s="3">
        <v>0</v>
      </c>
      <c r="E122" s="3">
        <v>0</v>
      </c>
      <c r="F122" s="3">
        <v>74.785234047951292</v>
      </c>
      <c r="G122" s="3">
        <v>304.96297416494514</v>
      </c>
      <c r="H122" s="3">
        <v>0</v>
      </c>
      <c r="I122" s="3">
        <v>6175.4808110216591</v>
      </c>
      <c r="J122" s="4">
        <v>0</v>
      </c>
    </row>
    <row r="123" spans="1:10" ht="15">
      <c r="A123" s="1" t="s">
        <v>6</v>
      </c>
      <c r="B123" s="1" t="s">
        <v>10</v>
      </c>
      <c r="C123" s="3">
        <v>2007</v>
      </c>
      <c r="D123" s="3">
        <v>12809.969584505261</v>
      </c>
      <c r="E123" s="3">
        <v>104772.53366049161</v>
      </c>
      <c r="F123" s="3">
        <v>9338.5534904715787</v>
      </c>
      <c r="G123" s="3">
        <v>722.75654649496312</v>
      </c>
      <c r="H123" s="3">
        <v>957.88296094751195</v>
      </c>
      <c r="I123" s="3">
        <v>5030.3662223206711</v>
      </c>
      <c r="J123" s="4">
        <v>15834.690898628</v>
      </c>
    </row>
    <row r="124" spans="1:10" ht="15">
      <c r="A124" s="1" t="s">
        <v>6</v>
      </c>
      <c r="B124" s="1" t="s">
        <v>11</v>
      </c>
      <c r="C124" s="3">
        <v>2007</v>
      </c>
      <c r="D124" s="3">
        <v>6982.1800009216149</v>
      </c>
      <c r="E124" s="3">
        <v>0</v>
      </c>
      <c r="F124" s="3">
        <v>14694.913793655898</v>
      </c>
      <c r="G124" s="3">
        <v>4830.7778752469803</v>
      </c>
      <c r="H124" s="3">
        <v>0</v>
      </c>
      <c r="I124" s="3">
        <v>3198.8674717956246</v>
      </c>
      <c r="J124" s="4">
        <v>0</v>
      </c>
    </row>
    <row r="125" spans="1:10" ht="15">
      <c r="A125" s="1" t="s">
        <v>6</v>
      </c>
      <c r="B125" s="1" t="s">
        <v>12</v>
      </c>
      <c r="C125" s="3">
        <v>2007</v>
      </c>
      <c r="D125" s="3">
        <v>130.69596000000001</v>
      </c>
      <c r="E125" s="3">
        <v>0</v>
      </c>
      <c r="F125" s="3">
        <v>316.60042800000002</v>
      </c>
      <c r="G125" s="3">
        <v>978.11900363428708</v>
      </c>
      <c r="H125" s="3">
        <v>0</v>
      </c>
      <c r="I125" s="3">
        <v>115.32521503099954</v>
      </c>
      <c r="J125" s="4">
        <v>0</v>
      </c>
    </row>
    <row r="126" spans="1:10" ht="15">
      <c r="A126" s="1" t="s">
        <v>6</v>
      </c>
      <c r="B126" s="1" t="s">
        <v>13</v>
      </c>
      <c r="C126" s="3">
        <v>2007</v>
      </c>
      <c r="D126" s="3">
        <v>4569.0969253924677</v>
      </c>
      <c r="E126" s="3">
        <v>11816.983241752321</v>
      </c>
      <c r="F126" s="3">
        <v>15686.677396872014</v>
      </c>
      <c r="G126" s="3">
        <v>4967.6845428419774</v>
      </c>
      <c r="H126" s="3">
        <v>277.67994407280264</v>
      </c>
      <c r="I126" s="3">
        <v>4090.7657524987985</v>
      </c>
      <c r="J126" s="4">
        <v>0</v>
      </c>
    </row>
    <row r="127" spans="1:10" ht="15">
      <c r="A127" s="1" t="s">
        <v>6</v>
      </c>
      <c r="B127" s="1" t="s">
        <v>14</v>
      </c>
      <c r="C127" s="3">
        <v>2007</v>
      </c>
      <c r="D127" s="3">
        <v>27.382506480881251</v>
      </c>
      <c r="E127" s="3">
        <v>0</v>
      </c>
      <c r="F127" s="3">
        <v>113.30639135507279</v>
      </c>
      <c r="G127" s="3">
        <v>203.12519336999998</v>
      </c>
      <c r="H127" s="3">
        <v>0</v>
      </c>
      <c r="I127" s="3">
        <v>473.79899999999998</v>
      </c>
      <c r="J127" s="4">
        <v>0</v>
      </c>
    </row>
    <row r="128" spans="1:10" ht="15">
      <c r="A128" s="1" t="s">
        <v>6</v>
      </c>
      <c r="B128" s="1" t="s">
        <v>15</v>
      </c>
      <c r="C128" s="3">
        <v>2007</v>
      </c>
      <c r="D128" s="3">
        <v>0</v>
      </c>
      <c r="E128" s="3">
        <v>0</v>
      </c>
      <c r="F128" s="3">
        <v>1</v>
      </c>
      <c r="G128" s="3">
        <v>273.12534683000001</v>
      </c>
      <c r="H128" s="3">
        <v>0</v>
      </c>
      <c r="I128" s="3">
        <v>946.06370283469585</v>
      </c>
      <c r="J128" s="4">
        <v>0</v>
      </c>
    </row>
    <row r="129" spans="1:10" ht="15">
      <c r="A129" s="1" t="s">
        <v>6</v>
      </c>
      <c r="B129" s="1" t="s">
        <v>16</v>
      </c>
      <c r="C129" s="3">
        <v>2007</v>
      </c>
      <c r="D129" s="3">
        <v>41879.076464057791</v>
      </c>
      <c r="E129" s="3">
        <v>46561.684707188448</v>
      </c>
      <c r="F129" s="3">
        <v>24287.651956702757</v>
      </c>
      <c r="G129" s="3">
        <v>1498.0390005885799</v>
      </c>
      <c r="H129" s="3">
        <v>12935.678601165695</v>
      </c>
      <c r="I129" s="3">
        <v>3639.4487859543783</v>
      </c>
      <c r="J129" s="4">
        <v>0</v>
      </c>
    </row>
    <row r="130" spans="1:10" ht="15">
      <c r="A130" s="1" t="s">
        <v>6</v>
      </c>
      <c r="B130" s="1" t="s">
        <v>17</v>
      </c>
      <c r="C130" s="3">
        <v>2007</v>
      </c>
      <c r="D130" s="3">
        <v>562.97524685582789</v>
      </c>
      <c r="E130" s="3">
        <v>10200.821365853812</v>
      </c>
      <c r="F130" s="3">
        <v>30.91935164872644</v>
      </c>
      <c r="G130" s="3">
        <v>574.6461633382994</v>
      </c>
      <c r="H130" s="3">
        <v>0</v>
      </c>
      <c r="I130" s="3">
        <v>775.96626675391565</v>
      </c>
      <c r="J130" s="4">
        <v>824.08225065008753</v>
      </c>
    </row>
    <row r="131" spans="1:10" ht="15">
      <c r="A131" s="1" t="s">
        <v>6</v>
      </c>
      <c r="B131" s="1" t="s">
        <v>18</v>
      </c>
      <c r="C131" s="3">
        <v>2007</v>
      </c>
      <c r="D131" s="3">
        <v>19359.230685955754</v>
      </c>
      <c r="E131" s="3">
        <v>30567.462174132441</v>
      </c>
      <c r="F131" s="3">
        <v>47633.422357555472</v>
      </c>
      <c r="G131" s="3">
        <v>9340.0135978568305</v>
      </c>
      <c r="H131" s="3">
        <v>2861.7618014412224</v>
      </c>
      <c r="I131" s="3">
        <v>2802.8598672506532</v>
      </c>
      <c r="J131" s="4">
        <v>33295.126473140233</v>
      </c>
    </row>
    <row r="132" spans="1:10" ht="15">
      <c r="A132" s="1" t="s">
        <v>6</v>
      </c>
      <c r="B132" s="1" t="s">
        <v>19</v>
      </c>
      <c r="C132" s="3">
        <v>2007</v>
      </c>
      <c r="D132" s="3">
        <v>26528</v>
      </c>
      <c r="E132" s="3">
        <v>118586.82533149855</v>
      </c>
      <c r="F132" s="3">
        <v>187888</v>
      </c>
      <c r="G132" s="3">
        <v>32086.435292638151</v>
      </c>
      <c r="H132" s="3">
        <v>24274.92937052593</v>
      </c>
      <c r="I132" s="3">
        <v>20534.834244599802</v>
      </c>
      <c r="J132" s="4">
        <v>83899.677906886354</v>
      </c>
    </row>
    <row r="133" spans="1:10" ht="15">
      <c r="A133" s="5" t="s">
        <v>6</v>
      </c>
      <c r="B133" s="5" t="s">
        <v>36</v>
      </c>
      <c r="C133" s="6">
        <v>2007</v>
      </c>
      <c r="D133" s="6">
        <v>195971.99629910284</v>
      </c>
      <c r="E133" s="6">
        <v>339462.45042980369</v>
      </c>
      <c r="F133" s="6">
        <v>418968.56486033928</v>
      </c>
      <c r="G133" s="6">
        <v>73547.319566737904</v>
      </c>
      <c r="H133" s="6">
        <v>106307.77535159545</v>
      </c>
      <c r="I133" s="6">
        <v>114569.20414041138</v>
      </c>
      <c r="J133" s="7">
        <v>207687.51705169279</v>
      </c>
    </row>
    <row r="134" spans="1:10" ht="15">
      <c r="A134" s="5" t="s">
        <v>6</v>
      </c>
      <c r="B134" s="5" t="s">
        <v>20</v>
      </c>
      <c r="C134" s="6">
        <v>2007</v>
      </c>
      <c r="D134" s="6">
        <v>232421.64</v>
      </c>
      <c r="E134" s="6">
        <v>392265</v>
      </c>
      <c r="F134" s="6">
        <v>496843.9</v>
      </c>
      <c r="G134" s="6">
        <v>77297.600000000006</v>
      </c>
      <c r="H134" s="6">
        <v>152063.81</v>
      </c>
      <c r="I134" s="6">
        <v>121070.56600000001</v>
      </c>
      <c r="J134" s="6">
        <v>337653.05121300003</v>
      </c>
    </row>
    <row r="135" spans="1:10" ht="15">
      <c r="A135" s="1" t="s">
        <v>6</v>
      </c>
      <c r="B135" s="1" t="s">
        <v>3</v>
      </c>
      <c r="C135" s="3">
        <v>2008</v>
      </c>
      <c r="D135" s="3">
        <v>1558.5932</v>
      </c>
      <c r="E135" s="3">
        <v>0</v>
      </c>
      <c r="F135" s="3">
        <v>0.77877620999999997</v>
      </c>
      <c r="G135" s="3">
        <v>287.19256573940601</v>
      </c>
      <c r="H135" s="3">
        <v>0</v>
      </c>
      <c r="I135" s="3">
        <v>1586.8145981524249</v>
      </c>
      <c r="J135" s="4">
        <v>0</v>
      </c>
    </row>
    <row r="136" spans="1:10" ht="15">
      <c r="A136" s="1" t="s">
        <v>6</v>
      </c>
      <c r="B136" s="1" t="s">
        <v>4</v>
      </c>
      <c r="C136" s="3">
        <v>2008</v>
      </c>
      <c r="D136" s="3">
        <v>442.17875061244513</v>
      </c>
      <c r="E136" s="3">
        <v>3581.8927505719453</v>
      </c>
      <c r="F136" s="3">
        <v>6554.8945688388085</v>
      </c>
      <c r="G136" s="3">
        <v>696.26317945215976</v>
      </c>
      <c r="H136" s="3">
        <v>3845.6457178050287</v>
      </c>
      <c r="I136" s="3">
        <v>211.93884295612011</v>
      </c>
      <c r="J136" s="4">
        <v>0</v>
      </c>
    </row>
    <row r="137" spans="1:10" ht="15">
      <c r="A137" s="1" t="s">
        <v>6</v>
      </c>
      <c r="B137" s="1" t="s">
        <v>5</v>
      </c>
      <c r="C137" s="3">
        <v>2008</v>
      </c>
      <c r="D137" s="3">
        <v>0</v>
      </c>
      <c r="E137" s="3">
        <v>0</v>
      </c>
      <c r="F137" s="3">
        <v>0</v>
      </c>
      <c r="G137" s="3">
        <v>175.04395708525641</v>
      </c>
      <c r="H137" s="3">
        <v>69238.61743020828</v>
      </c>
      <c r="I137" s="3">
        <v>8881.9892377567812</v>
      </c>
      <c r="J137" s="4">
        <v>0</v>
      </c>
    </row>
    <row r="138" spans="1:10" ht="15">
      <c r="A138" s="1" t="s">
        <v>6</v>
      </c>
      <c r="B138" s="1" t="s">
        <v>6</v>
      </c>
      <c r="C138" s="3">
        <v>2008</v>
      </c>
      <c r="D138" s="3">
        <v>8096.2527040187488</v>
      </c>
      <c r="E138" s="3">
        <v>0</v>
      </c>
      <c r="F138" s="3">
        <v>1057.135291963381</v>
      </c>
      <c r="G138" s="3">
        <v>8096.2527040187497</v>
      </c>
      <c r="H138" s="3">
        <v>0</v>
      </c>
      <c r="I138" s="3">
        <v>1057.135291963381</v>
      </c>
      <c r="J138" s="4">
        <v>0</v>
      </c>
    </row>
    <row r="139" spans="1:10" ht="15">
      <c r="A139" s="1" t="s">
        <v>6</v>
      </c>
      <c r="B139" s="1" t="s">
        <v>7</v>
      </c>
      <c r="C139" s="3">
        <v>2008</v>
      </c>
      <c r="D139" s="3">
        <v>29944.095356301012</v>
      </c>
      <c r="E139" s="3">
        <v>0</v>
      </c>
      <c r="F139" s="3">
        <v>30254.761547791288</v>
      </c>
      <c r="G139" s="3">
        <v>6721.3470888849715</v>
      </c>
      <c r="H139" s="3">
        <v>0</v>
      </c>
      <c r="I139" s="3">
        <v>5178.7421189436964</v>
      </c>
      <c r="J139" s="4">
        <v>68676.109545439831</v>
      </c>
    </row>
    <row r="140" spans="1:10" ht="15">
      <c r="A140" s="1" t="s">
        <v>6</v>
      </c>
      <c r="B140" s="1" t="s">
        <v>8</v>
      </c>
      <c r="C140" s="3">
        <v>2008</v>
      </c>
      <c r="D140" s="3">
        <v>18761.419999999998</v>
      </c>
      <c r="E140" s="3">
        <v>9509.0639313592674</v>
      </c>
      <c r="F140" s="3">
        <v>3665.9650000000001</v>
      </c>
      <c r="G140" s="3">
        <v>946.49814938138354</v>
      </c>
      <c r="H140" s="3">
        <v>0</v>
      </c>
      <c r="I140" s="3">
        <v>6637.8482378752906</v>
      </c>
      <c r="J140" s="4">
        <v>0</v>
      </c>
    </row>
    <row r="141" spans="1:10" ht="15">
      <c r="A141" s="1" t="s">
        <v>6</v>
      </c>
      <c r="B141" s="1" t="s">
        <v>9</v>
      </c>
      <c r="C141" s="3">
        <v>2008</v>
      </c>
      <c r="D141" s="3">
        <v>0</v>
      </c>
      <c r="E141" s="3">
        <v>0</v>
      </c>
      <c r="F141" s="3">
        <v>40.08936126302757</v>
      </c>
      <c r="G141" s="3">
        <v>291.72872979214799</v>
      </c>
      <c r="H141" s="3">
        <v>0</v>
      </c>
      <c r="I141" s="3">
        <v>2334.726833718245</v>
      </c>
      <c r="J141" s="4">
        <v>0</v>
      </c>
    </row>
    <row r="142" spans="1:10" ht="15">
      <c r="A142" s="1" t="s">
        <v>6</v>
      </c>
      <c r="B142" s="1" t="s">
        <v>10</v>
      </c>
      <c r="C142" s="3">
        <v>2008</v>
      </c>
      <c r="D142" s="3">
        <v>16132.231404958669</v>
      </c>
      <c r="E142" s="3">
        <v>62395.928100445228</v>
      </c>
      <c r="F142" s="3">
        <v>8440.7713498622561</v>
      </c>
      <c r="G142" s="3">
        <v>446.15632993121994</v>
      </c>
      <c r="H142" s="3">
        <v>2337.0289195311716</v>
      </c>
      <c r="I142" s="3">
        <v>2459.1928221709004</v>
      </c>
      <c r="J142" s="4">
        <v>14728.524223505799</v>
      </c>
    </row>
    <row r="143" spans="1:10" ht="15">
      <c r="A143" s="1" t="s">
        <v>6</v>
      </c>
      <c r="B143" s="1" t="s">
        <v>11</v>
      </c>
      <c r="C143" s="3">
        <v>2008</v>
      </c>
      <c r="D143" s="3">
        <v>3093.9192800916476</v>
      </c>
      <c r="E143" s="3">
        <v>0</v>
      </c>
      <c r="F143" s="3">
        <v>16783.576279883724</v>
      </c>
      <c r="G143" s="3">
        <v>3666.9803511917612</v>
      </c>
      <c r="H143" s="3">
        <v>0</v>
      </c>
      <c r="I143" s="3">
        <v>2829.8104228538077</v>
      </c>
      <c r="J143" s="4">
        <v>0</v>
      </c>
    </row>
    <row r="144" spans="1:10" ht="15">
      <c r="A144" s="1" t="s">
        <v>6</v>
      </c>
      <c r="B144" s="1" t="s">
        <v>12</v>
      </c>
      <c r="C144" s="3">
        <v>2008</v>
      </c>
      <c r="D144" s="3">
        <v>110</v>
      </c>
      <c r="E144" s="3">
        <v>0</v>
      </c>
      <c r="F144" s="3">
        <v>670.7325072000001</v>
      </c>
      <c r="G144" s="3">
        <v>1172.4798243164751</v>
      </c>
      <c r="H144" s="3">
        <v>0</v>
      </c>
      <c r="I144" s="3">
        <v>97.977508083140918</v>
      </c>
      <c r="J144" s="4">
        <v>0</v>
      </c>
    </row>
    <row r="145" spans="1:10" ht="15">
      <c r="A145" s="1" t="s">
        <v>6</v>
      </c>
      <c r="B145" s="1" t="s">
        <v>13</v>
      </c>
      <c r="C145" s="3">
        <v>2008</v>
      </c>
      <c r="D145" s="3">
        <v>5196.2275342590074</v>
      </c>
      <c r="E145" s="3">
        <v>10495.111396390977</v>
      </c>
      <c r="F145" s="3">
        <v>8052.3148095297765</v>
      </c>
      <c r="G145" s="3">
        <v>1113.9522743521441</v>
      </c>
      <c r="H145" s="3">
        <v>4419.6358167737226</v>
      </c>
      <c r="I145" s="3">
        <v>2236.8721339491917</v>
      </c>
      <c r="J145" s="4">
        <v>0</v>
      </c>
    </row>
    <row r="146" spans="1:10" ht="15">
      <c r="A146" s="1" t="s">
        <v>6</v>
      </c>
      <c r="B146" s="1" t="s">
        <v>14</v>
      </c>
      <c r="C146" s="3">
        <v>2008</v>
      </c>
      <c r="D146" s="3">
        <v>57.892082000000002</v>
      </c>
      <c r="E146" s="3">
        <v>0</v>
      </c>
      <c r="F146" s="3">
        <v>1878.8428926114186</v>
      </c>
      <c r="G146" s="3">
        <v>138.59619499235504</v>
      </c>
      <c r="H146" s="3">
        <v>0</v>
      </c>
      <c r="I146" s="3">
        <v>85.033265588914546</v>
      </c>
      <c r="J146" s="4">
        <v>0</v>
      </c>
    </row>
    <row r="147" spans="1:10" ht="15">
      <c r="A147" s="1" t="s">
        <v>6</v>
      </c>
      <c r="B147" s="1" t="s">
        <v>15</v>
      </c>
      <c r="C147" s="3">
        <v>2008</v>
      </c>
      <c r="D147" s="3">
        <v>0</v>
      </c>
      <c r="E147" s="3">
        <v>0</v>
      </c>
      <c r="F147" s="3">
        <v>12</v>
      </c>
      <c r="G147" s="3">
        <v>245.60024920999999</v>
      </c>
      <c r="H147" s="3">
        <v>0</v>
      </c>
      <c r="I147" s="3">
        <v>994.26997228637401</v>
      </c>
      <c r="J147" s="4">
        <v>0</v>
      </c>
    </row>
    <row r="148" spans="1:10" ht="15">
      <c r="A148" s="1" t="s">
        <v>6</v>
      </c>
      <c r="B148" s="1" t="s">
        <v>16</v>
      </c>
      <c r="C148" s="3">
        <v>2008</v>
      </c>
      <c r="D148" s="3">
        <v>24687.043496386857</v>
      </c>
      <c r="E148" s="3">
        <v>51028.627015008329</v>
      </c>
      <c r="F148" s="3">
        <v>16070.967204002223</v>
      </c>
      <c r="G148" s="3">
        <v>1486.0368896907162</v>
      </c>
      <c r="H148" s="3">
        <v>13530.642023346305</v>
      </c>
      <c r="I148" s="3">
        <v>1923.9640852257621</v>
      </c>
      <c r="J148" s="4">
        <v>0</v>
      </c>
    </row>
    <row r="149" spans="1:10" ht="15">
      <c r="A149" s="1" t="s">
        <v>6</v>
      </c>
      <c r="B149" s="1" t="s">
        <v>17</v>
      </c>
      <c r="C149" s="3">
        <v>2008</v>
      </c>
      <c r="D149" s="3">
        <v>6549.8371326099723</v>
      </c>
      <c r="E149" s="3">
        <v>4848.5556247425247</v>
      </c>
      <c r="F149" s="3">
        <v>29.751234226659971</v>
      </c>
      <c r="G149" s="3">
        <v>415.96001981810628</v>
      </c>
      <c r="H149" s="3">
        <v>0</v>
      </c>
      <c r="I149" s="3">
        <v>636.04275574927135</v>
      </c>
      <c r="J149" s="4">
        <v>766.51419775504746</v>
      </c>
    </row>
    <row r="150" spans="1:10" ht="15">
      <c r="A150" s="1" t="s">
        <v>6</v>
      </c>
      <c r="B150" s="1" t="s">
        <v>18</v>
      </c>
      <c r="C150" s="3">
        <v>2008</v>
      </c>
      <c r="D150" s="3">
        <v>10668.578973603093</v>
      </c>
      <c r="E150" s="3">
        <v>11555.403962477681</v>
      </c>
      <c r="F150" s="3">
        <v>24855.541245673601</v>
      </c>
      <c r="G150" s="3">
        <v>4574.9039537092758</v>
      </c>
      <c r="H150" s="3">
        <v>1641.2179041848719</v>
      </c>
      <c r="I150" s="3">
        <v>5543.94215473441</v>
      </c>
      <c r="J150" s="4">
        <v>30969.223202634475</v>
      </c>
    </row>
    <row r="151" spans="1:10" ht="15">
      <c r="A151" s="1" t="s">
        <v>6</v>
      </c>
      <c r="B151" s="1" t="s">
        <v>19</v>
      </c>
      <c r="C151" s="3">
        <v>2008</v>
      </c>
      <c r="D151" s="3">
        <v>23941</v>
      </c>
      <c r="E151" s="3">
        <v>63469.420142403462</v>
      </c>
      <c r="F151" s="3">
        <v>69927</v>
      </c>
      <c r="G151" s="3">
        <v>17094.896666137312</v>
      </c>
      <c r="H151" s="3">
        <v>15172.2450423595</v>
      </c>
      <c r="I151" s="3">
        <v>15565.435654208886</v>
      </c>
      <c r="J151" s="4">
        <v>78038.683944438671</v>
      </c>
    </row>
    <row r="152" spans="1:10" ht="15">
      <c r="A152" s="5" t="s">
        <v>6</v>
      </c>
      <c r="B152" s="5" t="s">
        <v>36</v>
      </c>
      <c r="C152" s="6">
        <v>2008</v>
      </c>
      <c r="D152" s="6">
        <v>149239.26991484148</v>
      </c>
      <c r="E152" s="6">
        <v>216884.00292339941</v>
      </c>
      <c r="F152" s="6">
        <v>188295.12206905615</v>
      </c>
      <c r="G152" s="6">
        <v>47569.889127703442</v>
      </c>
      <c r="H152" s="6">
        <v>110185.03285420888</v>
      </c>
      <c r="I152" s="6">
        <v>58261.73593621661</v>
      </c>
      <c r="J152" s="7">
        <v>193179.05511377382</v>
      </c>
    </row>
    <row r="153" spans="1:10" ht="15">
      <c r="A153" s="5" t="s">
        <v>6</v>
      </c>
      <c r="B153" s="5" t="s">
        <v>20</v>
      </c>
      <c r="C153" s="6">
        <v>2008</v>
      </c>
      <c r="D153" s="6">
        <v>222454.81</v>
      </c>
      <c r="E153" s="6">
        <v>355435</v>
      </c>
      <c r="F153" s="6">
        <v>202062</v>
      </c>
      <c r="G153" s="6">
        <v>51502.33</v>
      </c>
      <c r="H153" s="6">
        <v>187392.96000000002</v>
      </c>
      <c r="I153" s="6">
        <v>62287.74500000001</v>
      </c>
      <c r="J153" s="6">
        <v>314065.56501600001</v>
      </c>
    </row>
    <row r="154" spans="1:10" ht="15">
      <c r="A154" s="1" t="s">
        <v>7</v>
      </c>
      <c r="B154" s="1" t="s">
        <v>3</v>
      </c>
      <c r="C154" s="3">
        <v>2007</v>
      </c>
      <c r="D154" s="3">
        <v>5041.5851999999995</v>
      </c>
      <c r="E154" s="3">
        <v>0</v>
      </c>
      <c r="F154" s="3">
        <v>757.74170000000004</v>
      </c>
      <c r="G154" s="3">
        <v>26877.502435448099</v>
      </c>
      <c r="H154" s="3">
        <v>0</v>
      </c>
      <c r="I154" s="3">
        <v>63420.260907434997</v>
      </c>
      <c r="J154" s="4">
        <v>0</v>
      </c>
    </row>
    <row r="155" spans="1:10" ht="15">
      <c r="A155" s="1" t="s">
        <v>7</v>
      </c>
      <c r="B155" s="1" t="s">
        <v>4</v>
      </c>
      <c r="C155" s="3">
        <v>2007</v>
      </c>
      <c r="D155" s="3">
        <v>29043.434875012666</v>
      </c>
      <c r="E155" s="3">
        <v>88774.975762840651</v>
      </c>
      <c r="F155" s="3">
        <v>95558.786560064735</v>
      </c>
      <c r="G155" s="3">
        <v>90407.797901943399</v>
      </c>
      <c r="H155" s="3">
        <v>165496.76893272708</v>
      </c>
      <c r="I155" s="3">
        <v>32833.203945767396</v>
      </c>
      <c r="J155" s="4">
        <v>0</v>
      </c>
    </row>
    <row r="156" spans="1:10" ht="15">
      <c r="A156" s="1" t="s">
        <v>7</v>
      </c>
      <c r="B156" s="1" t="s">
        <v>5</v>
      </c>
      <c r="C156" s="3">
        <v>2007</v>
      </c>
      <c r="D156" s="3">
        <v>0</v>
      </c>
      <c r="E156" s="3">
        <v>0</v>
      </c>
      <c r="F156" s="3">
        <v>0</v>
      </c>
      <c r="G156" s="3">
        <v>2780.4335128913649</v>
      </c>
      <c r="H156" s="3">
        <v>30302.638108596617</v>
      </c>
      <c r="I156" s="3">
        <v>54415.155454179607</v>
      </c>
      <c r="J156" s="4">
        <v>0</v>
      </c>
    </row>
    <row r="157" spans="1:10" ht="15">
      <c r="A157" s="1" t="s">
        <v>7</v>
      </c>
      <c r="B157" s="1" t="s">
        <v>6</v>
      </c>
      <c r="C157" s="3">
        <v>2007</v>
      </c>
      <c r="D157" s="3">
        <v>12946.288775917541</v>
      </c>
      <c r="E157" s="3">
        <v>0</v>
      </c>
      <c r="F157" s="3">
        <v>18318.13686746456</v>
      </c>
      <c r="G157" s="3">
        <v>54825.794103329383</v>
      </c>
      <c r="H157" s="3">
        <v>0</v>
      </c>
      <c r="I157" s="3">
        <v>94167.92334724011</v>
      </c>
      <c r="J157" s="4">
        <v>0</v>
      </c>
    </row>
    <row r="158" spans="1:10" ht="15">
      <c r="A158" s="1" t="s">
        <v>7</v>
      </c>
      <c r="B158" s="1" t="s">
        <v>7</v>
      </c>
      <c r="C158" s="3">
        <v>2007</v>
      </c>
      <c r="D158" s="3">
        <v>0</v>
      </c>
      <c r="E158" s="3">
        <v>0</v>
      </c>
      <c r="F158" s="3">
        <v>0</v>
      </c>
      <c r="G158" s="3">
        <v>0</v>
      </c>
      <c r="H158" s="3">
        <v>0</v>
      </c>
      <c r="I158" s="3">
        <v>0</v>
      </c>
      <c r="J158" s="4">
        <v>0</v>
      </c>
    </row>
    <row r="159" spans="1:10" ht="15">
      <c r="A159" s="1" t="s">
        <v>7</v>
      </c>
      <c r="B159" s="1" t="s">
        <v>8</v>
      </c>
      <c r="C159" s="3">
        <v>2007</v>
      </c>
      <c r="D159" s="3">
        <v>50041</v>
      </c>
      <c r="E159" s="3">
        <v>0</v>
      </c>
      <c r="F159" s="3">
        <v>33466</v>
      </c>
      <c r="G159" s="3">
        <v>2231.5731165813959</v>
      </c>
      <c r="H159" s="3">
        <v>0</v>
      </c>
      <c r="I159" s="3">
        <v>70334.980299076415</v>
      </c>
      <c r="J159" s="4">
        <v>0</v>
      </c>
    </row>
    <row r="160" spans="1:10" ht="15">
      <c r="A160" s="1" t="s">
        <v>7</v>
      </c>
      <c r="B160" s="1" t="s">
        <v>9</v>
      </c>
      <c r="C160" s="3">
        <v>2007</v>
      </c>
      <c r="D160" s="3">
        <v>0</v>
      </c>
      <c r="E160" s="3">
        <v>0</v>
      </c>
      <c r="F160" s="3">
        <v>744.25726246352917</v>
      </c>
      <c r="G160" s="3">
        <v>2799.2340575688195</v>
      </c>
      <c r="H160" s="3">
        <v>0</v>
      </c>
      <c r="I160" s="3">
        <v>64159.3837553177</v>
      </c>
      <c r="J160" s="4">
        <v>0</v>
      </c>
    </row>
    <row r="161" spans="1:10" ht="15">
      <c r="A161" s="1" t="s">
        <v>7</v>
      </c>
      <c r="B161" s="1" t="s">
        <v>10</v>
      </c>
      <c r="C161" s="3">
        <v>2007</v>
      </c>
      <c r="D161" s="3">
        <v>600629.17931457458</v>
      </c>
      <c r="E161" s="3">
        <v>201314.52566696415</v>
      </c>
      <c r="F161" s="3">
        <v>112722.96856359816</v>
      </c>
      <c r="G161" s="3">
        <v>137578.49443444659</v>
      </c>
      <c r="H161" s="3">
        <v>57186.996570553354</v>
      </c>
      <c r="I161" s="3">
        <v>214451.44009973732</v>
      </c>
      <c r="J161" s="4">
        <v>3005.8474999999999</v>
      </c>
    </row>
    <row r="162" spans="1:10" ht="15">
      <c r="A162" s="1" t="s">
        <v>7</v>
      </c>
      <c r="B162" s="1" t="s">
        <v>11</v>
      </c>
      <c r="C162" s="3">
        <v>2007</v>
      </c>
      <c r="D162" s="3">
        <v>180383.75905361146</v>
      </c>
      <c r="E162" s="3">
        <v>0</v>
      </c>
      <c r="F162" s="3">
        <v>76742.397765464033</v>
      </c>
      <c r="G162" s="3">
        <v>487021.85853868152</v>
      </c>
      <c r="H162" s="3">
        <v>0</v>
      </c>
      <c r="I162" s="3">
        <v>311620.52672609297</v>
      </c>
      <c r="J162" s="4">
        <v>0</v>
      </c>
    </row>
    <row r="163" spans="1:10" ht="15">
      <c r="A163" s="1" t="s">
        <v>7</v>
      </c>
      <c r="B163" s="1" t="s">
        <v>12</v>
      </c>
      <c r="C163" s="3">
        <v>2007</v>
      </c>
      <c r="D163" s="3">
        <v>6121.7025100000001</v>
      </c>
      <c r="E163" s="3">
        <v>0</v>
      </c>
      <c r="F163" s="3">
        <v>727.274168132</v>
      </c>
      <c r="G163" s="3">
        <v>6657.4958002109834</v>
      </c>
      <c r="H163" s="3">
        <v>0</v>
      </c>
      <c r="I163" s="3">
        <v>2847.0820226166061</v>
      </c>
      <c r="J163" s="4">
        <v>0</v>
      </c>
    </row>
    <row r="164" spans="1:10" ht="15">
      <c r="A164" s="1" t="s">
        <v>7</v>
      </c>
      <c r="B164" s="1" t="s">
        <v>13</v>
      </c>
      <c r="C164" s="3">
        <v>2007</v>
      </c>
      <c r="D164" s="3">
        <v>521327.22303404316</v>
      </c>
      <c r="E164" s="3">
        <v>365564.0612735583</v>
      </c>
      <c r="F164" s="3">
        <v>403071.94022631214</v>
      </c>
      <c r="G164" s="3">
        <v>385984.73158616782</v>
      </c>
      <c r="H164" s="3">
        <v>403550.75266060728</v>
      </c>
      <c r="I164" s="3">
        <v>159206.93760967493</v>
      </c>
      <c r="J164" s="4">
        <v>0</v>
      </c>
    </row>
    <row r="165" spans="1:10" ht="15">
      <c r="A165" s="1" t="s">
        <v>7</v>
      </c>
      <c r="B165" s="1" t="s">
        <v>14</v>
      </c>
      <c r="C165" s="3">
        <v>2007</v>
      </c>
      <c r="D165" s="3">
        <v>1554.8127178221987</v>
      </c>
      <c r="E165" s="3">
        <v>0</v>
      </c>
      <c r="F165" s="3">
        <v>36475.087057172881</v>
      </c>
      <c r="G165" s="3">
        <v>33390.032931728245</v>
      </c>
      <c r="H165" s="3">
        <v>0</v>
      </c>
      <c r="I165" s="3">
        <v>20843.284872298525</v>
      </c>
      <c r="J165" s="4">
        <v>0</v>
      </c>
    </row>
    <row r="166" spans="1:10" ht="15">
      <c r="A166" s="1" t="s">
        <v>7</v>
      </c>
      <c r="B166" s="1" t="s">
        <v>15</v>
      </c>
      <c r="C166" s="3">
        <v>2007</v>
      </c>
      <c r="D166" s="3">
        <v>8509</v>
      </c>
      <c r="E166" s="3">
        <v>0</v>
      </c>
      <c r="F166" s="3">
        <v>1652</v>
      </c>
      <c r="G166" s="3">
        <v>10197.033877051759</v>
      </c>
      <c r="H166" s="3">
        <v>0</v>
      </c>
      <c r="I166" s="3">
        <v>54865.351041695903</v>
      </c>
      <c r="J166" s="4">
        <v>0</v>
      </c>
    </row>
    <row r="167" spans="1:10" ht="15">
      <c r="A167" s="1" t="s">
        <v>7</v>
      </c>
      <c r="B167" s="1" t="s">
        <v>16</v>
      </c>
      <c r="C167" s="3">
        <v>2007</v>
      </c>
      <c r="D167" s="3">
        <v>31450.21787399389</v>
      </c>
      <c r="E167" s="3">
        <v>3121.1490424646122</v>
      </c>
      <c r="F167" s="3">
        <v>14099.228420760466</v>
      </c>
      <c r="G167" s="3">
        <v>7894.5581058150401</v>
      </c>
      <c r="H167" s="3">
        <v>49685.331668054394</v>
      </c>
      <c r="I167" s="3">
        <v>26132.906814758502</v>
      </c>
      <c r="J167" s="4">
        <v>0</v>
      </c>
    </row>
    <row r="168" spans="1:10" ht="15">
      <c r="A168" s="1" t="s">
        <v>7</v>
      </c>
      <c r="B168" s="1" t="s">
        <v>17</v>
      </c>
      <c r="C168" s="3">
        <v>2007</v>
      </c>
      <c r="D168" s="3">
        <v>3552.1889801282537</v>
      </c>
      <c r="E168" s="3">
        <v>149844.83340741717</v>
      </c>
      <c r="F168" s="3">
        <v>949.27740897870513</v>
      </c>
      <c r="G168" s="3">
        <v>21112.620766875629</v>
      </c>
      <c r="H168" s="3">
        <v>252883.86053850569</v>
      </c>
      <c r="I168" s="3">
        <v>174262.42992754641</v>
      </c>
      <c r="J168" s="4">
        <v>1898.43</v>
      </c>
    </row>
    <row r="169" spans="1:10" ht="15">
      <c r="A169" s="1" t="s">
        <v>7</v>
      </c>
      <c r="B169" s="1" t="s">
        <v>18</v>
      </c>
      <c r="C169" s="3">
        <v>2007</v>
      </c>
      <c r="D169" s="3">
        <v>709694.53840658022</v>
      </c>
      <c r="E169" s="3">
        <v>1453785.5865278647</v>
      </c>
      <c r="F169" s="3">
        <v>432382.51963087014</v>
      </c>
      <c r="G169" s="3">
        <v>954476.42111274134</v>
      </c>
      <c r="H169" s="3">
        <v>1096458.8698212546</v>
      </c>
      <c r="I169" s="3">
        <v>493523.48961960536</v>
      </c>
      <c r="J169" s="4">
        <v>22939.362499999999</v>
      </c>
    </row>
    <row r="170" spans="1:10" ht="15">
      <c r="A170" s="1" t="s">
        <v>7</v>
      </c>
      <c r="B170" s="1" t="s">
        <v>19</v>
      </c>
      <c r="C170" s="3">
        <v>2007</v>
      </c>
      <c r="D170" s="3">
        <v>493597</v>
      </c>
      <c r="E170" s="3">
        <v>1785907.496699377</v>
      </c>
      <c r="F170" s="3">
        <v>1295248</v>
      </c>
      <c r="G170" s="3">
        <v>1250746.6380024459</v>
      </c>
      <c r="H170" s="3">
        <v>1358075.9949313344</v>
      </c>
      <c r="I170" s="3">
        <v>890164.60787961725</v>
      </c>
      <c r="J170" s="4">
        <v>91085.563475089511</v>
      </c>
    </row>
    <row r="171" spans="1:10" ht="15">
      <c r="A171" s="5" t="s">
        <v>7</v>
      </c>
      <c r="B171" s="5" t="s">
        <v>36</v>
      </c>
      <c r="C171" s="6">
        <v>2007</v>
      </c>
      <c r="D171" s="6">
        <v>2653891.9307416836</v>
      </c>
      <c r="E171" s="6">
        <v>4048312.6283804867</v>
      </c>
      <c r="F171" s="6">
        <v>2522915.6156312814</v>
      </c>
      <c r="G171" s="6">
        <v>3474982.2202839274</v>
      </c>
      <c r="H171" s="6">
        <v>3413641.2132316334</v>
      </c>
      <c r="I171" s="6">
        <v>2727248.9643226597</v>
      </c>
      <c r="J171" s="7">
        <v>118929.20347508951</v>
      </c>
    </row>
    <row r="172" spans="1:10" ht="15">
      <c r="A172" s="5" t="s">
        <v>7</v>
      </c>
      <c r="B172" s="5" t="s">
        <v>20</v>
      </c>
      <c r="C172" s="6">
        <v>2007</v>
      </c>
      <c r="D172" s="6">
        <v>4783488.8471999997</v>
      </c>
      <c r="E172" s="6">
        <v>4731361.7862</v>
      </c>
      <c r="F172" s="6">
        <v>4860922.7792999996</v>
      </c>
      <c r="G172" s="6">
        <v>3913460.0819999999</v>
      </c>
      <c r="H172" s="6">
        <v>5548029.8706</v>
      </c>
      <c r="I172" s="6">
        <v>2888890.2588</v>
      </c>
      <c r="J172" s="6">
        <v>136241.46176000001</v>
      </c>
    </row>
    <row r="173" spans="1:10" ht="15">
      <c r="A173" s="1" t="s">
        <v>7</v>
      </c>
      <c r="B173" s="1" t="s">
        <v>3</v>
      </c>
      <c r="C173" s="3">
        <v>2008</v>
      </c>
      <c r="D173" s="3">
        <v>3747.814747370001</v>
      </c>
      <c r="E173" s="3">
        <v>0</v>
      </c>
      <c r="F173" s="3">
        <v>615.66981930999998</v>
      </c>
      <c r="G173" s="3">
        <v>19256.98598106777</v>
      </c>
      <c r="H173" s="3">
        <v>0</v>
      </c>
      <c r="I173" s="3">
        <v>23225.574953483047</v>
      </c>
      <c r="J173" s="4">
        <v>0</v>
      </c>
    </row>
    <row r="174" spans="1:10" ht="15">
      <c r="A174" s="1" t="s">
        <v>7</v>
      </c>
      <c r="B174" s="1" t="s">
        <v>4</v>
      </c>
      <c r="C174" s="3">
        <v>2008</v>
      </c>
      <c r="D174" s="3">
        <v>17276.800943165101</v>
      </c>
      <c r="E174" s="3">
        <v>53279.678430360851</v>
      </c>
      <c r="F174" s="3">
        <v>48751.514265066166</v>
      </c>
      <c r="G174" s="3">
        <v>88126.276915832059</v>
      </c>
      <c r="H174" s="3">
        <v>122549.40940373465</v>
      </c>
      <c r="I174" s="3">
        <v>24308.971935629357</v>
      </c>
      <c r="J174" s="4">
        <v>0</v>
      </c>
    </row>
    <row r="175" spans="1:10" ht="15">
      <c r="A175" s="1" t="s">
        <v>7</v>
      </c>
      <c r="B175" s="1" t="s">
        <v>5</v>
      </c>
      <c r="C175" s="3">
        <v>2008</v>
      </c>
      <c r="D175" s="3">
        <v>0</v>
      </c>
      <c r="E175" s="3">
        <v>0</v>
      </c>
      <c r="F175" s="3">
        <v>0</v>
      </c>
      <c r="G175" s="3">
        <v>3455.5010622300224</v>
      </c>
      <c r="H175" s="3">
        <v>35465.858108596614</v>
      </c>
      <c r="I175" s="3">
        <v>23884.21245364254</v>
      </c>
      <c r="J175" s="4">
        <v>0</v>
      </c>
    </row>
    <row r="176" spans="1:10" ht="15">
      <c r="A176" s="1" t="s">
        <v>7</v>
      </c>
      <c r="B176" s="1" t="s">
        <v>6</v>
      </c>
      <c r="C176" s="3">
        <v>2008</v>
      </c>
      <c r="D176" s="3">
        <v>6721.3470888849706</v>
      </c>
      <c r="E176" s="3">
        <v>0</v>
      </c>
      <c r="F176" s="3">
        <v>5178.7421189436973</v>
      </c>
      <c r="G176" s="3">
        <v>29944.095356301008</v>
      </c>
      <c r="H176" s="3">
        <v>0</v>
      </c>
      <c r="I176" s="3">
        <v>30254.76154779128</v>
      </c>
      <c r="J176" s="4">
        <v>0</v>
      </c>
    </row>
    <row r="177" spans="1:10" ht="15">
      <c r="A177" s="1" t="s">
        <v>7</v>
      </c>
      <c r="B177" s="1" t="s">
        <v>7</v>
      </c>
      <c r="C177" s="3">
        <v>2008</v>
      </c>
      <c r="D177" s="3">
        <v>0</v>
      </c>
      <c r="E177" s="3">
        <v>0</v>
      </c>
      <c r="F177" s="3">
        <v>0</v>
      </c>
      <c r="G177" s="3">
        <v>0</v>
      </c>
      <c r="H177" s="3">
        <v>0</v>
      </c>
      <c r="I177" s="3">
        <v>0</v>
      </c>
      <c r="J177" s="4">
        <v>0</v>
      </c>
    </row>
    <row r="178" spans="1:10" ht="15">
      <c r="A178" s="1" t="s">
        <v>7</v>
      </c>
      <c r="B178" s="1" t="s">
        <v>8</v>
      </c>
      <c r="C178" s="3">
        <v>2008</v>
      </c>
      <c r="D178" s="3">
        <v>40910.54</v>
      </c>
      <c r="E178" s="3">
        <v>0</v>
      </c>
      <c r="F178" s="3">
        <v>16254.617000000002</v>
      </c>
      <c r="G178" s="3">
        <v>1119.285738614107</v>
      </c>
      <c r="H178" s="3">
        <v>0</v>
      </c>
      <c r="I178" s="3">
        <v>25747.094402409919</v>
      </c>
      <c r="J178" s="4">
        <v>0</v>
      </c>
    </row>
    <row r="179" spans="1:10" ht="15">
      <c r="A179" s="1" t="s">
        <v>7</v>
      </c>
      <c r="B179" s="1" t="s">
        <v>9</v>
      </c>
      <c r="C179" s="3">
        <v>2008</v>
      </c>
      <c r="D179" s="3">
        <v>0</v>
      </c>
      <c r="E179" s="3">
        <v>0</v>
      </c>
      <c r="F179" s="3">
        <v>509.61896605097564</v>
      </c>
      <c r="G179" s="3">
        <v>1858.9691034730151</v>
      </c>
      <c r="H179" s="3">
        <v>0</v>
      </c>
      <c r="I179" s="3">
        <v>13710.504860543228</v>
      </c>
      <c r="J179" s="4">
        <v>0</v>
      </c>
    </row>
    <row r="180" spans="1:10" ht="15">
      <c r="A180" s="1" t="s">
        <v>7</v>
      </c>
      <c r="B180" s="1" t="s">
        <v>10</v>
      </c>
      <c r="C180" s="3">
        <v>2008</v>
      </c>
      <c r="D180" s="3">
        <v>577829.20110192872</v>
      </c>
      <c r="E180" s="3">
        <v>131410.99281550915</v>
      </c>
      <c r="F180" s="3">
        <v>66997.245179063379</v>
      </c>
      <c r="G180" s="3">
        <v>160481.13803574778</v>
      </c>
      <c r="H180" s="3">
        <v>111366.76936311302</v>
      </c>
      <c r="I180" s="3">
        <v>91885.66102152552</v>
      </c>
      <c r="J180" s="4">
        <v>3132.8922466278982</v>
      </c>
    </row>
    <row r="181" spans="1:10" ht="15">
      <c r="A181" s="1" t="s">
        <v>7</v>
      </c>
      <c r="B181" s="1" t="s">
        <v>11</v>
      </c>
      <c r="C181" s="3">
        <v>2008</v>
      </c>
      <c r="D181" s="3">
        <v>150296.16797555005</v>
      </c>
      <c r="E181" s="3">
        <v>0</v>
      </c>
      <c r="F181" s="3">
        <v>55032.474906800118</v>
      </c>
      <c r="G181" s="3">
        <v>308030.18225394847</v>
      </c>
      <c r="H181" s="3">
        <v>0</v>
      </c>
      <c r="I181" s="3">
        <v>179970.21048530343</v>
      </c>
      <c r="J181" s="4">
        <v>0</v>
      </c>
    </row>
    <row r="182" spans="1:10" ht="15">
      <c r="A182" s="1" t="s">
        <v>7</v>
      </c>
      <c r="B182" s="1" t="s">
        <v>12</v>
      </c>
      <c r="C182" s="3">
        <v>2008</v>
      </c>
      <c r="D182" s="3">
        <v>2511.689316</v>
      </c>
      <c r="E182" s="3">
        <v>0</v>
      </c>
      <c r="F182" s="3">
        <v>584.03816656200001</v>
      </c>
      <c r="G182" s="3">
        <v>5491.6958681216393</v>
      </c>
      <c r="H182" s="3">
        <v>0</v>
      </c>
      <c r="I182" s="3">
        <v>2408.9903903408685</v>
      </c>
      <c r="J182" s="4">
        <v>0</v>
      </c>
    </row>
    <row r="183" spans="1:10" ht="15">
      <c r="A183" s="1" t="s">
        <v>7</v>
      </c>
      <c r="B183" s="1" t="s">
        <v>13</v>
      </c>
      <c r="C183" s="3">
        <v>2008</v>
      </c>
      <c r="D183" s="3">
        <v>541154.19440690882</v>
      </c>
      <c r="E183" s="3">
        <v>267404.55651400588</v>
      </c>
      <c r="F183" s="3">
        <v>253881.43625410419</v>
      </c>
      <c r="G183" s="3">
        <v>359167.07171410706</v>
      </c>
      <c r="H183" s="3">
        <v>283698.0689116405</v>
      </c>
      <c r="I183" s="3">
        <v>67224.38620504149</v>
      </c>
      <c r="J183" s="4">
        <v>0</v>
      </c>
    </row>
    <row r="184" spans="1:10" ht="15">
      <c r="A184" s="1" t="s">
        <v>7</v>
      </c>
      <c r="B184" s="1" t="s">
        <v>14</v>
      </c>
      <c r="C184" s="3">
        <v>2008</v>
      </c>
      <c r="D184" s="3">
        <v>7433.0032683972759</v>
      </c>
      <c r="E184" s="3">
        <v>0</v>
      </c>
      <c r="F184" s="3">
        <v>6355.1476166189204</v>
      </c>
      <c r="G184" s="3">
        <v>15582.237132600403</v>
      </c>
      <c r="H184" s="3">
        <v>0</v>
      </c>
      <c r="I184" s="3">
        <v>8677.4773028953859</v>
      </c>
      <c r="J184" s="4">
        <v>0</v>
      </c>
    </row>
    <row r="185" spans="1:10" ht="15">
      <c r="A185" s="1" t="s">
        <v>7</v>
      </c>
      <c r="B185" s="1" t="s">
        <v>15</v>
      </c>
      <c r="C185" s="3">
        <v>2008</v>
      </c>
      <c r="D185" s="3">
        <v>13320</v>
      </c>
      <c r="E185" s="3">
        <v>0</v>
      </c>
      <c r="F185" s="3">
        <v>888</v>
      </c>
      <c r="G185" s="3">
        <v>5496.9030835175736</v>
      </c>
      <c r="H185" s="3">
        <v>0</v>
      </c>
      <c r="I185" s="3">
        <v>14139.539221848949</v>
      </c>
      <c r="J185" s="4">
        <v>0</v>
      </c>
    </row>
    <row r="186" spans="1:10" ht="15">
      <c r="A186" s="1" t="s">
        <v>7</v>
      </c>
      <c r="B186" s="1" t="s">
        <v>16</v>
      </c>
      <c r="C186" s="3">
        <v>2008</v>
      </c>
      <c r="D186" s="3">
        <v>21355.877570872704</v>
      </c>
      <c r="E186" s="3">
        <v>3412.1039466370203</v>
      </c>
      <c r="F186" s="3">
        <v>3717.2137298499147</v>
      </c>
      <c r="G186" s="3">
        <v>4496.8450788168329</v>
      </c>
      <c r="H186" s="3">
        <v>47211.089494163418</v>
      </c>
      <c r="I186" s="3">
        <v>10014.75220841332</v>
      </c>
      <c r="J186" s="4">
        <v>0</v>
      </c>
    </row>
    <row r="187" spans="1:10" ht="15">
      <c r="A187" s="1" t="s">
        <v>7</v>
      </c>
      <c r="B187" s="1" t="s">
        <v>17</v>
      </c>
      <c r="C187" s="3">
        <v>2008</v>
      </c>
      <c r="D187" s="3">
        <v>808.24397020136792</v>
      </c>
      <c r="E187" s="3">
        <v>78387.672529800548</v>
      </c>
      <c r="F187" s="3">
        <v>748.05228506378887</v>
      </c>
      <c r="G187" s="3">
        <v>17801.801068048928</v>
      </c>
      <c r="H187" s="3">
        <v>250098.19030944951</v>
      </c>
      <c r="I187" s="3">
        <v>108870.57165491105</v>
      </c>
      <c r="J187" s="4">
        <v>1978.6687873439359</v>
      </c>
    </row>
    <row r="188" spans="1:10" ht="15">
      <c r="A188" s="1" t="s">
        <v>7</v>
      </c>
      <c r="B188" s="1" t="s">
        <v>18</v>
      </c>
      <c r="C188" s="3">
        <v>2008</v>
      </c>
      <c r="D188" s="3">
        <v>669345.33984931919</v>
      </c>
      <c r="E188" s="3">
        <v>808317.97343990847</v>
      </c>
      <c r="F188" s="3">
        <v>242592.71588200796</v>
      </c>
      <c r="G188" s="3">
        <v>959181.35090009484</v>
      </c>
      <c r="H188" s="3">
        <v>577394.4647093633</v>
      </c>
      <c r="I188" s="3">
        <v>256768.60332890466</v>
      </c>
      <c r="J188" s="4">
        <v>23908.914513739222</v>
      </c>
    </row>
    <row r="189" spans="1:10" ht="15">
      <c r="A189" s="1" t="s">
        <v>7</v>
      </c>
      <c r="B189" s="1" t="s">
        <v>19</v>
      </c>
      <c r="C189" s="3">
        <v>2008</v>
      </c>
      <c r="D189" s="3">
        <v>399421</v>
      </c>
      <c r="E189" s="3">
        <v>1045114.1045051984</v>
      </c>
      <c r="F189" s="3">
        <v>665358</v>
      </c>
      <c r="G189" s="3">
        <v>1167392.003675143</v>
      </c>
      <c r="H189" s="3">
        <v>935086.6887246347</v>
      </c>
      <c r="I189" s="3">
        <v>516755.87118227314</v>
      </c>
      <c r="J189" s="4">
        <v>94935.373664446131</v>
      </c>
    </row>
    <row r="190" spans="1:10" ht="15">
      <c r="A190" s="5" t="s">
        <v>7</v>
      </c>
      <c r="B190" s="5" t="s">
        <v>36</v>
      </c>
      <c r="C190" s="6">
        <v>2008</v>
      </c>
      <c r="D190" s="6">
        <v>2452131.2202385981</v>
      </c>
      <c r="E190" s="6">
        <v>2387327.0821814202</v>
      </c>
      <c r="F190" s="6">
        <v>1367464.4861894411</v>
      </c>
      <c r="G190" s="6">
        <v>3146882.3429676648</v>
      </c>
      <c r="H190" s="6">
        <v>2362870.5390246958</v>
      </c>
      <c r="I190" s="6">
        <v>1397847.1831549571</v>
      </c>
      <c r="J190" s="7">
        <v>123955.84921215719</v>
      </c>
    </row>
    <row r="191" spans="1:10" ht="15">
      <c r="A191" s="5" t="s">
        <v>7</v>
      </c>
      <c r="B191" s="5" t="s">
        <v>20</v>
      </c>
      <c r="C191" s="6">
        <v>2008</v>
      </c>
      <c r="D191" s="6">
        <v>5240020.4897999996</v>
      </c>
      <c r="E191" s="6">
        <v>4600190.5899</v>
      </c>
      <c r="F191" s="6">
        <v>3041244.4340999997</v>
      </c>
      <c r="G191" s="6">
        <v>3619113.0666</v>
      </c>
      <c r="H191" s="6">
        <v>5435710.2101999996</v>
      </c>
      <c r="I191" s="6">
        <v>1570363.6625999999</v>
      </c>
      <c r="J191" s="6">
        <v>141999.82508000001</v>
      </c>
    </row>
    <row r="192" spans="1:10" ht="15">
      <c r="A192" s="1" t="s">
        <v>8</v>
      </c>
      <c r="B192" s="1" t="s">
        <v>3</v>
      </c>
      <c r="C192" s="3">
        <v>2007</v>
      </c>
      <c r="D192" s="3">
        <v>0.2051</v>
      </c>
      <c r="E192" s="3">
        <v>0</v>
      </c>
      <c r="F192" s="3">
        <v>1.0508999999999999</v>
      </c>
      <c r="G192" s="3">
        <v>80</v>
      </c>
      <c r="H192" s="3">
        <v>0</v>
      </c>
      <c r="I192" s="3">
        <v>18</v>
      </c>
      <c r="J192" s="4">
        <v>0</v>
      </c>
    </row>
    <row r="193" spans="1:10" ht="15">
      <c r="A193" s="1" t="s">
        <v>8</v>
      </c>
      <c r="B193" s="1" t="s">
        <v>4</v>
      </c>
      <c r="C193" s="3">
        <v>2007</v>
      </c>
      <c r="D193" s="3">
        <v>70.971561582835704</v>
      </c>
      <c r="E193" s="3">
        <v>0</v>
      </c>
      <c r="F193" s="3">
        <v>7667.7694565327392</v>
      </c>
      <c r="G193" s="3">
        <v>4508</v>
      </c>
      <c r="H193" s="3">
        <v>0</v>
      </c>
      <c r="I193" s="3">
        <v>1526</v>
      </c>
      <c r="J193" s="4">
        <v>0</v>
      </c>
    </row>
    <row r="194" spans="1:10" ht="15">
      <c r="A194" s="1" t="s">
        <v>8</v>
      </c>
      <c r="B194" s="1" t="s">
        <v>5</v>
      </c>
      <c r="C194" s="3">
        <v>2007</v>
      </c>
      <c r="D194" s="3">
        <v>23184.19863815928</v>
      </c>
      <c r="E194" s="3">
        <v>479061.7189002115</v>
      </c>
      <c r="F194" s="3">
        <v>0</v>
      </c>
      <c r="G194" s="3">
        <v>12735</v>
      </c>
      <c r="H194" s="3">
        <v>438851.50291610591</v>
      </c>
      <c r="I194" s="3">
        <v>152976</v>
      </c>
      <c r="J194" s="4">
        <v>0</v>
      </c>
    </row>
    <row r="195" spans="1:10" ht="15">
      <c r="A195" s="1" t="s">
        <v>8</v>
      </c>
      <c r="B195" s="1" t="s">
        <v>6</v>
      </c>
      <c r="C195" s="3">
        <v>2007</v>
      </c>
      <c r="D195" s="3">
        <v>2116.0621173619629</v>
      </c>
      <c r="E195" s="3">
        <v>0</v>
      </c>
      <c r="F195" s="3">
        <v>17589.253211772993</v>
      </c>
      <c r="G195" s="3">
        <v>22047</v>
      </c>
      <c r="H195" s="3">
        <v>9357.1749022623862</v>
      </c>
      <c r="I195" s="3">
        <v>7518</v>
      </c>
      <c r="J195" s="4">
        <v>0</v>
      </c>
    </row>
    <row r="196" spans="1:10" ht="15">
      <c r="A196" s="1" t="s">
        <v>8</v>
      </c>
      <c r="B196" s="1" t="s">
        <v>7</v>
      </c>
      <c r="C196" s="3">
        <v>2007</v>
      </c>
      <c r="D196" s="3">
        <v>2231.5731165813959</v>
      </c>
      <c r="E196" s="3">
        <v>0</v>
      </c>
      <c r="F196" s="3">
        <v>70334.980299076415</v>
      </c>
      <c r="G196" s="3">
        <v>50041</v>
      </c>
      <c r="H196" s="3">
        <v>0</v>
      </c>
      <c r="I196" s="3">
        <v>33466</v>
      </c>
      <c r="J196" s="4">
        <v>9659.0219969999998</v>
      </c>
    </row>
    <row r="197" spans="1:10" ht="15">
      <c r="A197" s="1" t="s">
        <v>8</v>
      </c>
      <c r="B197" s="1" t="s">
        <v>8</v>
      </c>
      <c r="C197" s="3">
        <v>2007</v>
      </c>
      <c r="D197" s="3">
        <v>0</v>
      </c>
      <c r="E197" s="3">
        <v>0</v>
      </c>
      <c r="F197" s="3">
        <v>0</v>
      </c>
      <c r="G197" s="3">
        <v>0</v>
      </c>
      <c r="H197" s="3">
        <v>0</v>
      </c>
      <c r="I197" s="3">
        <v>0</v>
      </c>
      <c r="J197" s="4">
        <v>0</v>
      </c>
    </row>
    <row r="198" spans="1:10" ht="15">
      <c r="A198" s="1" t="s">
        <v>8</v>
      </c>
      <c r="B198" s="1" t="s">
        <v>9</v>
      </c>
      <c r="C198" s="3">
        <v>2007</v>
      </c>
      <c r="D198" s="3">
        <v>0</v>
      </c>
      <c r="E198" s="3">
        <v>0</v>
      </c>
      <c r="F198" s="3">
        <v>36.905492832677915</v>
      </c>
      <c r="G198" s="3">
        <v>4575</v>
      </c>
      <c r="H198" s="3">
        <v>0</v>
      </c>
      <c r="I198" s="3">
        <v>2156</v>
      </c>
      <c r="J198" s="4">
        <v>0</v>
      </c>
    </row>
    <row r="199" spans="1:10" ht="15">
      <c r="A199" s="1" t="s">
        <v>8</v>
      </c>
      <c r="B199" s="1" t="s">
        <v>10</v>
      </c>
      <c r="C199" s="3">
        <v>2007</v>
      </c>
      <c r="D199" s="3">
        <v>849.88481838596488</v>
      </c>
      <c r="E199" s="3">
        <v>21111.324745241302</v>
      </c>
      <c r="F199" s="3">
        <v>17501.33424785965</v>
      </c>
      <c r="G199" s="3">
        <v>12287</v>
      </c>
      <c r="H199" s="3">
        <v>0</v>
      </c>
      <c r="I199" s="3">
        <v>8540</v>
      </c>
      <c r="J199" s="4">
        <v>1933.9647318933903</v>
      </c>
    </row>
    <row r="200" spans="1:10" ht="15">
      <c r="A200" s="1" t="s">
        <v>8</v>
      </c>
      <c r="B200" s="1" t="s">
        <v>11</v>
      </c>
      <c r="C200" s="3">
        <v>2007</v>
      </c>
      <c r="D200" s="3">
        <v>4361.9165820095377</v>
      </c>
      <c r="E200" s="3">
        <v>493905.01826571813</v>
      </c>
      <c r="F200" s="3">
        <v>10204.894591705533</v>
      </c>
      <c r="G200" s="3">
        <v>23327</v>
      </c>
      <c r="H200" s="3">
        <v>507184.51579824393</v>
      </c>
      <c r="I200" s="3">
        <v>225346</v>
      </c>
      <c r="J200" s="4">
        <v>0</v>
      </c>
    </row>
    <row r="201" spans="1:10" ht="15">
      <c r="A201" s="1" t="s">
        <v>8</v>
      </c>
      <c r="B201" s="1" t="s">
        <v>12</v>
      </c>
      <c r="C201" s="3">
        <v>2007</v>
      </c>
      <c r="D201" s="3">
        <v>3</v>
      </c>
      <c r="E201" s="3">
        <v>0</v>
      </c>
      <c r="F201" s="3">
        <v>151.146514</v>
      </c>
      <c r="G201" s="3">
        <v>1705</v>
      </c>
      <c r="H201" s="3">
        <v>0</v>
      </c>
      <c r="I201" s="3">
        <v>0</v>
      </c>
      <c r="J201" s="4">
        <v>0</v>
      </c>
    </row>
    <row r="202" spans="1:10" ht="15">
      <c r="A202" s="1" t="s">
        <v>8</v>
      </c>
      <c r="B202" s="1" t="s">
        <v>13</v>
      </c>
      <c r="C202" s="3">
        <v>2007</v>
      </c>
      <c r="D202" s="3">
        <v>484.84287752415634</v>
      </c>
      <c r="E202" s="3">
        <v>0</v>
      </c>
      <c r="F202" s="3">
        <v>13335.58237514648</v>
      </c>
      <c r="G202" s="3">
        <v>45988</v>
      </c>
      <c r="H202" s="3">
        <v>0</v>
      </c>
      <c r="I202" s="3">
        <v>3625</v>
      </c>
      <c r="J202" s="4">
        <v>0</v>
      </c>
    </row>
    <row r="203" spans="1:10" ht="15">
      <c r="A203" s="1" t="s">
        <v>8</v>
      </c>
      <c r="B203" s="1" t="s">
        <v>14</v>
      </c>
      <c r="C203" s="3">
        <v>2007</v>
      </c>
      <c r="D203" s="3">
        <v>0</v>
      </c>
      <c r="E203" s="3">
        <v>0</v>
      </c>
      <c r="F203" s="3">
        <v>56.79</v>
      </c>
      <c r="G203" s="3">
        <v>280</v>
      </c>
      <c r="H203" s="3">
        <v>0</v>
      </c>
      <c r="I203" s="3">
        <v>5</v>
      </c>
      <c r="J203" s="4">
        <v>0</v>
      </c>
    </row>
    <row r="204" spans="1:10" ht="15">
      <c r="A204" s="1" t="s">
        <v>8</v>
      </c>
      <c r="B204" s="1" t="s">
        <v>15</v>
      </c>
      <c r="C204" s="3">
        <v>2007</v>
      </c>
      <c r="D204" s="3">
        <v>1</v>
      </c>
      <c r="E204" s="3">
        <v>0</v>
      </c>
      <c r="F204" s="3">
        <v>0</v>
      </c>
      <c r="G204" s="3">
        <v>93</v>
      </c>
      <c r="H204" s="3">
        <v>0</v>
      </c>
      <c r="I204" s="3">
        <v>7</v>
      </c>
      <c r="J204" s="4">
        <v>0</v>
      </c>
    </row>
    <row r="205" spans="1:10" ht="15">
      <c r="A205" s="1" t="s">
        <v>8</v>
      </c>
      <c r="B205" s="1" t="s">
        <v>16</v>
      </c>
      <c r="C205" s="3">
        <v>2007</v>
      </c>
      <c r="D205" s="3">
        <v>3541.6520954759899</v>
      </c>
      <c r="E205" s="3">
        <v>13523.040440940846</v>
      </c>
      <c r="F205" s="3">
        <v>16205.671662503501</v>
      </c>
      <c r="G205" s="3">
        <v>4488</v>
      </c>
      <c r="H205" s="3">
        <v>7293.4692046401333</v>
      </c>
      <c r="I205" s="3">
        <v>4285</v>
      </c>
      <c r="J205" s="4">
        <v>0</v>
      </c>
    </row>
    <row r="206" spans="1:10" ht="15">
      <c r="A206" s="1" t="s">
        <v>8</v>
      </c>
      <c r="B206" s="1" t="s">
        <v>17</v>
      </c>
      <c r="C206" s="3">
        <v>2007</v>
      </c>
      <c r="D206" s="3">
        <v>124.45715053986099</v>
      </c>
      <c r="E206" s="3">
        <v>0</v>
      </c>
      <c r="F206" s="3">
        <v>2259.6412964691299</v>
      </c>
      <c r="G206" s="3">
        <v>1218</v>
      </c>
      <c r="H206" s="3">
        <v>0</v>
      </c>
      <c r="I206" s="3">
        <v>1188</v>
      </c>
      <c r="J206" s="4">
        <v>97.511244044259911</v>
      </c>
    </row>
    <row r="207" spans="1:10" ht="15">
      <c r="A207" s="1" t="s">
        <v>8</v>
      </c>
      <c r="B207" s="1" t="s">
        <v>18</v>
      </c>
      <c r="C207" s="3">
        <v>2007</v>
      </c>
      <c r="D207" s="3">
        <v>3240.2200069144401</v>
      </c>
      <c r="E207" s="3">
        <v>17240.274306223164</v>
      </c>
      <c r="F207" s="3">
        <v>40514.746008870199</v>
      </c>
      <c r="G207" s="3">
        <v>22202</v>
      </c>
      <c r="H207" s="3">
        <v>9421.2651413189778</v>
      </c>
      <c r="I207" s="3">
        <v>51650</v>
      </c>
      <c r="J207" s="4">
        <v>2765.6362237273024</v>
      </c>
    </row>
    <row r="208" spans="1:10" ht="15">
      <c r="A208" s="1" t="s">
        <v>8</v>
      </c>
      <c r="B208" s="1" t="s">
        <v>19</v>
      </c>
      <c r="C208" s="3">
        <v>2007</v>
      </c>
      <c r="D208" s="3">
        <v>1754</v>
      </c>
      <c r="E208" s="3">
        <v>35711.081202332884</v>
      </c>
      <c r="F208" s="3">
        <v>119522</v>
      </c>
      <c r="G208" s="3">
        <v>52171</v>
      </c>
      <c r="H208" s="3">
        <v>0</v>
      </c>
      <c r="I208" s="3">
        <v>18216</v>
      </c>
      <c r="J208" s="4">
        <v>77272.175975999999</v>
      </c>
    </row>
    <row r="209" spans="1:10" ht="15">
      <c r="A209" s="5" t="s">
        <v>8</v>
      </c>
      <c r="B209" s="5" t="s">
        <v>36</v>
      </c>
      <c r="C209" s="6">
        <v>2007</v>
      </c>
      <c r="D209" s="6">
        <v>41963.984064535427</v>
      </c>
      <c r="E209" s="6">
        <v>1060552.457860668</v>
      </c>
      <c r="F209" s="6">
        <v>315381.76605676929</v>
      </c>
      <c r="G209" s="6">
        <v>257745</v>
      </c>
      <c r="H209" s="6">
        <v>972107.92796257138</v>
      </c>
      <c r="I209" s="6">
        <v>510522</v>
      </c>
      <c r="J209" s="7">
        <v>91728.310172664947</v>
      </c>
    </row>
    <row r="210" spans="1:10" ht="15">
      <c r="A210" s="5" t="s">
        <v>8</v>
      </c>
      <c r="B210" s="5" t="s">
        <v>20</v>
      </c>
      <c r="C210" s="6">
        <v>2007</v>
      </c>
      <c r="D210" s="6">
        <v>43981</v>
      </c>
      <c r="E210" s="6">
        <v>1177536.2430301865</v>
      </c>
      <c r="F210" s="6">
        <v>433623</v>
      </c>
      <c r="G210" s="6">
        <v>264036</v>
      </c>
      <c r="H210" s="6">
        <v>1011210</v>
      </c>
      <c r="I210" s="6">
        <v>514544</v>
      </c>
      <c r="J210" s="6">
        <v>96590.219969999991</v>
      </c>
    </row>
    <row r="211" spans="1:10" ht="15">
      <c r="A211" s="1" t="s">
        <v>8</v>
      </c>
      <c r="B211" s="1" t="s">
        <v>3</v>
      </c>
      <c r="C211" s="3">
        <v>2008</v>
      </c>
      <c r="D211" s="3">
        <v>0</v>
      </c>
      <c r="E211" s="3">
        <v>0</v>
      </c>
      <c r="F211" s="3">
        <v>0.47720000000000001</v>
      </c>
      <c r="G211" s="3">
        <v>85.641999999999996</v>
      </c>
      <c r="H211" s="3">
        <v>0</v>
      </c>
      <c r="I211" s="3">
        <v>11.342000000000001</v>
      </c>
      <c r="J211" s="4">
        <v>0</v>
      </c>
    </row>
    <row r="212" spans="1:10" ht="15">
      <c r="A212" s="1" t="s">
        <v>8</v>
      </c>
      <c r="B212" s="1" t="s">
        <v>4</v>
      </c>
      <c r="C212" s="3">
        <v>2008</v>
      </c>
      <c r="D212" s="3">
        <v>13.167733137351</v>
      </c>
      <c r="E212" s="3">
        <v>0</v>
      </c>
      <c r="F212" s="3">
        <v>4151.1679470847603</v>
      </c>
      <c r="G212" s="3">
        <v>4470.1499999999996</v>
      </c>
      <c r="H212" s="3">
        <v>0</v>
      </c>
      <c r="I212" s="3">
        <v>718.89400000000001</v>
      </c>
      <c r="J212" s="4">
        <v>0</v>
      </c>
    </row>
    <row r="213" spans="1:10" ht="15">
      <c r="A213" s="1" t="s">
        <v>8</v>
      </c>
      <c r="B213" s="1" t="s">
        <v>5</v>
      </c>
      <c r="C213" s="3">
        <v>2008</v>
      </c>
      <c r="D213" s="3">
        <v>18046.284353466581</v>
      </c>
      <c r="E213" s="3">
        <v>298225.92090832849</v>
      </c>
      <c r="F213" s="3">
        <v>0</v>
      </c>
      <c r="G213" s="3">
        <v>12983.683000000001</v>
      </c>
      <c r="H213" s="3">
        <v>338636.2170182569</v>
      </c>
      <c r="I213" s="3">
        <v>89864.551999999996</v>
      </c>
      <c r="J213" s="4">
        <v>0</v>
      </c>
    </row>
    <row r="214" spans="1:10" ht="15">
      <c r="A214" s="1" t="s">
        <v>8</v>
      </c>
      <c r="B214" s="1" t="s">
        <v>6</v>
      </c>
      <c r="C214" s="3">
        <v>2008</v>
      </c>
      <c r="D214" s="3">
        <v>946.49814938138366</v>
      </c>
      <c r="E214" s="3">
        <v>0</v>
      </c>
      <c r="F214" s="3">
        <v>6637.8482378752906</v>
      </c>
      <c r="G214" s="3">
        <v>18761.419999999998</v>
      </c>
      <c r="H214" s="3">
        <v>9509.0639313592674</v>
      </c>
      <c r="I214" s="3">
        <v>3665.9650000000001</v>
      </c>
      <c r="J214" s="4">
        <v>0</v>
      </c>
    </row>
    <row r="215" spans="1:10" ht="15">
      <c r="A215" s="1" t="s">
        <v>8</v>
      </c>
      <c r="B215" s="1" t="s">
        <v>7</v>
      </c>
      <c r="C215" s="3">
        <v>2008</v>
      </c>
      <c r="D215" s="3">
        <v>1119.285738614107</v>
      </c>
      <c r="E215" s="3">
        <v>0</v>
      </c>
      <c r="F215" s="3">
        <v>25747.094402409919</v>
      </c>
      <c r="G215" s="3">
        <v>40910.54</v>
      </c>
      <c r="H215" s="3">
        <v>0</v>
      </c>
      <c r="I215" s="3">
        <v>16254.616999999997</v>
      </c>
      <c r="J215" s="4">
        <v>11846.617356000002</v>
      </c>
    </row>
    <row r="216" spans="1:10" ht="15">
      <c r="A216" s="1" t="s">
        <v>8</v>
      </c>
      <c r="B216" s="1" t="s">
        <v>8</v>
      </c>
      <c r="C216" s="3">
        <v>2008</v>
      </c>
      <c r="D216" s="3">
        <v>0</v>
      </c>
      <c r="E216" s="3">
        <v>0</v>
      </c>
      <c r="F216" s="3">
        <v>0</v>
      </c>
      <c r="G216" s="3">
        <v>0</v>
      </c>
      <c r="H216" s="3">
        <v>0</v>
      </c>
      <c r="I216" s="3">
        <v>0</v>
      </c>
      <c r="J216" s="4">
        <v>0</v>
      </c>
    </row>
    <row r="217" spans="1:10" ht="15">
      <c r="A217" s="1" t="s">
        <v>8</v>
      </c>
      <c r="B217" s="1" t="s">
        <v>9</v>
      </c>
      <c r="C217" s="3">
        <v>2008</v>
      </c>
      <c r="D217" s="3">
        <v>0</v>
      </c>
      <c r="E217" s="3">
        <v>0</v>
      </c>
      <c r="F217" s="3">
        <v>43.586833144154397</v>
      </c>
      <c r="G217" s="3">
        <v>4017.2710000000002</v>
      </c>
      <c r="H217" s="3">
        <v>0</v>
      </c>
      <c r="I217" s="3">
        <v>1077.376</v>
      </c>
      <c r="J217" s="4">
        <v>0</v>
      </c>
    </row>
    <row r="218" spans="1:10" ht="15">
      <c r="A218" s="1" t="s">
        <v>8</v>
      </c>
      <c r="B218" s="1" t="s">
        <v>10</v>
      </c>
      <c r="C218" s="3">
        <v>2008</v>
      </c>
      <c r="D218" s="3">
        <v>1212.1212121212102</v>
      </c>
      <c r="E218" s="3">
        <v>21250.241919876134</v>
      </c>
      <c r="F218" s="3">
        <v>8914.6005509641891</v>
      </c>
      <c r="G218" s="3">
        <v>26061.99</v>
      </c>
      <c r="H218" s="3">
        <v>0</v>
      </c>
      <c r="I218" s="3">
        <v>5803.24</v>
      </c>
      <c r="J218" s="4">
        <v>2371.9730802824602</v>
      </c>
    </row>
    <row r="219" spans="1:10" ht="15">
      <c r="A219" s="1" t="s">
        <v>8</v>
      </c>
      <c r="B219" s="1" t="s">
        <v>11</v>
      </c>
      <c r="C219" s="3">
        <v>2008</v>
      </c>
      <c r="D219" s="3">
        <v>1372.273107182622</v>
      </c>
      <c r="E219" s="3">
        <v>323604.92871427647</v>
      </c>
      <c r="F219" s="3">
        <v>5952.0450115918666</v>
      </c>
      <c r="G219" s="3">
        <v>25584.458999999999</v>
      </c>
      <c r="H219" s="3">
        <v>353048.19043932646</v>
      </c>
      <c r="I219" s="3">
        <v>104120.91</v>
      </c>
      <c r="J219" s="4">
        <v>0</v>
      </c>
    </row>
    <row r="220" spans="1:10" ht="15">
      <c r="A220" s="1" t="s">
        <v>8</v>
      </c>
      <c r="B220" s="1" t="s">
        <v>12</v>
      </c>
      <c r="C220" s="3">
        <v>2008</v>
      </c>
      <c r="D220" s="3">
        <v>3</v>
      </c>
      <c r="E220" s="3">
        <v>0</v>
      </c>
      <c r="F220" s="3">
        <v>91.638801599999994</v>
      </c>
      <c r="G220" s="3">
        <v>1774.165</v>
      </c>
      <c r="H220" s="3">
        <v>0</v>
      </c>
      <c r="I220" s="3">
        <v>14.198999999999998</v>
      </c>
      <c r="J220" s="4">
        <v>0</v>
      </c>
    </row>
    <row r="221" spans="1:10" ht="15">
      <c r="A221" s="1" t="s">
        <v>8</v>
      </c>
      <c r="B221" s="1" t="s">
        <v>13</v>
      </c>
      <c r="C221" s="3">
        <v>2008</v>
      </c>
      <c r="D221" s="3">
        <v>314.52582752694343</v>
      </c>
      <c r="E221" s="3">
        <v>0</v>
      </c>
      <c r="F221" s="3">
        <v>7278.9511756811698</v>
      </c>
      <c r="G221" s="3">
        <v>39317.245999999999</v>
      </c>
      <c r="H221" s="3">
        <v>0</v>
      </c>
      <c r="I221" s="3">
        <v>2092.317</v>
      </c>
      <c r="J221" s="4">
        <v>0</v>
      </c>
    </row>
    <row r="222" spans="1:10" ht="15">
      <c r="A222" s="1" t="s">
        <v>8</v>
      </c>
      <c r="B222" s="1" t="s">
        <v>14</v>
      </c>
      <c r="C222" s="3">
        <v>2008</v>
      </c>
      <c r="D222" s="3">
        <v>7.3073050000000004</v>
      </c>
      <c r="E222" s="3">
        <v>0</v>
      </c>
      <c r="F222" s="3">
        <v>1155.3110079999999</v>
      </c>
      <c r="G222" s="3">
        <v>151.50200000000001</v>
      </c>
      <c r="H222" s="3">
        <v>0</v>
      </c>
      <c r="I222" s="3">
        <v>3.0220000000000002</v>
      </c>
      <c r="J222" s="4">
        <v>0</v>
      </c>
    </row>
    <row r="223" spans="1:10" ht="15">
      <c r="A223" s="1" t="s">
        <v>8</v>
      </c>
      <c r="B223" s="1" t="s">
        <v>15</v>
      </c>
      <c r="C223" s="3">
        <v>2008</v>
      </c>
      <c r="D223" s="3">
        <v>7</v>
      </c>
      <c r="E223" s="3">
        <v>0</v>
      </c>
      <c r="F223" s="3">
        <v>7</v>
      </c>
      <c r="G223" s="3">
        <v>186.95400000000001</v>
      </c>
      <c r="H223" s="3">
        <v>0</v>
      </c>
      <c r="I223" s="3">
        <v>3.0910000000000002</v>
      </c>
      <c r="J223" s="4">
        <v>0</v>
      </c>
    </row>
    <row r="224" spans="1:10" ht="15">
      <c r="A224" s="1" t="s">
        <v>8</v>
      </c>
      <c r="B224" s="1" t="s">
        <v>16</v>
      </c>
      <c r="C224" s="3">
        <v>2008</v>
      </c>
      <c r="D224" s="3">
        <v>3389.8520011117303</v>
      </c>
      <c r="E224" s="3">
        <v>13947.487258886522</v>
      </c>
      <c r="F224" s="3">
        <v>10513.1503613118</v>
      </c>
      <c r="G224" s="3">
        <v>3667.8980000000001</v>
      </c>
      <c r="H224" s="3">
        <v>6709.2445648667826</v>
      </c>
      <c r="I224" s="3">
        <v>2479.2559999999999</v>
      </c>
      <c r="J224" s="4">
        <v>0</v>
      </c>
    </row>
    <row r="225" spans="1:10" ht="15">
      <c r="A225" s="1" t="s">
        <v>8</v>
      </c>
      <c r="B225" s="1" t="s">
        <v>17</v>
      </c>
      <c r="C225" s="3">
        <v>2008</v>
      </c>
      <c r="D225" s="3">
        <v>177.894952797554</v>
      </c>
      <c r="E225" s="3">
        <v>0</v>
      </c>
      <c r="F225" s="3">
        <v>1065.5364975836601</v>
      </c>
      <c r="G225" s="3">
        <v>930.58600000000001</v>
      </c>
      <c r="H225" s="3">
        <v>0</v>
      </c>
      <c r="I225" s="3">
        <v>830.23500000000001</v>
      </c>
      <c r="J225" s="4">
        <v>119.5957930791201</v>
      </c>
    </row>
    <row r="226" spans="1:10" ht="15">
      <c r="A226" s="1" t="s">
        <v>8</v>
      </c>
      <c r="B226" s="1" t="s">
        <v>18</v>
      </c>
      <c r="C226" s="3">
        <v>2008</v>
      </c>
      <c r="D226" s="3">
        <v>1996.12829709214</v>
      </c>
      <c r="E226" s="3">
        <v>15005.483517192439</v>
      </c>
      <c r="F226" s="3">
        <v>23484.1553506358</v>
      </c>
      <c r="G226" s="3">
        <v>38324.991999999998</v>
      </c>
      <c r="H226" s="3">
        <v>9586.478291723115</v>
      </c>
      <c r="I226" s="3">
        <v>31389.708999999999</v>
      </c>
      <c r="J226" s="4">
        <v>3392.0032585665685</v>
      </c>
    </row>
    <row r="227" spans="1:10" ht="15">
      <c r="A227" s="1" t="s">
        <v>8</v>
      </c>
      <c r="B227" s="1" t="s">
        <v>19</v>
      </c>
      <c r="C227" s="3">
        <v>2008</v>
      </c>
      <c r="D227" s="3">
        <v>3333</v>
      </c>
      <c r="E227" s="3">
        <v>31946.326043481065</v>
      </c>
      <c r="F227" s="3">
        <v>61483</v>
      </c>
      <c r="G227" s="3">
        <v>58248.775999999998</v>
      </c>
      <c r="H227" s="3">
        <v>0</v>
      </c>
      <c r="I227" s="3">
        <v>14271.902</v>
      </c>
      <c r="J227" s="4">
        <v>94772.93884800002</v>
      </c>
    </row>
    <row r="228" spans="1:10" ht="15">
      <c r="A228" s="5" t="s">
        <v>8</v>
      </c>
      <c r="B228" s="5" t="s">
        <v>36</v>
      </c>
      <c r="C228" s="6">
        <v>2008</v>
      </c>
      <c r="D228" s="6">
        <v>31938.338677431617</v>
      </c>
      <c r="E228" s="6">
        <v>703980.38836204109</v>
      </c>
      <c r="F228" s="6">
        <v>156525.56337788259</v>
      </c>
      <c r="G228" s="6">
        <v>275477.27399999998</v>
      </c>
      <c r="H228" s="6">
        <v>717489.1942455325</v>
      </c>
      <c r="I228" s="6">
        <v>272600.62699999998</v>
      </c>
      <c r="J228" s="7">
        <v>112503.12833592817</v>
      </c>
    </row>
    <row r="229" spans="1:10" ht="15">
      <c r="A229" s="5" t="s">
        <v>8</v>
      </c>
      <c r="B229" s="5" t="s">
        <v>20</v>
      </c>
      <c r="C229" s="6">
        <v>2008</v>
      </c>
      <c r="D229" s="6">
        <v>15418.9</v>
      </c>
      <c r="E229" s="6">
        <v>816184.37520159991</v>
      </c>
      <c r="F229" s="6">
        <v>214489</v>
      </c>
      <c r="G229" s="6">
        <v>281979</v>
      </c>
      <c r="H229" s="6">
        <v>762038</v>
      </c>
      <c r="I229" s="6">
        <v>275178</v>
      </c>
      <c r="J229" s="6">
        <v>118466.17356000001</v>
      </c>
    </row>
    <row r="230" spans="1:10" ht="15">
      <c r="A230" s="1" t="s">
        <v>9</v>
      </c>
      <c r="B230" s="1" t="s">
        <v>3</v>
      </c>
      <c r="C230" s="3">
        <v>2007</v>
      </c>
      <c r="D230" s="3">
        <v>0.43509999999999999</v>
      </c>
      <c r="E230" s="3">
        <v>0</v>
      </c>
      <c r="F230" s="3">
        <v>5.4800000000000001E-2</v>
      </c>
      <c r="G230" s="3">
        <v>0</v>
      </c>
      <c r="H230" s="3">
        <v>0</v>
      </c>
      <c r="I230" s="3">
        <v>0</v>
      </c>
      <c r="J230" s="4">
        <v>0</v>
      </c>
    </row>
    <row r="231" spans="1:10" ht="15">
      <c r="A231" s="1" t="s">
        <v>9</v>
      </c>
      <c r="B231" s="1" t="s">
        <v>4</v>
      </c>
      <c r="C231" s="3">
        <v>2007</v>
      </c>
      <c r="D231" s="3">
        <v>184.18479910940201</v>
      </c>
      <c r="E231" s="3">
        <v>748.94357491075675</v>
      </c>
      <c r="F231" s="3">
        <v>3030.7053941908698</v>
      </c>
      <c r="G231" s="3">
        <v>0</v>
      </c>
      <c r="H231" s="3">
        <v>0</v>
      </c>
      <c r="I231" s="3">
        <v>0.11899023214512242</v>
      </c>
      <c r="J231" s="4">
        <v>0</v>
      </c>
    </row>
    <row r="232" spans="1:10" ht="15">
      <c r="A232" s="1" t="s">
        <v>9</v>
      </c>
      <c r="B232" s="1" t="s">
        <v>5</v>
      </c>
      <c r="C232" s="3">
        <v>2007</v>
      </c>
      <c r="D232" s="3">
        <v>0</v>
      </c>
      <c r="E232" s="3">
        <v>0</v>
      </c>
      <c r="F232" s="3">
        <v>0</v>
      </c>
      <c r="G232" s="3">
        <v>0</v>
      </c>
      <c r="H232" s="3">
        <v>0</v>
      </c>
      <c r="I232" s="3">
        <v>34.58581758213878</v>
      </c>
      <c r="J232" s="4">
        <v>0</v>
      </c>
    </row>
    <row r="233" spans="1:10" ht="15">
      <c r="A233" s="1" t="s">
        <v>9</v>
      </c>
      <c r="B233" s="1" t="s">
        <v>6</v>
      </c>
      <c r="C233" s="3">
        <v>2007</v>
      </c>
      <c r="D233" s="3">
        <v>304.96297416494514</v>
      </c>
      <c r="E233" s="3">
        <v>0</v>
      </c>
      <c r="F233" s="3">
        <v>6175.4808110216591</v>
      </c>
      <c r="G233" s="3">
        <v>0</v>
      </c>
      <c r="H233" s="3">
        <v>0</v>
      </c>
      <c r="I233" s="3">
        <v>74.785234047951292</v>
      </c>
      <c r="J233" s="4">
        <v>0</v>
      </c>
    </row>
    <row r="234" spans="1:10" ht="15">
      <c r="A234" s="1" t="s">
        <v>9</v>
      </c>
      <c r="B234" s="1" t="s">
        <v>7</v>
      </c>
      <c r="C234" s="3">
        <v>2007</v>
      </c>
      <c r="D234" s="3">
        <v>2799.2340575688195</v>
      </c>
      <c r="E234" s="3">
        <v>0</v>
      </c>
      <c r="F234" s="3">
        <v>64159.3837553177</v>
      </c>
      <c r="G234" s="3">
        <v>0</v>
      </c>
      <c r="H234" s="3">
        <v>0</v>
      </c>
      <c r="I234" s="3">
        <v>744.25726246352917</v>
      </c>
      <c r="J234" s="4">
        <v>48389.154282810865</v>
      </c>
    </row>
    <row r="235" spans="1:10" ht="15">
      <c r="A235" s="1" t="s">
        <v>9</v>
      </c>
      <c r="B235" s="1" t="s">
        <v>8</v>
      </c>
      <c r="C235" s="3">
        <v>2007</v>
      </c>
      <c r="D235" s="3">
        <v>4575</v>
      </c>
      <c r="E235" s="3">
        <v>0</v>
      </c>
      <c r="F235" s="3">
        <v>2156</v>
      </c>
      <c r="G235" s="3">
        <v>0</v>
      </c>
      <c r="H235" s="3">
        <v>0</v>
      </c>
      <c r="I235" s="3">
        <v>36.905492832677915</v>
      </c>
      <c r="J235" s="4">
        <v>0</v>
      </c>
    </row>
    <row r="236" spans="1:10" ht="15">
      <c r="A236" s="1" t="s">
        <v>9</v>
      </c>
      <c r="B236" s="1" t="s">
        <v>9</v>
      </c>
      <c r="C236" s="3">
        <v>2007</v>
      </c>
      <c r="D236" s="3">
        <v>0</v>
      </c>
      <c r="E236" s="3">
        <v>0</v>
      </c>
      <c r="F236" s="3">
        <v>0</v>
      </c>
      <c r="G236" s="3">
        <v>0</v>
      </c>
      <c r="H236" s="3">
        <v>0</v>
      </c>
      <c r="I236" s="3">
        <v>0</v>
      </c>
      <c r="J236" s="4">
        <v>0</v>
      </c>
    </row>
    <row r="237" spans="1:10" ht="15">
      <c r="A237" s="1" t="s">
        <v>9</v>
      </c>
      <c r="B237" s="1" t="s">
        <v>10</v>
      </c>
      <c r="C237" s="3">
        <v>2007</v>
      </c>
      <c r="D237" s="3">
        <v>575.366478877193</v>
      </c>
      <c r="E237" s="3">
        <v>8159.7529948610381</v>
      </c>
      <c r="F237" s="3">
        <v>6008.9896204210527</v>
      </c>
      <c r="G237" s="3">
        <v>0</v>
      </c>
      <c r="H237" s="3">
        <v>16.274035185433963</v>
      </c>
      <c r="I237" s="3">
        <v>0</v>
      </c>
      <c r="J237" s="4">
        <v>3031.3973658496525</v>
      </c>
    </row>
    <row r="238" spans="1:10" ht="15">
      <c r="A238" s="1" t="s">
        <v>9</v>
      </c>
      <c r="B238" s="1" t="s">
        <v>11</v>
      </c>
      <c r="C238" s="3">
        <v>2007</v>
      </c>
      <c r="D238" s="3">
        <v>4484.3498378456361</v>
      </c>
      <c r="E238" s="3">
        <v>0</v>
      </c>
      <c r="F238" s="3">
        <v>107493.3986717326</v>
      </c>
      <c r="G238" s="3">
        <v>0</v>
      </c>
      <c r="H238" s="3">
        <v>0</v>
      </c>
      <c r="I238" s="3">
        <v>0.22833946467081062</v>
      </c>
      <c r="J238" s="4">
        <v>0</v>
      </c>
    </row>
    <row r="239" spans="1:10" ht="15">
      <c r="A239" s="1" t="s">
        <v>9</v>
      </c>
      <c r="B239" s="1" t="s">
        <v>12</v>
      </c>
      <c r="C239" s="3">
        <v>2007</v>
      </c>
      <c r="D239" s="3">
        <v>261.00732599999998</v>
      </c>
      <c r="E239" s="3">
        <v>0</v>
      </c>
      <c r="F239" s="3">
        <v>274.57126400000004</v>
      </c>
      <c r="G239" s="3">
        <v>0</v>
      </c>
      <c r="H239" s="3">
        <v>0</v>
      </c>
      <c r="I239" s="3">
        <v>1.5973614106304705</v>
      </c>
      <c r="J239" s="4">
        <v>0</v>
      </c>
    </row>
    <row r="240" spans="1:10" ht="15">
      <c r="A240" s="1" t="s">
        <v>9</v>
      </c>
      <c r="B240" s="1" t="s">
        <v>13</v>
      </c>
      <c r="C240" s="3">
        <v>2007</v>
      </c>
      <c r="D240" s="3">
        <v>179.88975920054258</v>
      </c>
      <c r="E240" s="3">
        <v>1548.712</v>
      </c>
      <c r="F240" s="3">
        <v>6674.7222516267902</v>
      </c>
      <c r="G240" s="3">
        <v>0</v>
      </c>
      <c r="H240" s="3">
        <v>-37.887999999999998</v>
      </c>
      <c r="I240" s="3">
        <v>22.334897881517186</v>
      </c>
      <c r="J240" s="4">
        <v>0</v>
      </c>
    </row>
    <row r="241" spans="1:10" ht="15">
      <c r="A241" s="1" t="s">
        <v>9</v>
      </c>
      <c r="B241" s="1" t="s">
        <v>14</v>
      </c>
      <c r="C241" s="3">
        <v>2007</v>
      </c>
      <c r="D241" s="3">
        <v>0</v>
      </c>
      <c r="E241" s="3">
        <v>0</v>
      </c>
      <c r="F241" s="3">
        <v>47.312315605963597</v>
      </c>
      <c r="G241" s="3">
        <v>0</v>
      </c>
      <c r="H241" s="3">
        <v>0</v>
      </c>
      <c r="I241" s="3">
        <v>13.533426360522643</v>
      </c>
      <c r="J241" s="4">
        <v>0</v>
      </c>
    </row>
    <row r="242" spans="1:10" ht="15">
      <c r="A242" s="1" t="s">
        <v>9</v>
      </c>
      <c r="B242" s="1" t="s">
        <v>15</v>
      </c>
      <c r="C242" s="3">
        <v>2007</v>
      </c>
      <c r="D242" s="3">
        <v>0</v>
      </c>
      <c r="E242" s="3">
        <v>0</v>
      </c>
      <c r="F242" s="3">
        <v>0</v>
      </c>
      <c r="G242" s="3">
        <v>0</v>
      </c>
      <c r="H242" s="3">
        <v>0</v>
      </c>
      <c r="I242" s="3">
        <v>0</v>
      </c>
      <c r="J242" s="4">
        <v>0</v>
      </c>
    </row>
    <row r="243" spans="1:10" ht="15">
      <c r="A243" s="1" t="s">
        <v>9</v>
      </c>
      <c r="B243" s="1" t="s">
        <v>16</v>
      </c>
      <c r="C243" s="3">
        <v>2007</v>
      </c>
      <c r="D243" s="3">
        <v>3673.5824313072399</v>
      </c>
      <c r="E243" s="3">
        <v>3218.7760199833465</v>
      </c>
      <c r="F243" s="3">
        <v>15360.1908132112</v>
      </c>
      <c r="G243" s="3">
        <v>0</v>
      </c>
      <c r="H243" s="3">
        <v>9038.0932556203152</v>
      </c>
      <c r="I243" s="3">
        <v>11.077508562729925</v>
      </c>
      <c r="J243" s="4">
        <v>0</v>
      </c>
    </row>
    <row r="244" spans="1:10" ht="15">
      <c r="A244" s="1" t="s">
        <v>9</v>
      </c>
      <c r="B244" s="1" t="s">
        <v>17</v>
      </c>
      <c r="C244" s="3">
        <v>2007</v>
      </c>
      <c r="D244" s="3">
        <v>169.36352045292801</v>
      </c>
      <c r="E244" s="3">
        <v>1722.1164163676995</v>
      </c>
      <c r="F244" s="3">
        <v>416.76920668825903</v>
      </c>
      <c r="G244" s="3">
        <v>0</v>
      </c>
      <c r="H244" s="3">
        <v>0</v>
      </c>
      <c r="I244" s="3">
        <v>0</v>
      </c>
      <c r="J244" s="4">
        <v>143.97568797454184</v>
      </c>
    </row>
    <row r="245" spans="1:10" ht="15">
      <c r="A245" s="1" t="s">
        <v>9</v>
      </c>
      <c r="B245" s="1" t="s">
        <v>18</v>
      </c>
      <c r="C245" s="3">
        <v>2007</v>
      </c>
      <c r="D245" s="3">
        <v>8757.1333970403102</v>
      </c>
      <c r="E245" s="3">
        <v>11282.081760920542</v>
      </c>
      <c r="F245" s="3">
        <v>33210.873789786099</v>
      </c>
      <c r="G245" s="3">
        <v>0</v>
      </c>
      <c r="H245" s="3">
        <v>5054.9220010052913</v>
      </c>
      <c r="I245" s="3">
        <v>0.67334771026259044</v>
      </c>
      <c r="J245" s="4">
        <v>10027.068599989378</v>
      </c>
    </row>
    <row r="246" spans="1:10" ht="15">
      <c r="A246" s="1" t="s">
        <v>9</v>
      </c>
      <c r="B246" s="1" t="s">
        <v>19</v>
      </c>
      <c r="C246" s="3">
        <v>2007</v>
      </c>
      <c r="D246" s="3">
        <v>3394</v>
      </c>
      <c r="E246" s="3">
        <v>25532.32164677119</v>
      </c>
      <c r="F246" s="3">
        <v>81755</v>
      </c>
      <c r="G246" s="3">
        <v>5.6932639857922114</v>
      </c>
      <c r="H246" s="3">
        <v>4781.90232126105</v>
      </c>
      <c r="I246" s="3">
        <v>48.218952175567679</v>
      </c>
      <c r="J246" s="4">
        <v>104758.42968296888</v>
      </c>
    </row>
    <row r="247" spans="1:10" ht="15">
      <c r="A247" s="5" t="s">
        <v>9</v>
      </c>
      <c r="B247" s="5" t="s">
        <v>36</v>
      </c>
      <c r="C247" s="6">
        <v>2007</v>
      </c>
      <c r="D247" s="6">
        <v>29358.509681567019</v>
      </c>
      <c r="E247" s="6">
        <v>52212.704413814572</v>
      </c>
      <c r="F247" s="6">
        <v>326763.45269360219</v>
      </c>
      <c r="G247" s="6">
        <v>5.6932639857922114</v>
      </c>
      <c r="H247" s="6">
        <v>18853.303613072094</v>
      </c>
      <c r="I247" s="6">
        <v>988.31663072434378</v>
      </c>
      <c r="J247" s="7">
        <v>166350.02561959333</v>
      </c>
    </row>
    <row r="248" spans="1:10" ht="15">
      <c r="A248" s="5" t="s">
        <v>9</v>
      </c>
      <c r="B248" s="5" t="s">
        <v>20</v>
      </c>
      <c r="C248" s="6">
        <v>2007</v>
      </c>
      <c r="D248" s="6">
        <v>20919.400000000001</v>
      </c>
      <c r="E248" s="6">
        <v>105790</v>
      </c>
      <c r="F248" s="6">
        <v>101680</v>
      </c>
      <c r="G248" s="6">
        <v>157.80799999999999</v>
      </c>
      <c r="H248" s="6">
        <v>44080.4</v>
      </c>
      <c r="I248" s="6">
        <v>566.048</v>
      </c>
      <c r="J248" s="6">
        <v>168952.67627999999</v>
      </c>
    </row>
    <row r="249" spans="1:10" ht="15">
      <c r="A249" s="1" t="s">
        <v>9</v>
      </c>
      <c r="B249" s="1" t="s">
        <v>3</v>
      </c>
      <c r="C249" s="3">
        <v>2008</v>
      </c>
      <c r="D249" s="3">
        <v>0.40939999999999999</v>
      </c>
      <c r="E249" s="3">
        <v>0</v>
      </c>
      <c r="F249" s="3">
        <v>7.8586719999999999E-2</v>
      </c>
      <c r="G249" s="3">
        <v>0</v>
      </c>
      <c r="H249" s="3">
        <v>0</v>
      </c>
      <c r="I249" s="3">
        <v>1.65101640697554E-2</v>
      </c>
      <c r="J249" s="4">
        <v>0</v>
      </c>
    </row>
    <row r="250" spans="1:10" ht="15">
      <c r="A250" s="1" t="s">
        <v>9</v>
      </c>
      <c r="B250" s="1" t="s">
        <v>4</v>
      </c>
      <c r="C250" s="3">
        <v>2008</v>
      </c>
      <c r="D250" s="3">
        <v>147.89255267026002</v>
      </c>
      <c r="E250" s="3">
        <v>555.21112605495762</v>
      </c>
      <c r="F250" s="3">
        <v>1352.3314078066298</v>
      </c>
      <c r="G250" s="3">
        <v>0</v>
      </c>
      <c r="H250" s="3">
        <v>7800.2397208979773</v>
      </c>
      <c r="I250" s="3">
        <v>5.6196264575379198</v>
      </c>
      <c r="J250" s="4">
        <v>0</v>
      </c>
    </row>
    <row r="251" spans="1:10" ht="15">
      <c r="A251" s="1" t="s">
        <v>9</v>
      </c>
      <c r="B251" s="1" t="s">
        <v>5</v>
      </c>
      <c r="C251" s="3">
        <v>2008</v>
      </c>
      <c r="D251" s="3">
        <v>0</v>
      </c>
      <c r="E251" s="3">
        <v>0</v>
      </c>
      <c r="F251" s="3">
        <v>0</v>
      </c>
      <c r="G251" s="3">
        <v>0</v>
      </c>
      <c r="H251" s="3">
        <v>0</v>
      </c>
      <c r="I251" s="3">
        <v>29.2929522237127</v>
      </c>
      <c r="J251" s="4">
        <v>0</v>
      </c>
    </row>
    <row r="252" spans="1:10" ht="15">
      <c r="A252" s="1" t="s">
        <v>9</v>
      </c>
      <c r="B252" s="1" t="s">
        <v>6</v>
      </c>
      <c r="C252" s="3">
        <v>2008</v>
      </c>
      <c r="D252" s="3">
        <v>291.72872979214799</v>
      </c>
      <c r="E252" s="3">
        <v>0</v>
      </c>
      <c r="F252" s="3">
        <v>2334.7268337182445</v>
      </c>
      <c r="G252" s="3">
        <v>0</v>
      </c>
      <c r="H252" s="3">
        <v>0</v>
      </c>
      <c r="I252" s="3">
        <v>40.08936126302757</v>
      </c>
      <c r="J252" s="4">
        <v>0</v>
      </c>
    </row>
    <row r="253" spans="1:10" ht="15">
      <c r="A253" s="1" t="s">
        <v>9</v>
      </c>
      <c r="B253" s="1" t="s">
        <v>7</v>
      </c>
      <c r="C253" s="3">
        <v>2008</v>
      </c>
      <c r="D253" s="3">
        <v>1858.9691034730151</v>
      </c>
      <c r="E253" s="3">
        <v>0</v>
      </c>
      <c r="F253" s="3">
        <v>13710.504860543228</v>
      </c>
      <c r="G253" s="3">
        <v>0</v>
      </c>
      <c r="H253" s="3">
        <v>0</v>
      </c>
      <c r="I253" s="3">
        <v>509.61896605097564</v>
      </c>
      <c r="J253" s="4">
        <v>48163.895983328475</v>
      </c>
    </row>
    <row r="254" spans="1:10" ht="15">
      <c r="A254" s="1" t="s">
        <v>9</v>
      </c>
      <c r="B254" s="1" t="s">
        <v>8</v>
      </c>
      <c r="C254" s="3">
        <v>2008</v>
      </c>
      <c r="D254" s="3">
        <v>4017.2710000000002</v>
      </c>
      <c r="E254" s="3">
        <v>0</v>
      </c>
      <c r="F254" s="3">
        <v>1077.376</v>
      </c>
      <c r="G254" s="3">
        <v>0</v>
      </c>
      <c r="H254" s="3">
        <v>0</v>
      </c>
      <c r="I254" s="3">
        <v>43.586833144154397</v>
      </c>
      <c r="J254" s="4">
        <v>0</v>
      </c>
    </row>
    <row r="255" spans="1:10" ht="15">
      <c r="A255" s="1" t="s">
        <v>9</v>
      </c>
      <c r="B255" s="1" t="s">
        <v>9</v>
      </c>
      <c r="C255" s="3">
        <v>2008</v>
      </c>
      <c r="D255" s="3">
        <v>0</v>
      </c>
      <c r="E255" s="3">
        <v>0</v>
      </c>
      <c r="F255" s="3">
        <v>0</v>
      </c>
      <c r="G255" s="3">
        <v>0</v>
      </c>
      <c r="H255" s="3">
        <v>0</v>
      </c>
      <c r="I255" s="3">
        <v>0</v>
      </c>
      <c r="J255" s="4">
        <v>0</v>
      </c>
    </row>
    <row r="256" spans="1:10" ht="15">
      <c r="A256" s="1" t="s">
        <v>9</v>
      </c>
      <c r="B256" s="1" t="s">
        <v>10</v>
      </c>
      <c r="C256" s="3">
        <v>2008</v>
      </c>
      <c r="D256" s="3">
        <v>661.15702479338802</v>
      </c>
      <c r="E256" s="3">
        <v>10374.040842809191</v>
      </c>
      <c r="F256" s="3">
        <v>2159.7796143250698</v>
      </c>
      <c r="G256" s="3">
        <v>0</v>
      </c>
      <c r="H256" s="3">
        <v>30.086839031771117</v>
      </c>
      <c r="I256" s="3">
        <v>0</v>
      </c>
      <c r="J256" s="4">
        <v>3056.2279491272307</v>
      </c>
    </row>
    <row r="257" spans="1:10" ht="15">
      <c r="A257" s="1" t="s">
        <v>9</v>
      </c>
      <c r="B257" s="1" t="s">
        <v>11</v>
      </c>
      <c r="C257" s="3">
        <v>2008</v>
      </c>
      <c r="D257" s="3">
        <v>3678.9623380386852</v>
      </c>
      <c r="E257" s="3">
        <v>0</v>
      </c>
      <c r="F257" s="3">
        <v>98328.669582151648</v>
      </c>
      <c r="G257" s="3">
        <v>0</v>
      </c>
      <c r="H257" s="3">
        <v>0</v>
      </c>
      <c r="I257" s="3">
        <v>28.582870704777658</v>
      </c>
      <c r="J257" s="4">
        <v>0</v>
      </c>
    </row>
    <row r="258" spans="1:10" ht="15">
      <c r="A258" s="1" t="s">
        <v>9</v>
      </c>
      <c r="B258" s="1" t="s">
        <v>12</v>
      </c>
      <c r="C258" s="3">
        <v>2008</v>
      </c>
      <c r="D258" s="3">
        <v>144.2936966</v>
      </c>
      <c r="E258" s="3">
        <v>0</v>
      </c>
      <c r="F258" s="3">
        <v>400.10180060000005</v>
      </c>
      <c r="G258" s="3">
        <v>0</v>
      </c>
      <c r="H258" s="3">
        <v>0</v>
      </c>
      <c r="I258" s="3">
        <v>0.48643070890517004</v>
      </c>
      <c r="J258" s="4">
        <v>0</v>
      </c>
    </row>
    <row r="259" spans="1:10" ht="15">
      <c r="A259" s="1" t="s">
        <v>9</v>
      </c>
      <c r="B259" s="1" t="s">
        <v>13</v>
      </c>
      <c r="C259" s="3">
        <v>2008</v>
      </c>
      <c r="D259" s="3">
        <v>73.933886261231322</v>
      </c>
      <c r="E259" s="3">
        <v>1811.431</v>
      </c>
      <c r="F259" s="3">
        <v>3006.7138868992602</v>
      </c>
      <c r="G259" s="3">
        <v>0</v>
      </c>
      <c r="H259" s="3">
        <v>23.753</v>
      </c>
      <c r="I259" s="3">
        <v>5.7539779176555594</v>
      </c>
      <c r="J259" s="4">
        <v>0</v>
      </c>
    </row>
    <row r="260" spans="1:10" ht="15">
      <c r="A260" s="1" t="s">
        <v>9</v>
      </c>
      <c r="B260" s="1" t="s">
        <v>14</v>
      </c>
      <c r="C260" s="3">
        <v>2008</v>
      </c>
      <c r="D260" s="3">
        <v>0</v>
      </c>
      <c r="E260" s="3">
        <v>0</v>
      </c>
      <c r="F260" s="3">
        <v>570.08589905359747</v>
      </c>
      <c r="G260" s="3">
        <v>0</v>
      </c>
      <c r="H260" s="3">
        <v>0</v>
      </c>
      <c r="I260" s="3">
        <v>1.23826230523166E-3</v>
      </c>
      <c r="J260" s="4">
        <v>0</v>
      </c>
    </row>
    <row r="261" spans="1:10" ht="15">
      <c r="A261" s="1" t="s">
        <v>9</v>
      </c>
      <c r="B261" s="1" t="s">
        <v>15</v>
      </c>
      <c r="C261" s="3">
        <v>2008</v>
      </c>
      <c r="D261" s="3">
        <v>0</v>
      </c>
      <c r="E261" s="3">
        <v>0</v>
      </c>
      <c r="F261" s="3">
        <v>0</v>
      </c>
      <c r="G261" s="3">
        <v>0</v>
      </c>
      <c r="H261" s="3">
        <v>0</v>
      </c>
      <c r="I261" s="3">
        <v>0</v>
      </c>
      <c r="J261" s="4">
        <v>0</v>
      </c>
    </row>
    <row r="262" spans="1:10" ht="15">
      <c r="A262" s="1" t="s">
        <v>9</v>
      </c>
      <c r="B262" s="1" t="s">
        <v>16</v>
      </c>
      <c r="C262" s="3">
        <v>2008</v>
      </c>
      <c r="D262" s="3">
        <v>6791.9093941078399</v>
      </c>
      <c r="E262" s="3">
        <v>4683.7826570316838</v>
      </c>
      <c r="F262" s="3">
        <v>8886.7593107281791</v>
      </c>
      <c r="G262" s="3">
        <v>5.0263130739861701</v>
      </c>
      <c r="H262" s="3">
        <v>8998.6798221234021</v>
      </c>
      <c r="I262" s="3">
        <v>12.699205448354101</v>
      </c>
      <c r="J262" s="4">
        <v>0</v>
      </c>
    </row>
    <row r="263" spans="1:10" ht="15">
      <c r="A263" s="1" t="s">
        <v>9</v>
      </c>
      <c r="B263" s="1" t="s">
        <v>17</v>
      </c>
      <c r="C263" s="3">
        <v>2008</v>
      </c>
      <c r="D263" s="3">
        <v>79.968687912835108</v>
      </c>
      <c r="E263" s="3">
        <v>806.49920621887736</v>
      </c>
      <c r="F263" s="3">
        <v>161.55372671617999</v>
      </c>
      <c r="G263" s="3">
        <v>0</v>
      </c>
      <c r="H263" s="3">
        <v>0</v>
      </c>
      <c r="I263" s="3">
        <v>53.094417500773901</v>
      </c>
      <c r="J263" s="4">
        <v>147.00681925436663</v>
      </c>
    </row>
    <row r="264" spans="1:10" ht="15">
      <c r="A264" s="1" t="s">
        <v>9</v>
      </c>
      <c r="B264" s="1" t="s">
        <v>18</v>
      </c>
      <c r="C264" s="3">
        <v>2008</v>
      </c>
      <c r="D264" s="3">
        <v>6322.0187231792897</v>
      </c>
      <c r="E264" s="3">
        <v>6009.4326204145382</v>
      </c>
      <c r="F264" s="3">
        <v>4821.0114287396</v>
      </c>
      <c r="G264" s="3">
        <v>24.998452172118501</v>
      </c>
      <c r="H264" s="3">
        <v>6448.1548073609129</v>
      </c>
      <c r="I264" s="3">
        <v>13.4557837168507</v>
      </c>
      <c r="J264" s="4">
        <v>8743.8381236612131</v>
      </c>
    </row>
    <row r="265" spans="1:10" ht="15">
      <c r="A265" s="1" t="s">
        <v>9</v>
      </c>
      <c r="B265" s="1" t="s">
        <v>19</v>
      </c>
      <c r="C265" s="3">
        <v>2008</v>
      </c>
      <c r="D265" s="3">
        <v>2876</v>
      </c>
      <c r="E265" s="3">
        <v>15973.873229546001</v>
      </c>
      <c r="F265" s="3">
        <v>29041</v>
      </c>
      <c r="G265" s="3">
        <v>0</v>
      </c>
      <c r="H265" s="3">
        <v>4580.0780109227853</v>
      </c>
      <c r="I265" s="3">
        <v>116.27283046125301</v>
      </c>
      <c r="J265" s="4">
        <v>97451.019679951685</v>
      </c>
    </row>
    <row r="266" spans="1:10" ht="15">
      <c r="A266" s="5" t="s">
        <v>9</v>
      </c>
      <c r="B266" s="5" t="s">
        <v>36</v>
      </c>
      <c r="C266" s="6">
        <v>2008</v>
      </c>
      <c r="D266" s="6">
        <v>26944.51453682869</v>
      </c>
      <c r="E266" s="6">
        <v>40214.270682075243</v>
      </c>
      <c r="F266" s="6">
        <v>165850.69293800162</v>
      </c>
      <c r="G266" s="6">
        <v>30.024765246104671</v>
      </c>
      <c r="H266" s="6">
        <v>27880.992200336848</v>
      </c>
      <c r="I266" s="6">
        <v>858.57100402435321</v>
      </c>
      <c r="J266" s="7">
        <v>157561.98855532298</v>
      </c>
    </row>
    <row r="267" spans="1:10" ht="15">
      <c r="A267" s="5" t="s">
        <v>9</v>
      </c>
      <c r="B267" s="5" t="s">
        <v>20</v>
      </c>
      <c r="C267" s="6">
        <v>2008</v>
      </c>
      <c r="D267" s="6">
        <v>22554.7</v>
      </c>
      <c r="E267" s="6">
        <v>123294</v>
      </c>
      <c r="F267" s="6">
        <v>69026.100000000006</v>
      </c>
      <c r="G267" s="6">
        <v>20.018599999999999</v>
      </c>
      <c r="H267" s="6">
        <v>62451.3</v>
      </c>
      <c r="I267" s="6">
        <v>494.29</v>
      </c>
      <c r="J267" s="6">
        <v>160634.31156</v>
      </c>
    </row>
    <row r="268" spans="1:10" ht="15">
      <c r="A268" s="1" t="s">
        <v>10</v>
      </c>
      <c r="B268" s="1" t="s">
        <v>3</v>
      </c>
      <c r="C268" s="3">
        <v>2007</v>
      </c>
      <c r="D268" s="3">
        <v>0.30530000000000002</v>
      </c>
      <c r="E268" s="3">
        <v>38.426397913983415</v>
      </c>
      <c r="F268" s="3">
        <v>4.6089000000000002</v>
      </c>
      <c r="G268" s="3">
        <v>2457.3485396491228</v>
      </c>
      <c r="H268" s="3">
        <v>21333.960823542569</v>
      </c>
      <c r="I268" s="3">
        <v>5964.746155789474</v>
      </c>
      <c r="J268" s="4">
        <v>0</v>
      </c>
    </row>
    <row r="269" spans="1:10" ht="15">
      <c r="A269" s="1" t="s">
        <v>10</v>
      </c>
      <c r="B269" s="1" t="s">
        <v>4</v>
      </c>
      <c r="C269" s="3">
        <v>2007</v>
      </c>
      <c r="D269" s="3">
        <v>2659.7368687379799</v>
      </c>
      <c r="E269" s="3">
        <v>1389.1983644322668</v>
      </c>
      <c r="F269" s="3">
        <v>40991.854063353894</v>
      </c>
      <c r="G269" s="3">
        <v>34762.646199715877</v>
      </c>
      <c r="H269" s="3">
        <v>18528.278058657954</v>
      </c>
      <c r="I269" s="3">
        <v>16472.085742044124</v>
      </c>
      <c r="J269" s="4">
        <v>0</v>
      </c>
    </row>
    <row r="270" spans="1:10" ht="15">
      <c r="A270" s="1" t="s">
        <v>10</v>
      </c>
      <c r="B270" s="1" t="s">
        <v>5</v>
      </c>
      <c r="C270" s="3">
        <v>2007</v>
      </c>
      <c r="D270" s="3">
        <v>25169.903508771931</v>
      </c>
      <c r="E270" s="3">
        <v>150.23824860100947</v>
      </c>
      <c r="F270" s="3">
        <v>16666.666666666664</v>
      </c>
      <c r="G270" s="3">
        <v>458.00177076878333</v>
      </c>
      <c r="H270" s="3">
        <v>73121.72730766116</v>
      </c>
      <c r="I270" s="3">
        <v>15042.705480649562</v>
      </c>
      <c r="J270" s="4">
        <v>0</v>
      </c>
    </row>
    <row r="271" spans="1:10" ht="15">
      <c r="A271" s="1" t="s">
        <v>10</v>
      </c>
      <c r="B271" s="1" t="s">
        <v>6</v>
      </c>
      <c r="C271" s="3">
        <v>2007</v>
      </c>
      <c r="D271" s="3">
        <v>722.75654649496312</v>
      </c>
      <c r="E271" s="3">
        <v>957.88296094751195</v>
      </c>
      <c r="F271" s="3">
        <v>5030.3662223206711</v>
      </c>
      <c r="G271" s="3">
        <v>12809.969584505261</v>
      </c>
      <c r="H271" s="3">
        <v>104772.53366049161</v>
      </c>
      <c r="I271" s="3">
        <v>9338.5534904715787</v>
      </c>
      <c r="J271" s="4">
        <v>0</v>
      </c>
    </row>
    <row r="272" spans="1:10" ht="15">
      <c r="A272" s="1" t="s">
        <v>10</v>
      </c>
      <c r="B272" s="1" t="s">
        <v>7</v>
      </c>
      <c r="C272" s="3">
        <v>2007</v>
      </c>
      <c r="D272" s="3">
        <v>137578.49443444659</v>
      </c>
      <c r="E272" s="3">
        <v>57186.996570553354</v>
      </c>
      <c r="F272" s="3">
        <v>214451.44009973732</v>
      </c>
      <c r="G272" s="3">
        <v>600629.17931457458</v>
      </c>
      <c r="H272" s="3">
        <v>201314.52566696415</v>
      </c>
      <c r="I272" s="3">
        <v>112722.96856359816</v>
      </c>
      <c r="J272" s="4">
        <v>105443.23187</v>
      </c>
    </row>
    <row r="273" spans="1:10" ht="15">
      <c r="A273" s="1" t="s">
        <v>10</v>
      </c>
      <c r="B273" s="1" t="s">
        <v>8</v>
      </c>
      <c r="C273" s="3">
        <v>2007</v>
      </c>
      <c r="D273" s="3">
        <v>12287</v>
      </c>
      <c r="E273" s="3">
        <v>2774.2853095248852</v>
      </c>
      <c r="F273" s="3">
        <v>8540</v>
      </c>
      <c r="G273" s="3">
        <v>849.88481838596488</v>
      </c>
      <c r="H273" s="3">
        <v>17660.802829895114</v>
      </c>
      <c r="I273" s="3">
        <v>17501.33424785965</v>
      </c>
      <c r="J273" s="4">
        <v>0</v>
      </c>
    </row>
    <row r="274" spans="1:10" ht="15">
      <c r="A274" s="1" t="s">
        <v>10</v>
      </c>
      <c r="B274" s="1" t="s">
        <v>9</v>
      </c>
      <c r="C274" s="3">
        <v>2007</v>
      </c>
      <c r="D274" s="3">
        <v>0</v>
      </c>
      <c r="E274" s="3">
        <v>16.274035185433963</v>
      </c>
      <c r="F274" s="3">
        <v>0</v>
      </c>
      <c r="G274" s="3">
        <v>575.366478877193</v>
      </c>
      <c r="H274" s="3">
        <v>8159.7529948610381</v>
      </c>
      <c r="I274" s="3">
        <v>6008.9896204210527</v>
      </c>
      <c r="J274" s="4">
        <v>0</v>
      </c>
    </row>
    <row r="275" spans="1:10" ht="15">
      <c r="A275" s="1" t="s">
        <v>10</v>
      </c>
      <c r="B275" s="1" t="s">
        <v>10</v>
      </c>
      <c r="C275" s="3">
        <v>2007</v>
      </c>
      <c r="D275" s="3">
        <v>0</v>
      </c>
      <c r="E275" s="3">
        <v>0</v>
      </c>
      <c r="F275" s="3">
        <v>0</v>
      </c>
      <c r="G275" s="3">
        <v>0</v>
      </c>
      <c r="H275" s="3">
        <v>0</v>
      </c>
      <c r="I275" s="3">
        <v>0</v>
      </c>
      <c r="J275" s="4">
        <v>0</v>
      </c>
    </row>
    <row r="276" spans="1:10" ht="15">
      <c r="A276" s="1" t="s">
        <v>10</v>
      </c>
      <c r="B276" s="1" t="s">
        <v>11</v>
      </c>
      <c r="C276" s="3">
        <v>2007</v>
      </c>
      <c r="D276" s="3">
        <v>5067.560072982903</v>
      </c>
      <c r="E276" s="3">
        <v>12621.146576616527</v>
      </c>
      <c r="F276" s="3">
        <v>19010.215832130274</v>
      </c>
      <c r="G276" s="3">
        <v>361321.59432723687</v>
      </c>
      <c r="H276" s="3">
        <v>61980.927142560249</v>
      </c>
      <c r="I276" s="3">
        <v>50925.049535012797</v>
      </c>
      <c r="J276" s="4">
        <v>0</v>
      </c>
    </row>
    <row r="277" spans="1:10" ht="15">
      <c r="A277" s="1" t="s">
        <v>10</v>
      </c>
      <c r="B277" s="1" t="s">
        <v>12</v>
      </c>
      <c r="C277" s="3">
        <v>2007</v>
      </c>
      <c r="D277" s="3">
        <v>35086.102722368421</v>
      </c>
      <c r="E277" s="3">
        <v>3.8678126431842115</v>
      </c>
      <c r="F277" s="3">
        <v>37121.815791672139</v>
      </c>
      <c r="G277" s="3">
        <v>634.73315101754383</v>
      </c>
      <c r="H277" s="3">
        <v>5500.4000910402992</v>
      </c>
      <c r="I277" s="3">
        <v>25.438703438596495</v>
      </c>
      <c r="J277" s="4">
        <v>0</v>
      </c>
    </row>
    <row r="278" spans="1:10" ht="15">
      <c r="A278" s="1" t="s">
        <v>10</v>
      </c>
      <c r="B278" s="1" t="s">
        <v>13</v>
      </c>
      <c r="C278" s="3">
        <v>2007</v>
      </c>
      <c r="D278" s="3">
        <v>22377.212577997412</v>
      </c>
      <c r="E278" s="3">
        <v>1788.3171384081402</v>
      </c>
      <c r="F278" s="3">
        <v>58662.149334219976</v>
      </c>
      <c r="G278" s="3">
        <v>106876.22274302038</v>
      </c>
      <c r="H278" s="3">
        <v>42264.767572800782</v>
      </c>
      <c r="I278" s="3">
        <v>31466.230580316274</v>
      </c>
      <c r="J278" s="4">
        <v>0</v>
      </c>
    </row>
    <row r="279" spans="1:10" ht="15">
      <c r="A279" s="1" t="s">
        <v>10</v>
      </c>
      <c r="B279" s="1" t="s">
        <v>14</v>
      </c>
      <c r="C279" s="3">
        <v>2007</v>
      </c>
      <c r="D279" s="3">
        <v>1169.2004493843674</v>
      </c>
      <c r="E279" s="3">
        <v>5.6563532025370469</v>
      </c>
      <c r="F279" s="3">
        <v>347.052593820006</v>
      </c>
      <c r="G279" s="3">
        <v>4311.1475457297802</v>
      </c>
      <c r="H279" s="3">
        <v>2841.9007963478257</v>
      </c>
      <c r="I279" s="3">
        <v>959.73898859569294</v>
      </c>
      <c r="J279" s="4">
        <v>0</v>
      </c>
    </row>
    <row r="280" spans="1:10" ht="15">
      <c r="A280" s="1" t="s">
        <v>10</v>
      </c>
      <c r="B280" s="1" t="s">
        <v>15</v>
      </c>
      <c r="C280" s="3">
        <v>2007</v>
      </c>
      <c r="D280" s="3">
        <v>19</v>
      </c>
      <c r="E280" s="3">
        <v>57.871603600698855</v>
      </c>
      <c r="F280" s="3">
        <v>1</v>
      </c>
      <c r="G280" s="3">
        <v>1054.2355257416227</v>
      </c>
      <c r="H280" s="3">
        <v>722.24134298267154</v>
      </c>
      <c r="I280" s="3">
        <v>3848.5249796491225</v>
      </c>
      <c r="J280" s="4">
        <v>0</v>
      </c>
    </row>
    <row r="281" spans="1:10" ht="15">
      <c r="A281" s="1" t="s">
        <v>10</v>
      </c>
      <c r="B281" s="1" t="s">
        <v>16</v>
      </c>
      <c r="C281" s="3">
        <v>2007</v>
      </c>
      <c r="D281" s="3">
        <v>2963.6552872606203</v>
      </c>
      <c r="E281" s="3">
        <v>5569.3160280953298</v>
      </c>
      <c r="F281" s="3">
        <v>13256.3454066056</v>
      </c>
      <c r="G281" s="3">
        <v>4856.9701752982455</v>
      </c>
      <c r="H281" s="3">
        <v>34020.934839046764</v>
      </c>
      <c r="I281" s="3">
        <v>6457.248111017544</v>
      </c>
      <c r="J281" s="4">
        <v>0</v>
      </c>
    </row>
    <row r="282" spans="1:10" ht="15">
      <c r="A282" s="1" t="s">
        <v>10</v>
      </c>
      <c r="B282" s="1" t="s">
        <v>17</v>
      </c>
      <c r="C282" s="3">
        <v>2007</v>
      </c>
      <c r="D282" s="3">
        <v>4855.0706004335607</v>
      </c>
      <c r="E282" s="3">
        <v>4752.6305409437018</v>
      </c>
      <c r="F282" s="3">
        <v>14517.836909985999</v>
      </c>
      <c r="G282" s="3">
        <v>2108.9202782893158</v>
      </c>
      <c r="H282" s="3">
        <v>2163.3394000085705</v>
      </c>
      <c r="I282" s="3">
        <v>15394.919523620087</v>
      </c>
      <c r="J282" s="4">
        <v>0</v>
      </c>
    </row>
    <row r="283" spans="1:10" ht="15">
      <c r="A283" s="1" t="s">
        <v>10</v>
      </c>
      <c r="B283" s="1" t="s">
        <v>18</v>
      </c>
      <c r="C283" s="3">
        <v>2007</v>
      </c>
      <c r="D283" s="3">
        <v>58427.284045240303</v>
      </c>
      <c r="E283" s="3">
        <v>7187.8191092843444</v>
      </c>
      <c r="F283" s="3">
        <v>146167.871328512</v>
      </c>
      <c r="G283" s="3">
        <v>109959.39294098949</v>
      </c>
      <c r="H283" s="3">
        <v>61946.597388006623</v>
      </c>
      <c r="I283" s="3">
        <v>52865.503121666407</v>
      </c>
      <c r="J283" s="4">
        <v>0</v>
      </c>
    </row>
    <row r="284" spans="1:10" ht="15">
      <c r="A284" s="1" t="s">
        <v>10</v>
      </c>
      <c r="B284" s="1" t="s">
        <v>19</v>
      </c>
      <c r="C284" s="3">
        <v>2007</v>
      </c>
      <c r="D284" s="3">
        <v>53123</v>
      </c>
      <c r="E284" s="3">
        <v>54002.406542224417</v>
      </c>
      <c r="F284" s="3">
        <v>529219</v>
      </c>
      <c r="G284" s="3">
        <v>591420.85124697629</v>
      </c>
      <c r="H284" s="3">
        <v>337000.69345432025</v>
      </c>
      <c r="I284" s="3">
        <v>221890.53490774034</v>
      </c>
      <c r="J284" s="4">
        <v>494685.92848999996</v>
      </c>
    </row>
    <row r="285" spans="1:10" ht="15">
      <c r="A285" s="5" t="s">
        <v>10</v>
      </c>
      <c r="B285" s="5" t="s">
        <v>36</v>
      </c>
      <c r="C285" s="6">
        <v>2007</v>
      </c>
      <c r="D285" s="6">
        <v>361506.28241411911</v>
      </c>
      <c r="E285" s="6">
        <v>148502.33359217734</v>
      </c>
      <c r="F285" s="6">
        <v>1103988.2231490244</v>
      </c>
      <c r="G285" s="6">
        <v>1835086.4646407762</v>
      </c>
      <c r="H285" s="6">
        <v>993333.38336918759</v>
      </c>
      <c r="I285" s="6">
        <v>566884.57175189047</v>
      </c>
      <c r="J285" s="7">
        <v>600129.16035999998</v>
      </c>
    </row>
    <row r="286" spans="1:10" ht="15">
      <c r="A286" s="5" t="s">
        <v>10</v>
      </c>
      <c r="B286" s="5" t="s">
        <v>20</v>
      </c>
      <c r="C286" s="6">
        <v>2007</v>
      </c>
      <c r="D286" s="6">
        <v>696982.45614035078</v>
      </c>
      <c r="E286" s="6">
        <v>161403.5087719298</v>
      </c>
      <c r="F286" s="6">
        <v>1245885.9649122807</v>
      </c>
      <c r="G286" s="6">
        <v>1950096.4912280701</v>
      </c>
      <c r="H286" s="6">
        <v>1057894.7368421052</v>
      </c>
      <c r="I286" s="6">
        <v>573473.68421052629</v>
      </c>
      <c r="J286" s="6">
        <v>602931.24303999997</v>
      </c>
    </row>
    <row r="287" spans="1:10" ht="15">
      <c r="A287" s="1" t="s">
        <v>10</v>
      </c>
      <c r="B287" s="1" t="s">
        <v>3</v>
      </c>
      <c r="C287" s="3">
        <v>2008</v>
      </c>
      <c r="D287" s="3">
        <v>0.45279999999999998</v>
      </c>
      <c r="E287" s="3">
        <v>67.812900462946899</v>
      </c>
      <c r="F287" s="3">
        <v>5.8473985900000001</v>
      </c>
      <c r="G287" s="3">
        <v>6115.7024793388391</v>
      </c>
      <c r="H287" s="3">
        <v>18123.001027135673</v>
      </c>
      <c r="I287" s="3">
        <v>2699.7245179063402</v>
      </c>
      <c r="J287" s="4">
        <v>0</v>
      </c>
    </row>
    <row r="288" spans="1:10" ht="15">
      <c r="A288" s="1" t="s">
        <v>10</v>
      </c>
      <c r="B288" s="1" t="s">
        <v>4</v>
      </c>
      <c r="C288" s="3">
        <v>2008</v>
      </c>
      <c r="D288" s="3">
        <v>1974.4252604932201</v>
      </c>
      <c r="E288" s="3">
        <v>2269.1365680895769</v>
      </c>
      <c r="F288" s="3">
        <v>26669.401123632197</v>
      </c>
      <c r="G288" s="3">
        <v>32595.041322313999</v>
      </c>
      <c r="H288" s="3">
        <v>9171.7804617594302</v>
      </c>
      <c r="I288" s="3">
        <v>10688.705234159799</v>
      </c>
      <c r="J288" s="4">
        <v>0</v>
      </c>
    </row>
    <row r="289" spans="1:10" ht="15">
      <c r="A289" s="1" t="s">
        <v>10</v>
      </c>
      <c r="B289" s="1" t="s">
        <v>5</v>
      </c>
      <c r="C289" s="3">
        <v>2008</v>
      </c>
      <c r="D289" s="3">
        <v>36187.327823691499</v>
      </c>
      <c r="E289" s="3">
        <v>382.40163006385058</v>
      </c>
      <c r="F289" s="3">
        <v>16022.038567493099</v>
      </c>
      <c r="G289" s="3">
        <v>495.86776859504096</v>
      </c>
      <c r="H289" s="3">
        <v>53848.308562827115</v>
      </c>
      <c r="I289" s="3">
        <v>5498.6225895316802</v>
      </c>
      <c r="J289" s="4">
        <v>0</v>
      </c>
    </row>
    <row r="290" spans="1:10" ht="15">
      <c r="A290" s="1" t="s">
        <v>10</v>
      </c>
      <c r="B290" s="1" t="s">
        <v>6</v>
      </c>
      <c r="C290" s="3">
        <v>2008</v>
      </c>
      <c r="D290" s="3">
        <v>446.15632993121994</v>
      </c>
      <c r="E290" s="3">
        <v>2337.0289195311716</v>
      </c>
      <c r="F290" s="3">
        <v>2459.1928221709004</v>
      </c>
      <c r="G290" s="3">
        <v>16132.231404958669</v>
      </c>
      <c r="H290" s="3">
        <v>62395.928100445228</v>
      </c>
      <c r="I290" s="3">
        <v>8440.7713498622561</v>
      </c>
      <c r="J290" s="4">
        <v>0</v>
      </c>
    </row>
    <row r="291" spans="1:10" ht="15">
      <c r="A291" s="1" t="s">
        <v>10</v>
      </c>
      <c r="B291" s="1" t="s">
        <v>7</v>
      </c>
      <c r="C291" s="3">
        <v>2008</v>
      </c>
      <c r="D291" s="3">
        <v>160481.13803574778</v>
      </c>
      <c r="E291" s="3">
        <v>111366.76936311302</v>
      </c>
      <c r="F291" s="3">
        <v>91885.66102152552</v>
      </c>
      <c r="G291" s="3">
        <v>577829.20110192872</v>
      </c>
      <c r="H291" s="3">
        <v>131410.99281550915</v>
      </c>
      <c r="I291" s="3">
        <v>66997.245179063364</v>
      </c>
      <c r="J291" s="4">
        <v>114604.66047936659</v>
      </c>
    </row>
    <row r="292" spans="1:10" ht="15">
      <c r="A292" s="1" t="s">
        <v>10</v>
      </c>
      <c r="B292" s="1" t="s">
        <v>8</v>
      </c>
      <c r="C292" s="3">
        <v>2008</v>
      </c>
      <c r="D292" s="3">
        <v>26061.99</v>
      </c>
      <c r="E292" s="3">
        <v>5438.3654338802689</v>
      </c>
      <c r="F292" s="3">
        <v>5803.24</v>
      </c>
      <c r="G292" s="3">
        <v>1212.1212121212102</v>
      </c>
      <c r="H292" s="3">
        <v>12874.742262920046</v>
      </c>
      <c r="I292" s="3">
        <v>8914.6005509641891</v>
      </c>
      <c r="J292" s="4">
        <v>0</v>
      </c>
    </row>
    <row r="293" spans="1:10" ht="15">
      <c r="A293" s="1" t="s">
        <v>10</v>
      </c>
      <c r="B293" s="1" t="s">
        <v>9</v>
      </c>
      <c r="C293" s="3">
        <v>2008</v>
      </c>
      <c r="D293" s="3">
        <v>0</v>
      </c>
      <c r="E293" s="3">
        <v>30.086839031771117</v>
      </c>
      <c r="F293" s="3">
        <v>0</v>
      </c>
      <c r="G293" s="3">
        <v>661.15702479338802</v>
      </c>
      <c r="H293" s="3">
        <v>10374.040842809191</v>
      </c>
      <c r="I293" s="3">
        <v>2159.7796143250698</v>
      </c>
      <c r="J293" s="4">
        <v>0</v>
      </c>
    </row>
    <row r="294" spans="1:10" ht="15">
      <c r="A294" s="1" t="s">
        <v>10</v>
      </c>
      <c r="B294" s="1" t="s">
        <v>10</v>
      </c>
      <c r="C294" s="3">
        <v>2008</v>
      </c>
      <c r="D294" s="3">
        <v>0</v>
      </c>
      <c r="E294" s="3">
        <v>0</v>
      </c>
      <c r="F294" s="3">
        <v>0</v>
      </c>
      <c r="G294" s="3">
        <v>0</v>
      </c>
      <c r="H294" s="3">
        <v>0</v>
      </c>
      <c r="I294" s="3">
        <v>0</v>
      </c>
      <c r="J294" s="4">
        <v>0</v>
      </c>
    </row>
    <row r="295" spans="1:10" ht="15">
      <c r="A295" s="1" t="s">
        <v>10</v>
      </c>
      <c r="B295" s="1" t="s">
        <v>11</v>
      </c>
      <c r="C295" s="3">
        <v>2008</v>
      </c>
      <c r="D295" s="3">
        <v>6059.7026079183033</v>
      </c>
      <c r="E295" s="3">
        <v>29480.563029507153</v>
      </c>
      <c r="F295" s="3">
        <v>12773.409127238961</v>
      </c>
      <c r="G295" s="3">
        <v>362402.20385674987</v>
      </c>
      <c r="H295" s="3">
        <v>67616.71651244782</v>
      </c>
      <c r="I295" s="3">
        <v>58369.14600550964</v>
      </c>
      <c r="J295" s="4">
        <v>0</v>
      </c>
    </row>
    <row r="296" spans="1:10" ht="15">
      <c r="A296" s="1" t="s">
        <v>10</v>
      </c>
      <c r="B296" s="1" t="s">
        <v>12</v>
      </c>
      <c r="C296" s="3">
        <v>2008</v>
      </c>
      <c r="D296" s="3">
        <v>64242.837732718996</v>
      </c>
      <c r="E296" s="3">
        <v>4.1554728323158283</v>
      </c>
      <c r="F296" s="3">
        <v>29438.160687664415</v>
      </c>
      <c r="G296" s="3">
        <v>661.15702479338836</v>
      </c>
      <c r="H296" s="3">
        <v>4165.3739741552563</v>
      </c>
      <c r="I296" s="3">
        <v>110.19283746556479</v>
      </c>
      <c r="J296" s="4">
        <v>0</v>
      </c>
    </row>
    <row r="297" spans="1:10" ht="15">
      <c r="A297" s="1" t="s">
        <v>10</v>
      </c>
      <c r="B297" s="1" t="s">
        <v>13</v>
      </c>
      <c r="C297" s="3">
        <v>2008</v>
      </c>
      <c r="D297" s="3">
        <v>20892.151431698032</v>
      </c>
      <c r="E297" s="3">
        <v>3344.6027644931009</v>
      </c>
      <c r="F297" s="3">
        <v>42735.822736752758</v>
      </c>
      <c r="G297" s="3">
        <v>124661.1570247933</v>
      </c>
      <c r="H297" s="3">
        <v>25935.482674777209</v>
      </c>
      <c r="I297" s="3">
        <v>15184.573002754771</v>
      </c>
      <c r="J297" s="4">
        <v>0</v>
      </c>
    </row>
    <row r="298" spans="1:10" ht="15">
      <c r="A298" s="1" t="s">
        <v>10</v>
      </c>
      <c r="B298" s="1" t="s">
        <v>14</v>
      </c>
      <c r="C298" s="3">
        <v>2008</v>
      </c>
      <c r="D298" s="3">
        <v>1624.5511683035247</v>
      </c>
      <c r="E298" s="3">
        <v>9.9820367645579591</v>
      </c>
      <c r="F298" s="3">
        <v>397.84623686571086</v>
      </c>
      <c r="G298" s="3">
        <v>4473.8292011019303</v>
      </c>
      <c r="H298" s="3">
        <v>2304.925783193069</v>
      </c>
      <c r="I298" s="3">
        <v>595.04132231404935</v>
      </c>
      <c r="J298" s="4">
        <v>0</v>
      </c>
    </row>
    <row r="299" spans="1:10" ht="15">
      <c r="A299" s="1" t="s">
        <v>10</v>
      </c>
      <c r="B299" s="1" t="s">
        <v>15</v>
      </c>
      <c r="C299" s="3">
        <v>2008</v>
      </c>
      <c r="D299" s="3">
        <v>0</v>
      </c>
      <c r="E299" s="3">
        <v>103.14437799033105</v>
      </c>
      <c r="F299" s="3">
        <v>0</v>
      </c>
      <c r="G299" s="3">
        <v>793.38842975206603</v>
      </c>
      <c r="H299" s="3">
        <v>734.2312269430023</v>
      </c>
      <c r="I299" s="3">
        <v>859.50413223140504</v>
      </c>
      <c r="J299" s="4">
        <v>0</v>
      </c>
    </row>
    <row r="300" spans="1:10" ht="15">
      <c r="A300" s="1" t="s">
        <v>10</v>
      </c>
      <c r="B300" s="1" t="s">
        <v>16</v>
      </c>
      <c r="C300" s="3">
        <v>2008</v>
      </c>
      <c r="D300" s="3">
        <v>2005.7802946081199</v>
      </c>
      <c r="E300" s="3">
        <v>17059.161840533419</v>
      </c>
      <c r="F300" s="3">
        <v>14582.238048916099</v>
      </c>
      <c r="G300" s="3">
        <v>3349.8622589531697</v>
      </c>
      <c r="H300" s="3">
        <v>21440.832744351388</v>
      </c>
      <c r="I300" s="3">
        <v>3074.3801652892598</v>
      </c>
      <c r="J300" s="4">
        <v>0</v>
      </c>
    </row>
    <row r="301" spans="1:10" ht="15">
      <c r="A301" s="1" t="s">
        <v>10</v>
      </c>
      <c r="B301" s="1" t="s">
        <v>17</v>
      </c>
      <c r="C301" s="3">
        <v>2008</v>
      </c>
      <c r="D301" s="3">
        <v>5628.1962385004099</v>
      </c>
      <c r="E301" s="3">
        <v>12140.17658367715</v>
      </c>
      <c r="F301" s="3">
        <v>9762.79771886462</v>
      </c>
      <c r="G301" s="3">
        <v>4319.5592286501396</v>
      </c>
      <c r="H301" s="3">
        <v>1463.9574997268367</v>
      </c>
      <c r="I301" s="3">
        <v>12617.079889807199</v>
      </c>
      <c r="J301" s="4">
        <v>0</v>
      </c>
    </row>
    <row r="302" spans="1:10" ht="15">
      <c r="A302" s="1" t="s">
        <v>10</v>
      </c>
      <c r="B302" s="1" t="s">
        <v>18</v>
      </c>
      <c r="C302" s="3">
        <v>2008</v>
      </c>
      <c r="D302" s="3">
        <v>50496.321946587603</v>
      </c>
      <c r="E302" s="3">
        <v>11461.285981580315</v>
      </c>
      <c r="F302" s="3">
        <v>82602.102178705405</v>
      </c>
      <c r="G302" s="3">
        <v>119922.865013774</v>
      </c>
      <c r="H302" s="3">
        <v>35797.998934188246</v>
      </c>
      <c r="I302" s="3">
        <v>35415.977961432502</v>
      </c>
      <c r="J302" s="4">
        <v>0</v>
      </c>
    </row>
    <row r="303" spans="1:10" ht="15">
      <c r="A303" s="1" t="s">
        <v>10</v>
      </c>
      <c r="B303" s="1" t="s">
        <v>19</v>
      </c>
      <c r="C303" s="3">
        <v>2008</v>
      </c>
      <c r="D303" s="3">
        <v>41472</v>
      </c>
      <c r="E303" s="3">
        <v>126229.9806715733</v>
      </c>
      <c r="F303" s="3">
        <v>347600</v>
      </c>
      <c r="G303" s="3">
        <v>603261.70798898092</v>
      </c>
      <c r="H303" s="3">
        <v>249025.15927452644</v>
      </c>
      <c r="I303" s="3">
        <v>159162.534435262</v>
      </c>
      <c r="J303" s="4">
        <v>537666.68446215056</v>
      </c>
    </row>
    <row r="304" spans="1:10" ht="15">
      <c r="A304" s="5" t="s">
        <v>10</v>
      </c>
      <c r="B304" s="5" t="s">
        <v>36</v>
      </c>
      <c r="C304" s="6">
        <v>2008</v>
      </c>
      <c r="D304" s="6">
        <v>417573.03167019866</v>
      </c>
      <c r="E304" s="6">
        <v>321724.65441312426</v>
      </c>
      <c r="F304" s="6">
        <v>682737.75766841974</v>
      </c>
      <c r="G304" s="6">
        <v>1858887.0523415988</v>
      </c>
      <c r="H304" s="6">
        <v>706683.47269771516</v>
      </c>
      <c r="I304" s="6">
        <v>390787.87878787913</v>
      </c>
      <c r="J304" s="7">
        <v>652271.34494151711</v>
      </c>
    </row>
    <row r="305" spans="1:10" ht="15">
      <c r="A305" s="5" t="s">
        <v>10</v>
      </c>
      <c r="B305" s="5" t="s">
        <v>20</v>
      </c>
      <c r="C305" s="6">
        <v>2008</v>
      </c>
      <c r="D305" s="6">
        <v>789884.29752066114</v>
      </c>
      <c r="E305" s="6">
        <v>347107.43801652896</v>
      </c>
      <c r="F305" s="6">
        <v>756198.34710743802</v>
      </c>
      <c r="G305" s="6">
        <v>1981983.4710743802</v>
      </c>
      <c r="H305" s="6">
        <v>751515.15151515137</v>
      </c>
      <c r="I305" s="6">
        <v>394677.68595041323</v>
      </c>
      <c r="J305" s="6">
        <v>655316.88640000008</v>
      </c>
    </row>
    <row r="306" spans="1:10" ht="15">
      <c r="A306" s="1" t="s">
        <v>13</v>
      </c>
      <c r="B306" s="1" t="s">
        <v>3</v>
      </c>
      <c r="C306" s="3">
        <v>2007</v>
      </c>
      <c r="D306" s="3">
        <v>655.89940000000001</v>
      </c>
      <c r="E306" s="3">
        <v>38.70008571327331</v>
      </c>
      <c r="F306" s="3">
        <v>13.0943</v>
      </c>
      <c r="G306" s="3">
        <v>1914.9015822461927</v>
      </c>
      <c r="H306" s="3">
        <v>7245.6311748084681</v>
      </c>
      <c r="I306" s="3">
        <v>7965.395668373696</v>
      </c>
      <c r="J306" s="4">
        <v>0</v>
      </c>
    </row>
    <row r="307" spans="1:10" ht="15">
      <c r="A307" s="1" t="s">
        <v>13</v>
      </c>
      <c r="B307" s="1" t="s">
        <v>4</v>
      </c>
      <c r="C307" s="3">
        <v>2007</v>
      </c>
      <c r="D307" s="3">
        <v>8167.0539419087054</v>
      </c>
      <c r="E307" s="3">
        <v>12524.699967825696</v>
      </c>
      <c r="F307" s="3">
        <v>21364.019836049003</v>
      </c>
      <c r="G307" s="3">
        <v>9343.3407925757638</v>
      </c>
      <c r="H307" s="3">
        <v>25836.626639802398</v>
      </c>
      <c r="I307" s="3">
        <v>15590.22685186781</v>
      </c>
      <c r="J307" s="4">
        <v>0</v>
      </c>
    </row>
    <row r="308" spans="1:10" ht="15">
      <c r="A308" s="1" t="s">
        <v>13</v>
      </c>
      <c r="B308" s="1" t="s">
        <v>5</v>
      </c>
      <c r="C308" s="3">
        <v>2007</v>
      </c>
      <c r="D308" s="3">
        <v>0</v>
      </c>
      <c r="E308" s="3">
        <v>787.82295025373014</v>
      </c>
      <c r="F308" s="3">
        <v>0</v>
      </c>
      <c r="G308" s="3">
        <v>126.47779763360663</v>
      </c>
      <c r="H308" s="3">
        <v>10004.450890728611</v>
      </c>
      <c r="I308" s="3">
        <v>5376.37483557417</v>
      </c>
      <c r="J308" s="4">
        <v>0</v>
      </c>
    </row>
    <row r="309" spans="1:10" ht="15">
      <c r="A309" s="1" t="s">
        <v>13</v>
      </c>
      <c r="B309" s="1" t="s">
        <v>6</v>
      </c>
      <c r="C309" s="3">
        <v>2007</v>
      </c>
      <c r="D309" s="3">
        <v>4967.6845428419783</v>
      </c>
      <c r="E309" s="3">
        <v>277.67994407280264</v>
      </c>
      <c r="F309" s="3">
        <v>4090.7657524987985</v>
      </c>
      <c r="G309" s="3">
        <v>2756.1611896646245</v>
      </c>
      <c r="H309" s="3">
        <v>11816.983241752321</v>
      </c>
      <c r="I309" s="3">
        <v>15692.236362874952</v>
      </c>
      <c r="J309" s="4">
        <v>0</v>
      </c>
    </row>
    <row r="310" spans="1:10" ht="15">
      <c r="A310" s="1" t="s">
        <v>13</v>
      </c>
      <c r="B310" s="1" t="s">
        <v>7</v>
      </c>
      <c r="C310" s="3">
        <v>2007</v>
      </c>
      <c r="D310" s="3">
        <v>385984.73158616788</v>
      </c>
      <c r="E310" s="3">
        <v>403550.75266060728</v>
      </c>
      <c r="F310" s="3">
        <v>159206.93760967493</v>
      </c>
      <c r="G310" s="3">
        <v>320816.35718309076</v>
      </c>
      <c r="H310" s="3">
        <v>365564.0612735583</v>
      </c>
      <c r="I310" s="3">
        <v>287752.61877963983</v>
      </c>
      <c r="J310" s="4">
        <v>52935.803429323838</v>
      </c>
    </row>
    <row r="311" spans="1:10" ht="15">
      <c r="A311" s="1" t="s">
        <v>13</v>
      </c>
      <c r="B311" s="1" t="s">
        <v>8</v>
      </c>
      <c r="C311" s="3">
        <v>2007</v>
      </c>
      <c r="D311" s="3">
        <v>45988</v>
      </c>
      <c r="E311" s="3">
        <v>6919.0618520886383</v>
      </c>
      <c r="F311" s="3">
        <v>3625</v>
      </c>
      <c r="G311" s="3">
        <v>484.84287752415634</v>
      </c>
      <c r="H311" s="3">
        <v>6453.6934564029361</v>
      </c>
      <c r="I311" s="3">
        <v>13335.58237514648</v>
      </c>
      <c r="J311" s="4">
        <v>0</v>
      </c>
    </row>
    <row r="312" spans="1:10" ht="15">
      <c r="A312" s="1" t="s">
        <v>13</v>
      </c>
      <c r="B312" s="1" t="s">
        <v>9</v>
      </c>
      <c r="C312" s="3">
        <v>2007</v>
      </c>
      <c r="D312" s="3">
        <v>0</v>
      </c>
      <c r="E312" s="3">
        <v>63.540858359529345</v>
      </c>
      <c r="F312" s="3">
        <v>22.334897881517186</v>
      </c>
      <c r="G312" s="3">
        <v>179.88975920054258</v>
      </c>
      <c r="H312" s="3">
        <v>2328.2880788458788</v>
      </c>
      <c r="I312" s="3">
        <v>6674.7222516267902</v>
      </c>
      <c r="J312" s="4">
        <v>0</v>
      </c>
    </row>
    <row r="313" spans="1:10" ht="15">
      <c r="A313" s="1" t="s">
        <v>13</v>
      </c>
      <c r="B313" s="1" t="s">
        <v>10</v>
      </c>
      <c r="C313" s="3">
        <v>2007</v>
      </c>
      <c r="D313" s="3">
        <v>106876.22274302038</v>
      </c>
      <c r="E313" s="3">
        <v>35520.972035294239</v>
      </c>
      <c r="F313" s="3">
        <v>31466.230580316274</v>
      </c>
      <c r="G313" s="3">
        <v>22377.212577997412</v>
      </c>
      <c r="H313" s="3">
        <v>4330.9382168383136</v>
      </c>
      <c r="I313" s="3">
        <v>58662.149334219976</v>
      </c>
      <c r="J313" s="4">
        <v>4813.5924857631999</v>
      </c>
    </row>
    <row r="314" spans="1:10" ht="15">
      <c r="A314" s="1" t="s">
        <v>13</v>
      </c>
      <c r="B314" s="1" t="s">
        <v>11</v>
      </c>
      <c r="C314" s="3">
        <v>2007</v>
      </c>
      <c r="D314" s="3">
        <v>27265.005064540095</v>
      </c>
      <c r="E314" s="3">
        <v>9497.1508015309828</v>
      </c>
      <c r="F314" s="3">
        <v>30329.732410276658</v>
      </c>
      <c r="G314" s="3">
        <v>11155.285953469043</v>
      </c>
      <c r="H314" s="3">
        <v>6085.1871932048207</v>
      </c>
      <c r="I314" s="3">
        <v>24269.369336029125</v>
      </c>
      <c r="J314" s="4">
        <v>0</v>
      </c>
    </row>
    <row r="315" spans="1:10" ht="15">
      <c r="A315" s="1" t="s">
        <v>13</v>
      </c>
      <c r="B315" s="1" t="s">
        <v>12</v>
      </c>
      <c r="C315" s="3">
        <v>2007</v>
      </c>
      <c r="D315" s="3">
        <v>653</v>
      </c>
      <c r="E315" s="3">
        <v>0</v>
      </c>
      <c r="F315" s="3">
        <v>20.626353000000002</v>
      </c>
      <c r="G315" s="3">
        <v>755.53948750187374</v>
      </c>
      <c r="H315" s="3">
        <v>0</v>
      </c>
      <c r="I315" s="3">
        <v>107.5656882029058</v>
      </c>
      <c r="J315" s="4">
        <v>0</v>
      </c>
    </row>
    <row r="316" spans="1:10" ht="15">
      <c r="A316" s="1" t="s">
        <v>13</v>
      </c>
      <c r="B316" s="1" t="s">
        <v>13</v>
      </c>
      <c r="C316" s="3">
        <v>2007</v>
      </c>
      <c r="D316" s="3">
        <v>80886.476336554406</v>
      </c>
      <c r="E316" s="3">
        <v>202575.74826189398</v>
      </c>
      <c r="F316" s="3">
        <v>51809.36647249831</v>
      </c>
      <c r="G316" s="3">
        <v>77560.349798205571</v>
      </c>
      <c r="H316" s="3">
        <v>219058.39832613428</v>
      </c>
      <c r="I316" s="3">
        <v>60081.680305129907</v>
      </c>
      <c r="J316" s="4">
        <v>0</v>
      </c>
    </row>
    <row r="317" spans="1:10" ht="15">
      <c r="A317" s="1" t="s">
        <v>13</v>
      </c>
      <c r="B317" s="1" t="s">
        <v>14</v>
      </c>
      <c r="C317" s="3">
        <v>2007</v>
      </c>
      <c r="D317" s="3">
        <v>6.8236278651326296</v>
      </c>
      <c r="E317" s="3">
        <v>362.94327654871051</v>
      </c>
      <c r="F317" s="3">
        <v>92.54117856973474</v>
      </c>
      <c r="G317" s="3">
        <v>3278.0101899184856</v>
      </c>
      <c r="H317" s="3">
        <v>6687.7233571863781</v>
      </c>
      <c r="I317" s="3">
        <v>3079.2649553256124</v>
      </c>
      <c r="J317" s="4">
        <v>0</v>
      </c>
    </row>
    <row r="318" spans="1:10" ht="15">
      <c r="A318" s="1" t="s">
        <v>13</v>
      </c>
      <c r="B318" s="1" t="s">
        <v>15</v>
      </c>
      <c r="C318" s="3">
        <v>2007</v>
      </c>
      <c r="D318" s="3">
        <v>104</v>
      </c>
      <c r="E318" s="3">
        <v>334.00273585031749</v>
      </c>
      <c r="F318" s="3">
        <v>989</v>
      </c>
      <c r="G318" s="3">
        <v>1941.2614891847602</v>
      </c>
      <c r="H318" s="3">
        <v>13716.698075820508</v>
      </c>
      <c r="I318" s="3">
        <v>9820.2606225258533</v>
      </c>
      <c r="J318" s="4">
        <v>0</v>
      </c>
    </row>
    <row r="319" spans="1:10" ht="15">
      <c r="A319" s="1" t="s">
        <v>13</v>
      </c>
      <c r="B319" s="1" t="s">
        <v>16</v>
      </c>
      <c r="C319" s="3">
        <v>2007</v>
      </c>
      <c r="D319" s="3">
        <v>23375.890924229767</v>
      </c>
      <c r="E319" s="3">
        <v>14764.313643805292</v>
      </c>
      <c r="F319" s="3">
        <v>8548.3423535942184</v>
      </c>
      <c r="G319" s="3">
        <v>923.15464405903083</v>
      </c>
      <c r="H319" s="3">
        <v>21708.427927060296</v>
      </c>
      <c r="I319" s="3">
        <v>5432.1718861091722</v>
      </c>
      <c r="J319" s="4">
        <v>0</v>
      </c>
    </row>
    <row r="320" spans="1:10" ht="15">
      <c r="A320" s="1" t="s">
        <v>13</v>
      </c>
      <c r="B320" s="1" t="s">
        <v>17</v>
      </c>
      <c r="C320" s="3">
        <v>2007</v>
      </c>
      <c r="D320" s="3">
        <v>3364.0179501127427</v>
      </c>
      <c r="E320" s="3">
        <v>44471.784172064232</v>
      </c>
      <c r="F320" s="3">
        <v>1020.96</v>
      </c>
      <c r="G320" s="3">
        <v>2073.4716576112942</v>
      </c>
      <c r="H320" s="3">
        <v>22669.981025982324</v>
      </c>
      <c r="I320" s="3">
        <v>39748.651051335335</v>
      </c>
      <c r="J320" s="4">
        <v>0</v>
      </c>
    </row>
    <row r="321" spans="1:10" ht="15">
      <c r="A321" s="1" t="s">
        <v>13</v>
      </c>
      <c r="B321" s="1" t="s">
        <v>18</v>
      </c>
      <c r="C321" s="3">
        <v>2007</v>
      </c>
      <c r="D321" s="3">
        <v>100683.78499095771</v>
      </c>
      <c r="E321" s="3">
        <v>165237.40083475446</v>
      </c>
      <c r="F321" s="3">
        <v>78405.041147244017</v>
      </c>
      <c r="G321" s="3">
        <v>78816.525539025402</v>
      </c>
      <c r="H321" s="3">
        <v>103442.45463838372</v>
      </c>
      <c r="I321" s="3">
        <v>104559.0153678465</v>
      </c>
      <c r="J321" s="4">
        <v>3279.8542299999999</v>
      </c>
    </row>
    <row r="322" spans="1:10" ht="15">
      <c r="A322" s="1" t="s">
        <v>13</v>
      </c>
      <c r="B322" s="1" t="s">
        <v>19</v>
      </c>
      <c r="C322" s="3">
        <v>2007</v>
      </c>
      <c r="D322" s="3">
        <v>180708</v>
      </c>
      <c r="E322" s="3">
        <v>193035.27209862217</v>
      </c>
      <c r="F322" s="3">
        <v>278783</v>
      </c>
      <c r="G322" s="3">
        <v>163947.6801879392</v>
      </c>
      <c r="H322" s="3">
        <v>259697.99554718906</v>
      </c>
      <c r="I322" s="3">
        <v>301689.58454262553</v>
      </c>
      <c r="J322" s="4">
        <v>36982.224446376618</v>
      </c>
    </row>
    <row r="323" spans="1:10" ht="15">
      <c r="A323" s="5" t="s">
        <v>13</v>
      </c>
      <c r="B323" s="5" t="s">
        <v>36</v>
      </c>
      <c r="C323" s="6">
        <v>2007</v>
      </c>
      <c r="D323" s="6">
        <v>969686.59110819874</v>
      </c>
      <c r="E323" s="6">
        <v>1089961.8461792853</v>
      </c>
      <c r="F323" s="6">
        <v>669786.9928916035</v>
      </c>
      <c r="G323" s="6">
        <v>698450.46270684781</v>
      </c>
      <c r="H323" s="6">
        <v>1086647.5390636986</v>
      </c>
      <c r="I323" s="6">
        <v>959836.87021445367</v>
      </c>
      <c r="J323" s="7">
        <v>98011.474591463659</v>
      </c>
    </row>
    <row r="324" spans="1:10" ht="15">
      <c r="A324" s="5" t="s">
        <v>13</v>
      </c>
      <c r="B324" s="5" t="s">
        <v>20</v>
      </c>
      <c r="C324" s="6">
        <v>2007</v>
      </c>
      <c r="D324" s="6">
        <v>1347520.9</v>
      </c>
      <c r="E324" s="6">
        <v>1197527.0475763227</v>
      </c>
      <c r="F324" s="6">
        <v>753463.9</v>
      </c>
      <c r="G324" s="6">
        <v>754441.77</v>
      </c>
      <c r="H324" s="6">
        <v>1225602.467956271</v>
      </c>
      <c r="I324" s="6">
        <v>1006537.3</v>
      </c>
      <c r="J324" s="6">
        <v>102789.922821</v>
      </c>
    </row>
    <row r="325" spans="1:10" ht="15">
      <c r="A325" s="1" t="s">
        <v>13</v>
      </c>
      <c r="B325" s="1" t="s">
        <v>3</v>
      </c>
      <c r="C325" s="3">
        <v>2008</v>
      </c>
      <c r="D325" s="3">
        <v>1150.55908881</v>
      </c>
      <c r="E325" s="3">
        <v>368.77318079193816</v>
      </c>
      <c r="F325" s="3">
        <v>9.247746639999999</v>
      </c>
      <c r="G325" s="3">
        <v>1594.6948689963499</v>
      </c>
      <c r="H325" s="3">
        <v>3966.4166469717693</v>
      </c>
      <c r="I325" s="3">
        <v>4503.4086371646035</v>
      </c>
      <c r="J325" s="4">
        <v>0</v>
      </c>
    </row>
    <row r="326" spans="1:10" ht="15">
      <c r="A326" s="1" t="s">
        <v>13</v>
      </c>
      <c r="B326" s="1" t="s">
        <v>4</v>
      </c>
      <c r="C326" s="3">
        <v>2008</v>
      </c>
      <c r="D326" s="3">
        <v>4367.5416184876713</v>
      </c>
      <c r="E326" s="3">
        <v>9480.370710468118</v>
      </c>
      <c r="F326" s="3">
        <v>11737.326753225547</v>
      </c>
      <c r="G326" s="3">
        <v>9988.8484977078351</v>
      </c>
      <c r="H326" s="3">
        <v>23397.368913214192</v>
      </c>
      <c r="I326" s="3">
        <v>9880.9513913702031</v>
      </c>
      <c r="J326" s="4">
        <v>0</v>
      </c>
    </row>
    <row r="327" spans="1:10" ht="15">
      <c r="A327" s="1" t="s">
        <v>13</v>
      </c>
      <c r="B327" s="1" t="s">
        <v>5</v>
      </c>
      <c r="C327" s="3">
        <v>2008</v>
      </c>
      <c r="D327" s="3">
        <v>0</v>
      </c>
      <c r="E327" s="3">
        <v>2659.3036559149259</v>
      </c>
      <c r="F327" s="3">
        <v>0</v>
      </c>
      <c r="G327" s="3">
        <v>91.938006665891791</v>
      </c>
      <c r="H327" s="3">
        <v>8865.9902000896454</v>
      </c>
      <c r="I327" s="3">
        <v>4475.39012549163</v>
      </c>
      <c r="J327" s="4">
        <v>0</v>
      </c>
    </row>
    <row r="328" spans="1:10" ht="15">
      <c r="A328" s="1" t="s">
        <v>13</v>
      </c>
      <c r="B328" s="1" t="s">
        <v>6</v>
      </c>
      <c r="C328" s="3">
        <v>2008</v>
      </c>
      <c r="D328" s="3">
        <v>1113.9522743521443</v>
      </c>
      <c r="E328" s="3">
        <v>4419.6358167737226</v>
      </c>
      <c r="F328" s="3">
        <v>2236.8721339491922</v>
      </c>
      <c r="G328" s="3">
        <v>2905.3589854370616</v>
      </c>
      <c r="H328" s="3">
        <v>10495.111396390977</v>
      </c>
      <c r="I328" s="3">
        <v>8130.8803725221533</v>
      </c>
      <c r="J328" s="4">
        <v>0</v>
      </c>
    </row>
    <row r="329" spans="1:10" ht="15">
      <c r="A329" s="1" t="s">
        <v>13</v>
      </c>
      <c r="B329" s="1" t="s">
        <v>7</v>
      </c>
      <c r="C329" s="3">
        <v>2008</v>
      </c>
      <c r="D329" s="3">
        <v>359167.07171410706</v>
      </c>
      <c r="E329" s="3">
        <v>283698.0689116405</v>
      </c>
      <c r="F329" s="3">
        <v>67224.38620504149</v>
      </c>
      <c r="G329" s="3">
        <v>314493.44443421799</v>
      </c>
      <c r="H329" s="3">
        <v>267404.55651400588</v>
      </c>
      <c r="I329" s="3">
        <v>177358.21976960494</v>
      </c>
      <c r="J329" s="4">
        <v>53180.429082660499</v>
      </c>
    </row>
    <row r="330" spans="1:10" ht="15">
      <c r="A330" s="1" t="s">
        <v>13</v>
      </c>
      <c r="B330" s="1" t="s">
        <v>8</v>
      </c>
      <c r="C330" s="3">
        <v>2008</v>
      </c>
      <c r="D330" s="3">
        <v>39317.245999999999</v>
      </c>
      <c r="E330" s="3">
        <v>7064.4063430775195</v>
      </c>
      <c r="F330" s="3">
        <v>2092.317</v>
      </c>
      <c r="G330" s="3">
        <v>314.52582752694343</v>
      </c>
      <c r="H330" s="3">
        <v>4727.1205902926758</v>
      </c>
      <c r="I330" s="3">
        <v>7278.9511756811698</v>
      </c>
      <c r="J330" s="4">
        <v>0</v>
      </c>
    </row>
    <row r="331" spans="1:10" ht="15">
      <c r="A331" s="1" t="s">
        <v>13</v>
      </c>
      <c r="B331" s="1" t="s">
        <v>9</v>
      </c>
      <c r="C331" s="3">
        <v>2008</v>
      </c>
      <c r="D331" s="3">
        <v>0</v>
      </c>
      <c r="E331" s="3">
        <v>74.451405681476899</v>
      </c>
      <c r="F331" s="3">
        <v>5.7539779176555594</v>
      </c>
      <c r="G331" s="3">
        <v>73.933886261231322</v>
      </c>
      <c r="H331" s="3">
        <v>2183.050743399946</v>
      </c>
      <c r="I331" s="3">
        <v>3006.7138868992602</v>
      </c>
      <c r="J331" s="4">
        <v>0</v>
      </c>
    </row>
    <row r="332" spans="1:10" ht="15">
      <c r="A332" s="1" t="s">
        <v>13</v>
      </c>
      <c r="B332" s="1" t="s">
        <v>10</v>
      </c>
      <c r="C332" s="3">
        <v>2008</v>
      </c>
      <c r="D332" s="3">
        <v>124661.1570247933</v>
      </c>
      <c r="E332" s="3">
        <v>29580.591446046892</v>
      </c>
      <c r="F332" s="3">
        <v>15184.573002754771</v>
      </c>
      <c r="G332" s="3">
        <v>20892.151431698032</v>
      </c>
      <c r="H332" s="3">
        <v>5475.1600375765374</v>
      </c>
      <c r="I332" s="3">
        <v>42735.822736752758</v>
      </c>
      <c r="J332" s="4">
        <v>4835.8369428308706</v>
      </c>
    </row>
    <row r="333" spans="1:10" ht="15">
      <c r="A333" s="1" t="s">
        <v>13</v>
      </c>
      <c r="B333" s="1" t="s">
        <v>11</v>
      </c>
      <c r="C333" s="3">
        <v>2008</v>
      </c>
      <c r="D333" s="3">
        <v>19703.853209213608</v>
      </c>
      <c r="E333" s="3">
        <v>14095.51321617495</v>
      </c>
      <c r="F333" s="3">
        <v>10745.988437994663</v>
      </c>
      <c r="G333" s="3">
        <v>7763.6993329278421</v>
      </c>
      <c r="H333" s="3">
        <v>5326.3276414701404</v>
      </c>
      <c r="I333" s="3">
        <v>19281.658111633507</v>
      </c>
      <c r="J333" s="4">
        <v>0</v>
      </c>
    </row>
    <row r="334" spans="1:10" ht="15">
      <c r="A334" s="1" t="s">
        <v>13</v>
      </c>
      <c r="B334" s="1" t="s">
        <v>12</v>
      </c>
      <c r="C334" s="3">
        <v>2008</v>
      </c>
      <c r="D334" s="3">
        <v>449</v>
      </c>
      <c r="E334" s="3">
        <v>0</v>
      </c>
      <c r="F334" s="3">
        <v>222.68887039999998</v>
      </c>
      <c r="G334" s="3">
        <v>603.76332475673689</v>
      </c>
      <c r="H334" s="3">
        <v>0</v>
      </c>
      <c r="I334" s="3">
        <v>64.521410258075107</v>
      </c>
      <c r="J334" s="4">
        <v>0</v>
      </c>
    </row>
    <row r="335" spans="1:10" ht="15">
      <c r="A335" s="1" t="s">
        <v>13</v>
      </c>
      <c r="B335" s="1" t="s">
        <v>13</v>
      </c>
      <c r="C335" s="3">
        <v>2008</v>
      </c>
      <c r="D335" s="3">
        <v>80270.610432125832</v>
      </c>
      <c r="E335" s="3">
        <v>133610.73663092451</v>
      </c>
      <c r="F335" s="3">
        <v>32841.307295060469</v>
      </c>
      <c r="G335" s="3">
        <v>70596.862530300044</v>
      </c>
      <c r="H335" s="3">
        <v>154579.46685940117</v>
      </c>
      <c r="I335" s="3">
        <v>37161.872580442578</v>
      </c>
      <c r="J335" s="4">
        <v>0</v>
      </c>
    </row>
    <row r="336" spans="1:10" ht="15">
      <c r="A336" s="1" t="s">
        <v>13</v>
      </c>
      <c r="B336" s="1" t="s">
        <v>14</v>
      </c>
      <c r="C336" s="3">
        <v>2008</v>
      </c>
      <c r="D336" s="3">
        <v>10.75279420914652</v>
      </c>
      <c r="E336" s="3">
        <v>113.9045859995076</v>
      </c>
      <c r="F336" s="3">
        <v>478.11673792438108</v>
      </c>
      <c r="G336" s="3">
        <v>1978.4978681914622</v>
      </c>
      <c r="H336" s="3">
        <v>6493.8171031818356</v>
      </c>
      <c r="I336" s="3">
        <v>1788.0530143717451</v>
      </c>
      <c r="J336" s="4">
        <v>0</v>
      </c>
    </row>
    <row r="337" spans="1:10" ht="15">
      <c r="A337" s="1" t="s">
        <v>13</v>
      </c>
      <c r="B337" s="1" t="s">
        <v>15</v>
      </c>
      <c r="C337" s="3">
        <v>2008</v>
      </c>
      <c r="D337" s="3">
        <v>41</v>
      </c>
      <c r="E337" s="3">
        <v>839.00942292978402</v>
      </c>
      <c r="F337" s="3">
        <v>780</v>
      </c>
      <c r="G337" s="3">
        <v>1304.0386299635929</v>
      </c>
      <c r="H337" s="3">
        <v>12024.196588260304</v>
      </c>
      <c r="I337" s="3">
        <v>4210.4738927709277</v>
      </c>
      <c r="J337" s="4">
        <v>0</v>
      </c>
    </row>
    <row r="338" spans="1:10" ht="15">
      <c r="A338" s="1" t="s">
        <v>13</v>
      </c>
      <c r="B338" s="1" t="s">
        <v>16</v>
      </c>
      <c r="C338" s="3">
        <v>2008</v>
      </c>
      <c r="D338" s="3">
        <v>17793.162173429715</v>
      </c>
      <c r="E338" s="3">
        <v>9643.8768449910622</v>
      </c>
      <c r="F338" s="3">
        <v>5590.9137020566968</v>
      </c>
      <c r="G338" s="3">
        <v>697.30423515062807</v>
      </c>
      <c r="H338" s="3">
        <v>18645.625752561187</v>
      </c>
      <c r="I338" s="3">
        <v>2703.771962476374</v>
      </c>
      <c r="J338" s="4">
        <v>0</v>
      </c>
    </row>
    <row r="339" spans="1:10" ht="15">
      <c r="A339" s="1" t="s">
        <v>13</v>
      </c>
      <c r="B339" s="1" t="s">
        <v>17</v>
      </c>
      <c r="C339" s="3">
        <v>2008</v>
      </c>
      <c r="D339" s="3">
        <v>406.61453301265226</v>
      </c>
      <c r="E339" s="3">
        <v>29034.219143526738</v>
      </c>
      <c r="F339" s="3">
        <v>746.08999999999992</v>
      </c>
      <c r="G339" s="3">
        <v>2246.2141645388497</v>
      </c>
      <c r="H339" s="3">
        <v>21179.187577626912</v>
      </c>
      <c r="I339" s="3">
        <v>28119.020337344573</v>
      </c>
      <c r="J339" s="4">
        <v>0</v>
      </c>
    </row>
    <row r="340" spans="1:10" ht="15">
      <c r="A340" s="1" t="s">
        <v>13</v>
      </c>
      <c r="B340" s="1" t="s">
        <v>18</v>
      </c>
      <c r="C340" s="3">
        <v>2008</v>
      </c>
      <c r="D340" s="3">
        <v>70754.736192026685</v>
      </c>
      <c r="E340" s="3">
        <v>107749.1036105853</v>
      </c>
      <c r="F340" s="3">
        <v>42748.883388204849</v>
      </c>
      <c r="G340" s="3">
        <v>79408.668692529202</v>
      </c>
      <c r="H340" s="3">
        <v>64914.573234883472</v>
      </c>
      <c r="I340" s="3">
        <v>69600.871732229993</v>
      </c>
      <c r="J340" s="4">
        <v>3295.0110129689024</v>
      </c>
    </row>
    <row r="341" spans="1:10" ht="15">
      <c r="A341" s="1" t="s">
        <v>13</v>
      </c>
      <c r="B341" s="1" t="s">
        <v>19</v>
      </c>
      <c r="C341" s="3">
        <v>2008</v>
      </c>
      <c r="D341" s="3">
        <v>152376</v>
      </c>
      <c r="E341" s="3">
        <v>127138.59127103549</v>
      </c>
      <c r="F341" s="3">
        <v>130451</v>
      </c>
      <c r="G341" s="3">
        <v>157233.40759449251</v>
      </c>
      <c r="H341" s="3">
        <v>170874.90093492655</v>
      </c>
      <c r="I341" s="3">
        <v>199778.99384756931</v>
      </c>
      <c r="J341" s="4">
        <v>37153.125806721822</v>
      </c>
    </row>
    <row r="342" spans="1:10" ht="15">
      <c r="A342" s="5" t="s">
        <v>13</v>
      </c>
      <c r="B342" s="5" t="s">
        <v>36</v>
      </c>
      <c r="C342" s="6">
        <v>2008</v>
      </c>
      <c r="D342" s="6">
        <v>871583.2570545678</v>
      </c>
      <c r="E342" s="6">
        <v>759570.55619656248</v>
      </c>
      <c r="F342" s="6">
        <v>323095.46525116969</v>
      </c>
      <c r="G342" s="6">
        <v>672187.35231136216</v>
      </c>
      <c r="H342" s="6">
        <v>780552.8707342532</v>
      </c>
      <c r="I342" s="6">
        <v>620079.57498458377</v>
      </c>
      <c r="J342" s="7">
        <v>98464.402845182107</v>
      </c>
    </row>
    <row r="343" spans="1:10" ht="15">
      <c r="A343" s="5" t="s">
        <v>13</v>
      </c>
      <c r="B343" s="5" t="s">
        <v>20</v>
      </c>
      <c r="C343" s="6">
        <v>2008</v>
      </c>
      <c r="D343" s="6">
        <v>1252185.1000000001</v>
      </c>
      <c r="E343" s="6">
        <v>890081.85368319158</v>
      </c>
      <c r="F343" s="6">
        <v>361304.51999999996</v>
      </c>
      <c r="G343" s="6">
        <v>717551.61</v>
      </c>
      <c r="H343" s="6">
        <v>963173.31342007266</v>
      </c>
      <c r="I343" s="6">
        <v>648926.69999999995</v>
      </c>
      <c r="J343" s="6">
        <v>103264.933124</v>
      </c>
    </row>
    <row r="344" spans="1:10" ht="15">
      <c r="A344" s="1" t="s">
        <v>15</v>
      </c>
      <c r="B344" s="1" t="s">
        <v>3</v>
      </c>
      <c r="C344" s="3">
        <v>2007</v>
      </c>
      <c r="D344" s="3">
        <v>0.3463</v>
      </c>
      <c r="E344" s="3">
        <v>0</v>
      </c>
      <c r="F344" s="3">
        <v>1.5631999999999999</v>
      </c>
      <c r="G344" s="3">
        <v>0</v>
      </c>
      <c r="H344" s="3">
        <v>0</v>
      </c>
      <c r="I344" s="3">
        <v>2</v>
      </c>
      <c r="J344" s="4">
        <v>0</v>
      </c>
    </row>
    <row r="345" spans="1:10" ht="15">
      <c r="A345" s="1" t="s">
        <v>15</v>
      </c>
      <c r="B345" s="1" t="s">
        <v>4</v>
      </c>
      <c r="C345" s="3">
        <v>2007</v>
      </c>
      <c r="D345" s="3">
        <v>174.14431737678399</v>
      </c>
      <c r="E345" s="3">
        <v>799.26784674270493</v>
      </c>
      <c r="F345" s="3">
        <v>2709.6063151502899</v>
      </c>
      <c r="G345" s="3">
        <v>20</v>
      </c>
      <c r="H345" s="3">
        <v>0</v>
      </c>
      <c r="I345" s="3">
        <v>27</v>
      </c>
      <c r="J345" s="4">
        <v>0</v>
      </c>
    </row>
    <row r="346" spans="1:10" ht="15">
      <c r="A346" s="1" t="s">
        <v>15</v>
      </c>
      <c r="B346" s="1" t="s">
        <v>5</v>
      </c>
      <c r="C346" s="3">
        <v>2007</v>
      </c>
      <c r="D346" s="3">
        <v>0</v>
      </c>
      <c r="E346" s="3">
        <v>0</v>
      </c>
      <c r="F346" s="3">
        <v>0</v>
      </c>
      <c r="G346" s="3">
        <v>0</v>
      </c>
      <c r="H346" s="3">
        <v>0</v>
      </c>
      <c r="I346" s="3">
        <v>7</v>
      </c>
      <c r="J346" s="4">
        <v>0</v>
      </c>
    </row>
    <row r="347" spans="1:10" ht="15">
      <c r="A347" s="1" t="s">
        <v>15</v>
      </c>
      <c r="B347" s="1" t="s">
        <v>6</v>
      </c>
      <c r="C347" s="3">
        <v>2007</v>
      </c>
      <c r="D347" s="3">
        <v>273.12534683000001</v>
      </c>
      <c r="E347" s="3">
        <v>0</v>
      </c>
      <c r="F347" s="3">
        <v>946.06370283469585</v>
      </c>
      <c r="G347" s="3">
        <v>0</v>
      </c>
      <c r="H347" s="3">
        <v>0</v>
      </c>
      <c r="I347" s="3">
        <v>1</v>
      </c>
      <c r="J347" s="4">
        <v>0</v>
      </c>
    </row>
    <row r="348" spans="1:10" ht="15">
      <c r="A348" s="1" t="s">
        <v>15</v>
      </c>
      <c r="B348" s="1" t="s">
        <v>7</v>
      </c>
      <c r="C348" s="3">
        <v>2007</v>
      </c>
      <c r="D348" s="3">
        <v>10197.033877051759</v>
      </c>
      <c r="E348" s="3">
        <v>0</v>
      </c>
      <c r="F348" s="3">
        <v>54865.351041695903</v>
      </c>
      <c r="G348" s="3">
        <v>8509</v>
      </c>
      <c r="H348" s="3">
        <v>0</v>
      </c>
      <c r="I348" s="3">
        <v>1652</v>
      </c>
      <c r="J348" s="4">
        <v>125234.36461999999</v>
      </c>
    </row>
    <row r="349" spans="1:10" ht="15">
      <c r="A349" s="1" t="s">
        <v>15</v>
      </c>
      <c r="B349" s="1" t="s">
        <v>8</v>
      </c>
      <c r="C349" s="3">
        <v>2007</v>
      </c>
      <c r="D349" s="3">
        <v>93</v>
      </c>
      <c r="E349" s="3">
        <v>0</v>
      </c>
      <c r="F349" s="3">
        <v>7</v>
      </c>
      <c r="G349" s="3">
        <v>1</v>
      </c>
      <c r="H349" s="3">
        <v>0</v>
      </c>
      <c r="I349" s="3">
        <v>0</v>
      </c>
      <c r="J349" s="4">
        <v>0</v>
      </c>
    </row>
    <row r="350" spans="1:10" ht="15">
      <c r="A350" s="1" t="s">
        <v>15</v>
      </c>
      <c r="B350" s="1" t="s">
        <v>9</v>
      </c>
      <c r="C350" s="3">
        <v>2007</v>
      </c>
      <c r="D350" s="3">
        <v>0</v>
      </c>
      <c r="E350" s="3">
        <v>0</v>
      </c>
      <c r="F350" s="3">
        <v>0</v>
      </c>
      <c r="G350" s="3">
        <v>0</v>
      </c>
      <c r="H350" s="3">
        <v>0</v>
      </c>
      <c r="I350" s="3">
        <v>0</v>
      </c>
      <c r="J350" s="4">
        <v>0</v>
      </c>
    </row>
    <row r="351" spans="1:10" ht="15">
      <c r="A351" s="1" t="s">
        <v>15</v>
      </c>
      <c r="B351" s="1" t="s">
        <v>10</v>
      </c>
      <c r="C351" s="3">
        <v>2007</v>
      </c>
      <c r="D351" s="3">
        <v>1054.2355257416227</v>
      </c>
      <c r="E351" s="3">
        <v>722.24134298267154</v>
      </c>
      <c r="F351" s="3">
        <v>3848.5249796491225</v>
      </c>
      <c r="G351" s="3">
        <v>19</v>
      </c>
      <c r="H351" s="3">
        <v>57.871603600698855</v>
      </c>
      <c r="I351" s="3">
        <v>1</v>
      </c>
      <c r="J351" s="4">
        <v>2362.9125400000003</v>
      </c>
    </row>
    <row r="352" spans="1:10" ht="15">
      <c r="A352" s="1" t="s">
        <v>15</v>
      </c>
      <c r="B352" s="1" t="s">
        <v>11</v>
      </c>
      <c r="C352" s="3">
        <v>2007</v>
      </c>
      <c r="D352" s="3">
        <v>2151.3699762613528</v>
      </c>
      <c r="E352" s="3">
        <v>0</v>
      </c>
      <c r="F352" s="3">
        <v>9643.7328397675228</v>
      </c>
      <c r="G352" s="3">
        <v>1832</v>
      </c>
      <c r="H352" s="3">
        <v>0</v>
      </c>
      <c r="I352" s="3">
        <v>226</v>
      </c>
      <c r="J352" s="4">
        <v>0</v>
      </c>
    </row>
    <row r="353" spans="1:10" ht="15">
      <c r="A353" s="1" t="s">
        <v>15</v>
      </c>
      <c r="B353" s="1" t="s">
        <v>12</v>
      </c>
      <c r="C353" s="3">
        <v>2007</v>
      </c>
      <c r="D353" s="3">
        <v>114</v>
      </c>
      <c r="E353" s="3">
        <v>0</v>
      </c>
      <c r="F353" s="3">
        <v>2.3589720000000001</v>
      </c>
      <c r="G353" s="3">
        <v>1</v>
      </c>
      <c r="H353" s="3">
        <v>0</v>
      </c>
      <c r="I353" s="3">
        <v>0</v>
      </c>
      <c r="J353" s="4">
        <v>0</v>
      </c>
    </row>
    <row r="354" spans="1:10" ht="15">
      <c r="A354" s="1" t="s">
        <v>15</v>
      </c>
      <c r="B354" s="1" t="s">
        <v>13</v>
      </c>
      <c r="C354" s="3">
        <v>2007</v>
      </c>
      <c r="D354" s="3">
        <v>1941.2614891847602</v>
      </c>
      <c r="E354" s="3">
        <v>9057.7060000000001</v>
      </c>
      <c r="F354" s="3">
        <v>9820.2606225258533</v>
      </c>
      <c r="G354" s="3">
        <v>104</v>
      </c>
      <c r="H354" s="3">
        <v>21.784000000000006</v>
      </c>
      <c r="I354" s="3">
        <v>989</v>
      </c>
      <c r="J354" s="4">
        <v>0</v>
      </c>
    </row>
    <row r="355" spans="1:10" ht="15">
      <c r="A355" s="1" t="s">
        <v>15</v>
      </c>
      <c r="B355" s="1" t="s">
        <v>14</v>
      </c>
      <c r="C355" s="3">
        <v>2007</v>
      </c>
      <c r="D355" s="3">
        <v>2.42953441636269</v>
      </c>
      <c r="E355" s="3">
        <v>0</v>
      </c>
      <c r="F355" s="3">
        <v>27.023928339398232</v>
      </c>
      <c r="G355" s="3">
        <v>65</v>
      </c>
      <c r="H355" s="3">
        <v>0</v>
      </c>
      <c r="I355" s="3">
        <v>0</v>
      </c>
      <c r="J355" s="4">
        <v>0</v>
      </c>
    </row>
    <row r="356" spans="1:10" ht="15">
      <c r="A356" s="1" t="s">
        <v>15</v>
      </c>
      <c r="B356" s="1" t="s">
        <v>15</v>
      </c>
      <c r="C356" s="3">
        <v>2007</v>
      </c>
      <c r="D356" s="3">
        <v>0</v>
      </c>
      <c r="E356" s="3">
        <v>0</v>
      </c>
      <c r="F356" s="3">
        <v>0</v>
      </c>
      <c r="G356" s="3">
        <v>0</v>
      </c>
      <c r="H356" s="3">
        <v>0</v>
      </c>
      <c r="I356" s="3">
        <v>0</v>
      </c>
      <c r="J356" s="4">
        <v>0</v>
      </c>
    </row>
    <row r="357" spans="1:10" ht="15">
      <c r="A357" s="1" t="s">
        <v>15</v>
      </c>
      <c r="B357" s="1" t="s">
        <v>16</v>
      </c>
      <c r="C357" s="3">
        <v>2007</v>
      </c>
      <c r="D357" s="3">
        <v>141.80127671385</v>
      </c>
      <c r="E357" s="3">
        <v>0</v>
      </c>
      <c r="F357" s="3">
        <v>636.84776575076307</v>
      </c>
      <c r="G357" s="3">
        <v>0</v>
      </c>
      <c r="H357" s="3">
        <v>0</v>
      </c>
      <c r="I357" s="3">
        <v>1</v>
      </c>
      <c r="J357" s="4">
        <v>0</v>
      </c>
    </row>
    <row r="358" spans="1:10" ht="15">
      <c r="A358" s="1" t="s">
        <v>15</v>
      </c>
      <c r="B358" s="1" t="s">
        <v>17</v>
      </c>
      <c r="C358" s="3">
        <v>2007</v>
      </c>
      <c r="D358" s="3">
        <v>261.55484333054596</v>
      </c>
      <c r="E358" s="3">
        <v>3600.8073244046805</v>
      </c>
      <c r="F358" s="3">
        <v>4803.6506239197306</v>
      </c>
      <c r="G358" s="3">
        <v>33</v>
      </c>
      <c r="H358" s="3">
        <v>0</v>
      </c>
      <c r="I358" s="3">
        <v>59</v>
      </c>
      <c r="J358" s="4">
        <v>0</v>
      </c>
    </row>
    <row r="359" spans="1:10" ht="15">
      <c r="A359" s="1" t="s">
        <v>15</v>
      </c>
      <c r="B359" s="1" t="s">
        <v>18</v>
      </c>
      <c r="C359" s="3">
        <v>2007</v>
      </c>
      <c r="D359" s="3">
        <v>13777.763665266801</v>
      </c>
      <c r="E359" s="3">
        <v>27541.778112485161</v>
      </c>
      <c r="F359" s="3">
        <v>18283.671833356701</v>
      </c>
      <c r="G359" s="3">
        <v>1702</v>
      </c>
      <c r="H359" s="3">
        <v>657.5806963517058</v>
      </c>
      <c r="I359" s="3">
        <v>323</v>
      </c>
      <c r="J359" s="4">
        <v>28945.678615000001</v>
      </c>
    </row>
    <row r="360" spans="1:10" ht="15">
      <c r="A360" s="1" t="s">
        <v>15</v>
      </c>
      <c r="B360" s="1" t="s">
        <v>19</v>
      </c>
      <c r="C360" s="3">
        <v>2007</v>
      </c>
      <c r="D360" s="3">
        <v>6533</v>
      </c>
      <c r="E360" s="3">
        <v>26243.007935256752</v>
      </c>
      <c r="F360" s="3">
        <v>74386</v>
      </c>
      <c r="G360" s="3">
        <v>1005</v>
      </c>
      <c r="H360" s="3">
        <v>8860.9436797627059</v>
      </c>
      <c r="I360" s="3">
        <v>143</v>
      </c>
      <c r="J360" s="4">
        <v>138821.111725</v>
      </c>
    </row>
    <row r="361" spans="1:10" ht="15">
      <c r="A361" s="5" t="s">
        <v>15</v>
      </c>
      <c r="B361" s="5" t="s">
        <v>36</v>
      </c>
      <c r="C361" s="6">
        <v>2007</v>
      </c>
      <c r="D361" s="6">
        <v>36715.066152173837</v>
      </c>
      <c r="E361" s="6">
        <v>67964.808561871978</v>
      </c>
      <c r="F361" s="6">
        <v>179981.65582498995</v>
      </c>
      <c r="G361" s="6">
        <v>13291</v>
      </c>
      <c r="H361" s="6">
        <v>9598.1799797151107</v>
      </c>
      <c r="I361" s="6">
        <v>3431</v>
      </c>
      <c r="J361" s="7">
        <v>295364.0675</v>
      </c>
    </row>
    <row r="362" spans="1:10" ht="15">
      <c r="A362" s="5" t="s">
        <v>15</v>
      </c>
      <c r="B362" s="5" t="s">
        <v>20</v>
      </c>
      <c r="C362" s="6">
        <v>2007</v>
      </c>
      <c r="D362" s="6">
        <v>58634.3</v>
      </c>
      <c r="E362" s="6">
        <v>491052</v>
      </c>
      <c r="F362" s="6">
        <v>308911</v>
      </c>
      <c r="G362" s="6">
        <v>15811.7</v>
      </c>
      <c r="H362" s="6">
        <v>370161</v>
      </c>
      <c r="I362" s="6">
        <v>4081.86</v>
      </c>
      <c r="J362" s="6">
        <v>295364.0675</v>
      </c>
    </row>
    <row r="363" spans="1:10" ht="15">
      <c r="A363" s="1" t="s">
        <v>15</v>
      </c>
      <c r="B363" s="1" t="s">
        <v>3</v>
      </c>
      <c r="C363" s="3">
        <v>2008</v>
      </c>
      <c r="D363" s="3">
        <v>2.4030550000000002</v>
      </c>
      <c r="E363" s="3">
        <v>0</v>
      </c>
      <c r="F363" s="3">
        <v>0.21470253</v>
      </c>
      <c r="G363" s="3">
        <v>0</v>
      </c>
      <c r="H363" s="3">
        <v>0</v>
      </c>
      <c r="I363" s="3">
        <v>0</v>
      </c>
      <c r="J363" s="4">
        <v>0</v>
      </c>
    </row>
    <row r="364" spans="1:10" ht="15">
      <c r="A364" s="1" t="s">
        <v>15</v>
      </c>
      <c r="B364" s="1" t="s">
        <v>4</v>
      </c>
      <c r="C364" s="3">
        <v>2008</v>
      </c>
      <c r="D364" s="3">
        <v>89.532826228972709</v>
      </c>
      <c r="E364" s="3">
        <v>533.20147783538766</v>
      </c>
      <c r="F364" s="3">
        <v>799.24667891556396</v>
      </c>
      <c r="G364" s="3">
        <v>1</v>
      </c>
      <c r="H364" s="3">
        <v>194.19683952443097</v>
      </c>
      <c r="I364" s="3">
        <v>6</v>
      </c>
      <c r="J364" s="4">
        <v>0</v>
      </c>
    </row>
    <row r="365" spans="1:10" ht="15">
      <c r="A365" s="1" t="s">
        <v>15</v>
      </c>
      <c r="B365" s="1" t="s">
        <v>5</v>
      </c>
      <c r="C365" s="3">
        <v>2008</v>
      </c>
      <c r="D365" s="3">
        <v>0</v>
      </c>
      <c r="E365" s="3">
        <v>0</v>
      </c>
      <c r="F365" s="3">
        <v>0</v>
      </c>
      <c r="G365" s="3">
        <v>5</v>
      </c>
      <c r="H365" s="3">
        <v>0</v>
      </c>
      <c r="I365" s="3">
        <v>0</v>
      </c>
      <c r="J365" s="4">
        <v>0</v>
      </c>
    </row>
    <row r="366" spans="1:10" ht="15">
      <c r="A366" s="1" t="s">
        <v>15</v>
      </c>
      <c r="B366" s="1" t="s">
        <v>6</v>
      </c>
      <c r="C366" s="3">
        <v>2008</v>
      </c>
      <c r="D366" s="3">
        <v>245.60024920999999</v>
      </c>
      <c r="E366" s="3">
        <v>0</v>
      </c>
      <c r="F366" s="3">
        <v>994.26997228637401</v>
      </c>
      <c r="G366" s="3">
        <v>0</v>
      </c>
      <c r="H366" s="3">
        <v>0</v>
      </c>
      <c r="I366" s="3">
        <v>12</v>
      </c>
      <c r="J366" s="4">
        <v>0</v>
      </c>
    </row>
    <row r="367" spans="1:10" ht="15">
      <c r="A367" s="1" t="s">
        <v>15</v>
      </c>
      <c r="B367" s="1" t="s">
        <v>7</v>
      </c>
      <c r="C367" s="3">
        <v>2008</v>
      </c>
      <c r="D367" s="3">
        <v>5496.9030835175736</v>
      </c>
      <c r="E367" s="3">
        <v>0</v>
      </c>
      <c r="F367" s="3">
        <v>14139.539221848949</v>
      </c>
      <c r="G367" s="3">
        <v>13320</v>
      </c>
      <c r="H367" s="3">
        <v>0</v>
      </c>
      <c r="I367" s="3">
        <v>888</v>
      </c>
      <c r="J367" s="4">
        <v>126979.17074999999</v>
      </c>
    </row>
    <row r="368" spans="1:10" ht="15">
      <c r="A368" s="1" t="s">
        <v>15</v>
      </c>
      <c r="B368" s="1" t="s">
        <v>8</v>
      </c>
      <c r="C368" s="3">
        <v>2008</v>
      </c>
      <c r="D368" s="3">
        <v>186.95400000000001</v>
      </c>
      <c r="E368" s="3">
        <v>0</v>
      </c>
      <c r="F368" s="3">
        <v>3.0910000000000002</v>
      </c>
      <c r="G368" s="3">
        <v>7</v>
      </c>
      <c r="H368" s="3">
        <v>0</v>
      </c>
      <c r="I368" s="3">
        <v>7</v>
      </c>
      <c r="J368" s="4">
        <v>0</v>
      </c>
    </row>
    <row r="369" spans="1:10" ht="15">
      <c r="A369" s="1" t="s">
        <v>15</v>
      </c>
      <c r="B369" s="1" t="s">
        <v>9</v>
      </c>
      <c r="C369" s="3">
        <v>2008</v>
      </c>
      <c r="D369" s="3">
        <v>0</v>
      </c>
      <c r="E369" s="3">
        <v>0</v>
      </c>
      <c r="F369" s="3">
        <v>0</v>
      </c>
      <c r="G369" s="3">
        <v>0</v>
      </c>
      <c r="H369" s="3">
        <v>0</v>
      </c>
      <c r="I369" s="3">
        <v>0</v>
      </c>
      <c r="J369" s="4">
        <v>0</v>
      </c>
    </row>
    <row r="370" spans="1:10" ht="15">
      <c r="A370" s="1" t="s">
        <v>15</v>
      </c>
      <c r="B370" s="1" t="s">
        <v>10</v>
      </c>
      <c r="C370" s="3">
        <v>2008</v>
      </c>
      <c r="D370" s="3">
        <v>793.38842975206603</v>
      </c>
      <c r="E370" s="3">
        <v>734.2312269430023</v>
      </c>
      <c r="F370" s="3">
        <v>859.50413223140504</v>
      </c>
      <c r="G370" s="3">
        <v>0</v>
      </c>
      <c r="H370" s="3">
        <v>103.14437799033105</v>
      </c>
      <c r="I370" s="3">
        <v>0</v>
      </c>
      <c r="J370" s="4">
        <v>3475.2194100000002</v>
      </c>
    </row>
    <row r="371" spans="1:10" ht="15">
      <c r="A371" s="1" t="s">
        <v>15</v>
      </c>
      <c r="B371" s="1" t="s">
        <v>11</v>
      </c>
      <c r="C371" s="3">
        <v>2008</v>
      </c>
      <c r="D371" s="3">
        <v>1205.9272175161211</v>
      </c>
      <c r="E371" s="3">
        <v>0</v>
      </c>
      <c r="F371" s="3">
        <v>2225.2262530539192</v>
      </c>
      <c r="G371" s="3">
        <v>2133</v>
      </c>
      <c r="H371" s="3">
        <v>0</v>
      </c>
      <c r="I371" s="3">
        <v>190</v>
      </c>
      <c r="J371" s="4">
        <v>0</v>
      </c>
    </row>
    <row r="372" spans="1:10" ht="15">
      <c r="A372" s="1" t="s">
        <v>15</v>
      </c>
      <c r="B372" s="1" t="s">
        <v>12</v>
      </c>
      <c r="C372" s="3">
        <v>2008</v>
      </c>
      <c r="D372" s="3">
        <v>47</v>
      </c>
      <c r="E372" s="3">
        <v>0</v>
      </c>
      <c r="F372" s="3">
        <v>0</v>
      </c>
      <c r="G372" s="3">
        <v>1</v>
      </c>
      <c r="H372" s="3">
        <v>0</v>
      </c>
      <c r="I372" s="3">
        <v>0</v>
      </c>
      <c r="J372" s="4">
        <v>0</v>
      </c>
    </row>
    <row r="373" spans="1:10" ht="15">
      <c r="A373" s="1" t="s">
        <v>15</v>
      </c>
      <c r="B373" s="1" t="s">
        <v>13</v>
      </c>
      <c r="C373" s="3">
        <v>2008</v>
      </c>
      <c r="D373" s="3">
        <v>1304.0386299635929</v>
      </c>
      <c r="E373" s="3">
        <v>9945.7910000000011</v>
      </c>
      <c r="F373" s="3">
        <v>4210.4738927709277</v>
      </c>
      <c r="G373" s="3">
        <v>41</v>
      </c>
      <c r="H373" s="3">
        <v>-504.76799999999992</v>
      </c>
      <c r="I373" s="3">
        <v>780</v>
      </c>
      <c r="J373" s="4">
        <v>0</v>
      </c>
    </row>
    <row r="374" spans="1:10" ht="15">
      <c r="A374" s="1" t="s">
        <v>15</v>
      </c>
      <c r="B374" s="1" t="s">
        <v>14</v>
      </c>
      <c r="C374" s="3">
        <v>2008</v>
      </c>
      <c r="D374" s="3">
        <v>2.5399145091756483</v>
      </c>
      <c r="E374" s="3">
        <v>0</v>
      </c>
      <c r="F374" s="3">
        <v>816.36009105388871</v>
      </c>
      <c r="G374" s="3">
        <v>0</v>
      </c>
      <c r="H374" s="3">
        <v>0</v>
      </c>
      <c r="I374" s="3">
        <v>0</v>
      </c>
      <c r="J374" s="4">
        <v>0</v>
      </c>
    </row>
    <row r="375" spans="1:10" ht="15">
      <c r="A375" s="1" t="s">
        <v>15</v>
      </c>
      <c r="B375" s="1" t="s">
        <v>15</v>
      </c>
      <c r="C375" s="3">
        <v>2008</v>
      </c>
      <c r="D375" s="3">
        <v>0</v>
      </c>
      <c r="E375" s="3">
        <v>0</v>
      </c>
      <c r="F375" s="3">
        <v>0</v>
      </c>
      <c r="G375" s="3">
        <v>0</v>
      </c>
      <c r="H375" s="3">
        <v>0</v>
      </c>
      <c r="I375" s="3">
        <v>0</v>
      </c>
      <c r="J375" s="4">
        <v>0</v>
      </c>
    </row>
    <row r="376" spans="1:10" ht="15">
      <c r="A376" s="1" t="s">
        <v>15</v>
      </c>
      <c r="B376" s="1" t="s">
        <v>16</v>
      </c>
      <c r="C376" s="3">
        <v>2008</v>
      </c>
      <c r="D376" s="3">
        <v>51.379238465814296</v>
      </c>
      <c r="E376" s="3">
        <v>0</v>
      </c>
      <c r="F376" s="3">
        <v>173.90842134519198</v>
      </c>
      <c r="G376" s="3">
        <v>0</v>
      </c>
      <c r="H376" s="3">
        <v>0</v>
      </c>
      <c r="I376" s="3">
        <v>0</v>
      </c>
      <c r="J376" s="4">
        <v>0</v>
      </c>
    </row>
    <row r="377" spans="1:10" ht="15">
      <c r="A377" s="1" t="s">
        <v>15</v>
      </c>
      <c r="B377" s="1" t="s">
        <v>17</v>
      </c>
      <c r="C377" s="3">
        <v>2008</v>
      </c>
      <c r="D377" s="3">
        <v>179.78832997832501</v>
      </c>
      <c r="E377" s="3">
        <v>1841.0085126323679</v>
      </c>
      <c r="F377" s="3">
        <v>1354.35594694048</v>
      </c>
      <c r="G377" s="3">
        <v>3</v>
      </c>
      <c r="H377" s="3">
        <v>0</v>
      </c>
      <c r="I377" s="3">
        <v>6</v>
      </c>
      <c r="J377" s="4">
        <v>0</v>
      </c>
    </row>
    <row r="378" spans="1:10" ht="15">
      <c r="A378" s="1" t="s">
        <v>15</v>
      </c>
      <c r="B378" s="1" t="s">
        <v>18</v>
      </c>
      <c r="C378" s="3">
        <v>2008</v>
      </c>
      <c r="D378" s="3">
        <v>4404.05861536258</v>
      </c>
      <c r="E378" s="3">
        <v>17950.477870475657</v>
      </c>
      <c r="F378" s="3">
        <v>5217.6977213179598</v>
      </c>
      <c r="G378" s="3">
        <v>1230</v>
      </c>
      <c r="H378" s="3">
        <v>2838.9119327311628</v>
      </c>
      <c r="I378" s="3">
        <v>88</v>
      </c>
      <c r="J378" s="4">
        <v>25930.48329</v>
      </c>
    </row>
    <row r="379" spans="1:10" ht="15">
      <c r="A379" s="1" t="s">
        <v>15</v>
      </c>
      <c r="B379" s="1" t="s">
        <v>19</v>
      </c>
      <c r="C379" s="3">
        <v>2008</v>
      </c>
      <c r="D379" s="3">
        <v>4852</v>
      </c>
      <c r="E379" s="3">
        <v>19884.681490499963</v>
      </c>
      <c r="F379" s="3">
        <v>19764</v>
      </c>
      <c r="G379" s="3">
        <v>2387</v>
      </c>
      <c r="H379" s="3">
        <v>9273.3025707515371</v>
      </c>
      <c r="I379" s="3">
        <v>286</v>
      </c>
      <c r="J379" s="4">
        <v>110939.69654999999</v>
      </c>
    </row>
    <row r="380" spans="1:10" ht="15">
      <c r="A380" s="5" t="s">
        <v>15</v>
      </c>
      <c r="B380" s="5" t="s">
        <v>36</v>
      </c>
      <c r="C380" s="6">
        <v>2008</v>
      </c>
      <c r="D380" s="6">
        <v>18861.513589504219</v>
      </c>
      <c r="E380" s="6">
        <v>50889.391578386378</v>
      </c>
      <c r="F380" s="6">
        <v>50557.888034294665</v>
      </c>
      <c r="G380" s="6">
        <v>19128</v>
      </c>
      <c r="H380" s="6">
        <v>11904.787720997461</v>
      </c>
      <c r="I380" s="6">
        <v>2263</v>
      </c>
      <c r="J380" s="7">
        <v>267324.56999999995</v>
      </c>
    </row>
    <row r="381" spans="1:10" ht="15">
      <c r="A381" s="5" t="s">
        <v>15</v>
      </c>
      <c r="B381" s="5" t="s">
        <v>20</v>
      </c>
      <c r="C381" s="6">
        <v>2008</v>
      </c>
      <c r="D381" s="6">
        <v>28033.599999999999</v>
      </c>
      <c r="E381" s="6">
        <v>215756</v>
      </c>
      <c r="F381" s="6">
        <v>84526.8</v>
      </c>
      <c r="G381" s="6">
        <v>21365.599999999999</v>
      </c>
      <c r="H381" s="6">
        <v>205631</v>
      </c>
      <c r="I381" s="6">
        <v>2816.25</v>
      </c>
      <c r="J381" s="6">
        <v>267324.57</v>
      </c>
    </row>
    <row r="382" spans="1:10" ht="15">
      <c r="A382" s="1" t="s">
        <v>16</v>
      </c>
      <c r="B382" s="1" t="s">
        <v>3</v>
      </c>
      <c r="C382" s="3">
        <v>2007</v>
      </c>
      <c r="D382" s="3">
        <v>0</v>
      </c>
      <c r="E382" s="3">
        <v>0</v>
      </c>
      <c r="F382" s="3">
        <v>8.9999999999999998E-4</v>
      </c>
      <c r="G382" s="3">
        <v>35.205384401887301</v>
      </c>
      <c r="H382" s="3">
        <v>0</v>
      </c>
      <c r="I382" s="3">
        <v>436.90466278101599</v>
      </c>
      <c r="J382" s="4">
        <v>0</v>
      </c>
    </row>
    <row r="383" spans="1:10" ht="15">
      <c r="A383" s="1" t="s">
        <v>16</v>
      </c>
      <c r="B383" s="1" t="s">
        <v>4</v>
      </c>
      <c r="C383" s="3">
        <v>2007</v>
      </c>
      <c r="D383" s="3">
        <v>105.32942009918</v>
      </c>
      <c r="E383" s="3">
        <v>2169.0258118234801</v>
      </c>
      <c r="F383" s="3">
        <v>3401.9694362918699</v>
      </c>
      <c r="G383" s="3">
        <v>1143.7774077157901</v>
      </c>
      <c r="H383" s="3">
        <v>70.288648348598386</v>
      </c>
      <c r="I383" s="3">
        <v>879.72314737718591</v>
      </c>
      <c r="J383" s="4">
        <v>0</v>
      </c>
    </row>
    <row r="384" spans="1:10" ht="15">
      <c r="A384" s="1" t="s">
        <v>16</v>
      </c>
      <c r="B384" s="1" t="s">
        <v>5</v>
      </c>
      <c r="C384" s="3">
        <v>2007</v>
      </c>
      <c r="D384" s="3">
        <v>0</v>
      </c>
      <c r="E384" s="3">
        <v>1605.6758257008046</v>
      </c>
      <c r="F384" s="3">
        <v>0</v>
      </c>
      <c r="G384" s="3">
        <v>940.760477379961</v>
      </c>
      <c r="H384" s="3">
        <v>28994.171523730223</v>
      </c>
      <c r="I384" s="3">
        <v>12806.5202608937</v>
      </c>
      <c r="J384" s="4">
        <v>0</v>
      </c>
    </row>
    <row r="385" spans="1:10" ht="15">
      <c r="A385" s="1" t="s">
        <v>16</v>
      </c>
      <c r="B385" s="1" t="s">
        <v>6</v>
      </c>
      <c r="C385" s="3">
        <v>2007</v>
      </c>
      <c r="D385" s="3">
        <v>1498.0390005885799</v>
      </c>
      <c r="E385" s="3">
        <v>12935.678601165695</v>
      </c>
      <c r="F385" s="3">
        <v>3639.4487859543783</v>
      </c>
      <c r="G385" s="3">
        <v>41879.076464057791</v>
      </c>
      <c r="H385" s="3">
        <v>46561.684707188448</v>
      </c>
      <c r="I385" s="3">
        <v>24287.651956702757</v>
      </c>
      <c r="J385" s="4">
        <v>0</v>
      </c>
    </row>
    <row r="386" spans="1:10" ht="15">
      <c r="A386" s="1" t="s">
        <v>16</v>
      </c>
      <c r="B386" s="1" t="s">
        <v>7</v>
      </c>
      <c r="C386" s="3">
        <v>2007</v>
      </c>
      <c r="D386" s="3">
        <v>7894.5581058150401</v>
      </c>
      <c r="E386" s="3">
        <v>49685.331668054394</v>
      </c>
      <c r="F386" s="3">
        <v>26132.906814758502</v>
      </c>
      <c r="G386" s="3">
        <v>31450.217873993894</v>
      </c>
      <c r="H386" s="3">
        <v>3121.1490424646122</v>
      </c>
      <c r="I386" s="3">
        <v>14099.228420760466</v>
      </c>
      <c r="J386" s="4">
        <v>26683.789341627013</v>
      </c>
    </row>
    <row r="387" spans="1:10" ht="15">
      <c r="A387" s="1" t="s">
        <v>16</v>
      </c>
      <c r="B387" s="1" t="s">
        <v>8</v>
      </c>
      <c r="C387" s="3">
        <v>2007</v>
      </c>
      <c r="D387" s="3">
        <v>4488</v>
      </c>
      <c r="E387" s="3">
        <v>4478.8370802109348</v>
      </c>
      <c r="F387" s="3">
        <v>4285</v>
      </c>
      <c r="G387" s="3">
        <v>3541.6520954759899</v>
      </c>
      <c r="H387" s="3">
        <v>13856.092145434361</v>
      </c>
      <c r="I387" s="3">
        <v>16205.671662503501</v>
      </c>
      <c r="J387" s="4">
        <v>0</v>
      </c>
    </row>
    <row r="388" spans="1:10" ht="15">
      <c r="A388" s="1" t="s">
        <v>16</v>
      </c>
      <c r="B388" s="1" t="s">
        <v>9</v>
      </c>
      <c r="C388" s="3">
        <v>2007</v>
      </c>
      <c r="D388" s="3">
        <v>0</v>
      </c>
      <c r="E388" s="3">
        <v>9038.0932556203152</v>
      </c>
      <c r="F388" s="3">
        <v>11.077508562729925</v>
      </c>
      <c r="G388" s="3">
        <v>3673.5824313072399</v>
      </c>
      <c r="H388" s="3">
        <v>3218.7760199833465</v>
      </c>
      <c r="I388" s="3">
        <v>15360.1908132112</v>
      </c>
      <c r="J388" s="4">
        <v>0</v>
      </c>
    </row>
    <row r="389" spans="1:10" ht="15">
      <c r="A389" s="1" t="s">
        <v>16</v>
      </c>
      <c r="B389" s="1" t="s">
        <v>10</v>
      </c>
      <c r="C389" s="3">
        <v>2007</v>
      </c>
      <c r="D389" s="3">
        <v>4856.9701752982455</v>
      </c>
      <c r="E389" s="3">
        <v>32986.538995281706</v>
      </c>
      <c r="F389" s="3">
        <v>6457.248111017544</v>
      </c>
      <c r="G389" s="3">
        <v>2963.6552872606203</v>
      </c>
      <c r="H389" s="3">
        <v>1708.5067998889813</v>
      </c>
      <c r="I389" s="3">
        <v>13256.3454066056</v>
      </c>
      <c r="J389" s="4">
        <v>8160.9457540027997</v>
      </c>
    </row>
    <row r="390" spans="1:10" ht="15">
      <c r="A390" s="1" t="s">
        <v>16</v>
      </c>
      <c r="B390" s="1" t="s">
        <v>11</v>
      </c>
      <c r="C390" s="3">
        <v>2007</v>
      </c>
      <c r="D390" s="3">
        <v>8931.1582009419872</v>
      </c>
      <c r="E390" s="3">
        <v>0</v>
      </c>
      <c r="F390" s="3">
        <v>4223.0276224941699</v>
      </c>
      <c r="G390" s="3">
        <v>4285.1866500138758</v>
      </c>
      <c r="H390" s="3">
        <v>0</v>
      </c>
      <c r="I390" s="3">
        <v>10529.906050513457</v>
      </c>
      <c r="J390" s="4">
        <v>0</v>
      </c>
    </row>
    <row r="391" spans="1:10" ht="15">
      <c r="A391" s="1" t="s">
        <v>16</v>
      </c>
      <c r="B391" s="1" t="s">
        <v>12</v>
      </c>
      <c r="C391" s="3">
        <v>2007</v>
      </c>
      <c r="D391" s="3">
        <v>201.51282</v>
      </c>
      <c r="E391" s="3">
        <v>0</v>
      </c>
      <c r="F391" s="3">
        <v>8.3150099999999991</v>
      </c>
      <c r="G391" s="3">
        <v>1101.8359700249791</v>
      </c>
      <c r="H391" s="3">
        <v>0</v>
      </c>
      <c r="I391" s="3">
        <v>0.65778517901748501</v>
      </c>
      <c r="J391" s="4">
        <v>0</v>
      </c>
    </row>
    <row r="392" spans="1:10" ht="15">
      <c r="A392" s="1" t="s">
        <v>16</v>
      </c>
      <c r="B392" s="1" t="s">
        <v>13</v>
      </c>
      <c r="C392" s="3">
        <v>2007</v>
      </c>
      <c r="D392" s="3">
        <v>923.15464405903083</v>
      </c>
      <c r="E392" s="3">
        <v>16176.450180405216</v>
      </c>
      <c r="F392" s="3">
        <v>5432.1718861091722</v>
      </c>
      <c r="G392" s="3">
        <v>23375.890924229767</v>
      </c>
      <c r="H392" s="3">
        <v>14764.313643805292</v>
      </c>
      <c r="I392" s="3">
        <v>8548.3423535942184</v>
      </c>
      <c r="J392" s="4">
        <v>0</v>
      </c>
    </row>
    <row r="393" spans="1:10" ht="15">
      <c r="A393" s="1" t="s">
        <v>16</v>
      </c>
      <c r="B393" s="1" t="s">
        <v>14</v>
      </c>
      <c r="C393" s="3">
        <v>2007</v>
      </c>
      <c r="D393" s="3">
        <v>0</v>
      </c>
      <c r="E393" s="3">
        <v>0</v>
      </c>
      <c r="F393" s="3">
        <v>42.720604774805977</v>
      </c>
      <c r="G393" s="3">
        <v>350.84790452400802</v>
      </c>
      <c r="H393" s="3">
        <v>0</v>
      </c>
      <c r="I393" s="3">
        <v>243.38745489869561</v>
      </c>
      <c r="J393" s="4">
        <v>0</v>
      </c>
    </row>
    <row r="394" spans="1:10" ht="15">
      <c r="A394" s="1" t="s">
        <v>16</v>
      </c>
      <c r="B394" s="1" t="s">
        <v>15</v>
      </c>
      <c r="C394" s="3">
        <v>2007</v>
      </c>
      <c r="D394" s="3">
        <v>0</v>
      </c>
      <c r="E394" s="3">
        <v>0</v>
      </c>
      <c r="F394" s="3">
        <v>1</v>
      </c>
      <c r="G394" s="3">
        <v>141.80127671385</v>
      </c>
      <c r="H394" s="3">
        <v>0</v>
      </c>
      <c r="I394" s="3">
        <v>636.84776575076307</v>
      </c>
      <c r="J394" s="4">
        <v>0</v>
      </c>
    </row>
    <row r="395" spans="1:10" ht="15">
      <c r="A395" s="1" t="s">
        <v>16</v>
      </c>
      <c r="B395" s="1" t="s">
        <v>16</v>
      </c>
      <c r="C395" s="3">
        <v>2007</v>
      </c>
      <c r="D395" s="3">
        <v>0</v>
      </c>
      <c r="E395" s="3">
        <v>0</v>
      </c>
      <c r="F395" s="3">
        <v>0</v>
      </c>
      <c r="G395" s="3">
        <v>0</v>
      </c>
      <c r="H395" s="3">
        <v>0</v>
      </c>
      <c r="I395" s="3">
        <v>0</v>
      </c>
      <c r="J395" s="4">
        <v>0</v>
      </c>
    </row>
    <row r="396" spans="1:10" ht="15">
      <c r="A396" s="1" t="s">
        <v>16</v>
      </c>
      <c r="B396" s="1" t="s">
        <v>17</v>
      </c>
      <c r="C396" s="3">
        <v>2007</v>
      </c>
      <c r="D396" s="3">
        <v>720.28055562136399</v>
      </c>
      <c r="E396" s="3">
        <v>19048.986955315013</v>
      </c>
      <c r="F396" s="3">
        <v>1129.1194991785098</v>
      </c>
      <c r="G396" s="3">
        <v>688.260477379961</v>
      </c>
      <c r="H396" s="3">
        <v>3057.3133499861224</v>
      </c>
      <c r="I396" s="3">
        <v>709.71135165140197</v>
      </c>
      <c r="J396" s="4">
        <v>411.47801711534743</v>
      </c>
    </row>
    <row r="397" spans="1:10" ht="15">
      <c r="A397" s="1" t="s">
        <v>16</v>
      </c>
      <c r="B397" s="1" t="s">
        <v>18</v>
      </c>
      <c r="C397" s="3">
        <v>2007</v>
      </c>
      <c r="D397" s="3">
        <v>3667.4894763764701</v>
      </c>
      <c r="E397" s="3">
        <v>43385.581459894529</v>
      </c>
      <c r="F397" s="3">
        <v>17309.951280558798</v>
      </c>
      <c r="G397" s="3">
        <v>41814.152789342203</v>
      </c>
      <c r="H397" s="3">
        <v>21798.43186233694</v>
      </c>
      <c r="I397" s="3">
        <v>17271.013738551203</v>
      </c>
      <c r="J397" s="4">
        <v>7385.1671547503038</v>
      </c>
    </row>
    <row r="398" spans="1:10" ht="15">
      <c r="A398" s="1" t="s">
        <v>16</v>
      </c>
      <c r="B398" s="1" t="s">
        <v>19</v>
      </c>
      <c r="C398" s="3">
        <v>2007</v>
      </c>
      <c r="D398" s="3">
        <v>9126</v>
      </c>
      <c r="E398" s="3">
        <v>35769.358867610325</v>
      </c>
      <c r="F398" s="3">
        <v>55584</v>
      </c>
      <c r="G398" s="3">
        <v>24934.633638634499</v>
      </c>
      <c r="H398" s="3">
        <v>9647.8628920344145</v>
      </c>
      <c r="I398" s="3">
        <v>25117.157923952302</v>
      </c>
      <c r="J398" s="4">
        <v>56638.233185177611</v>
      </c>
    </row>
    <row r="399" spans="1:10" ht="15">
      <c r="A399" s="5" t="s">
        <v>16</v>
      </c>
      <c r="B399" s="5" t="s">
        <v>36</v>
      </c>
      <c r="C399" s="6">
        <v>2007</v>
      </c>
      <c r="D399" s="6">
        <v>42412.492398799899</v>
      </c>
      <c r="E399" s="6">
        <v>227279.55870108239</v>
      </c>
      <c r="F399" s="6">
        <v>127657.95745970048</v>
      </c>
      <c r="G399" s="6">
        <v>182320.53705245632</v>
      </c>
      <c r="H399" s="6">
        <v>145234.66555648067</v>
      </c>
      <c r="I399" s="6">
        <v>160389.26075492648</v>
      </c>
      <c r="J399" s="7">
        <v>99279.613452673075</v>
      </c>
    </row>
    <row r="400" spans="1:10" ht="15">
      <c r="A400" s="5" t="s">
        <v>16</v>
      </c>
      <c r="B400" s="5" t="s">
        <v>20</v>
      </c>
      <c r="C400" s="6">
        <v>2007</v>
      </c>
      <c r="D400" s="6">
        <v>16795.400000000001</v>
      </c>
      <c r="E400" s="6">
        <v>334702</v>
      </c>
      <c r="F400" s="6">
        <v>165137</v>
      </c>
      <c r="G400" s="6">
        <v>130703</v>
      </c>
      <c r="H400" s="6">
        <v>261372</v>
      </c>
      <c r="I400" s="6">
        <v>243114</v>
      </c>
      <c r="J400" s="6">
        <v>103120.81917</v>
      </c>
    </row>
    <row r="401" spans="1:10" ht="15">
      <c r="A401" s="1" t="s">
        <v>16</v>
      </c>
      <c r="B401" s="1" t="s">
        <v>3</v>
      </c>
      <c r="C401" s="3">
        <v>2008</v>
      </c>
      <c r="D401" s="3">
        <v>0</v>
      </c>
      <c r="E401" s="3">
        <v>0</v>
      </c>
      <c r="F401" s="3">
        <v>0.22940514000000001</v>
      </c>
      <c r="G401" s="3">
        <v>21.711367426348001</v>
      </c>
      <c r="H401" s="3">
        <v>0</v>
      </c>
      <c r="I401" s="3">
        <v>226.64118954975001</v>
      </c>
      <c r="J401" s="4">
        <v>0</v>
      </c>
    </row>
    <row r="402" spans="1:10" ht="15">
      <c r="A402" s="1" t="s">
        <v>16</v>
      </c>
      <c r="B402" s="1" t="s">
        <v>4</v>
      </c>
      <c r="C402" s="3">
        <v>2008</v>
      </c>
      <c r="D402" s="3">
        <v>37.045300506287795</v>
      </c>
      <c r="E402" s="3">
        <v>2111.3118399110617</v>
      </c>
      <c r="F402" s="3">
        <v>1813.8818667319902</v>
      </c>
      <c r="G402" s="3">
        <v>1009.01889938855</v>
      </c>
      <c r="H402" s="3">
        <v>44.05225125069483</v>
      </c>
      <c r="I402" s="3">
        <v>546.09574763757598</v>
      </c>
      <c r="J402" s="4">
        <v>0</v>
      </c>
    </row>
    <row r="403" spans="1:10" ht="15">
      <c r="A403" s="1" t="s">
        <v>16</v>
      </c>
      <c r="B403" s="1" t="s">
        <v>5</v>
      </c>
      <c r="C403" s="3">
        <v>2008</v>
      </c>
      <c r="D403" s="3">
        <v>0</v>
      </c>
      <c r="E403" s="3">
        <v>3442.6764869371873</v>
      </c>
      <c r="F403" s="3">
        <v>0</v>
      </c>
      <c r="G403" s="3">
        <v>1599.6901056142299</v>
      </c>
      <c r="H403" s="3">
        <v>37470.469705391886</v>
      </c>
      <c r="I403" s="3">
        <v>12733.482490272399</v>
      </c>
      <c r="J403" s="4">
        <v>0</v>
      </c>
    </row>
    <row r="404" spans="1:10" ht="15">
      <c r="A404" s="1" t="s">
        <v>16</v>
      </c>
      <c r="B404" s="1" t="s">
        <v>6</v>
      </c>
      <c r="C404" s="3">
        <v>2008</v>
      </c>
      <c r="D404" s="3">
        <v>1486.0368896907162</v>
      </c>
      <c r="E404" s="3">
        <v>13530.642023346305</v>
      </c>
      <c r="F404" s="3">
        <v>1923.9640852257621</v>
      </c>
      <c r="G404" s="3">
        <v>24687.043496386857</v>
      </c>
      <c r="H404" s="3">
        <v>51028.627015008329</v>
      </c>
      <c r="I404" s="3">
        <v>16070.967204002223</v>
      </c>
      <c r="J404" s="4">
        <v>0</v>
      </c>
    </row>
    <row r="405" spans="1:10" ht="15">
      <c r="A405" s="1" t="s">
        <v>16</v>
      </c>
      <c r="B405" s="1" t="s">
        <v>7</v>
      </c>
      <c r="C405" s="3">
        <v>2008</v>
      </c>
      <c r="D405" s="3">
        <v>4496.8450788168329</v>
      </c>
      <c r="E405" s="3">
        <v>47211.089494163418</v>
      </c>
      <c r="F405" s="3">
        <v>10014.75220841332</v>
      </c>
      <c r="G405" s="3">
        <v>21355.877570872708</v>
      </c>
      <c r="H405" s="3">
        <v>3412.1039466370203</v>
      </c>
      <c r="I405" s="3">
        <v>3717.2137298499142</v>
      </c>
      <c r="J405" s="4">
        <v>29264.231043929602</v>
      </c>
    </row>
    <row r="406" spans="1:10" ht="15">
      <c r="A406" s="1" t="s">
        <v>16</v>
      </c>
      <c r="B406" s="1" t="s">
        <v>8</v>
      </c>
      <c r="C406" s="3">
        <v>2008</v>
      </c>
      <c r="D406" s="3">
        <v>3667.8980000000001</v>
      </c>
      <c r="E406" s="3">
        <v>5055.7254030016675</v>
      </c>
      <c r="F406" s="3">
        <v>2479.2559999999999</v>
      </c>
      <c r="G406" s="3">
        <v>3389.8520011117303</v>
      </c>
      <c r="H406" s="3">
        <v>13934.199555308503</v>
      </c>
      <c r="I406" s="3">
        <v>10513.1503613118</v>
      </c>
      <c r="J406" s="4">
        <v>0</v>
      </c>
    </row>
    <row r="407" spans="1:10" ht="15">
      <c r="A407" s="1" t="s">
        <v>16</v>
      </c>
      <c r="B407" s="1" t="s">
        <v>9</v>
      </c>
      <c r="C407" s="3">
        <v>2008</v>
      </c>
      <c r="D407" s="3">
        <v>5.0263130739861701</v>
      </c>
      <c r="E407" s="3">
        <v>8998.6798221234021</v>
      </c>
      <c r="F407" s="3">
        <v>12.699205448354101</v>
      </c>
      <c r="G407" s="3">
        <v>6791.9093941078399</v>
      </c>
      <c r="H407" s="3">
        <v>4683.7826570316838</v>
      </c>
      <c r="I407" s="3">
        <v>8886.7593107281791</v>
      </c>
      <c r="J407" s="4">
        <v>0</v>
      </c>
    </row>
    <row r="408" spans="1:10" ht="15">
      <c r="A408" s="1" t="s">
        <v>16</v>
      </c>
      <c r="B408" s="1" t="s">
        <v>10</v>
      </c>
      <c r="C408" s="3">
        <v>2008</v>
      </c>
      <c r="D408" s="3">
        <v>3349.8622589531697</v>
      </c>
      <c r="E408" s="3">
        <v>33924.263479710949</v>
      </c>
      <c r="F408" s="3">
        <v>3074.3801652892598</v>
      </c>
      <c r="G408" s="3">
        <v>2005.7802946081199</v>
      </c>
      <c r="H408" s="3">
        <v>3391.8843802112287</v>
      </c>
      <c r="I408" s="3">
        <v>14582.238048916099</v>
      </c>
      <c r="J408" s="4">
        <v>8950.1456867502093</v>
      </c>
    </row>
    <row r="409" spans="1:10" ht="15">
      <c r="A409" s="1" t="s">
        <v>16</v>
      </c>
      <c r="B409" s="1" t="s">
        <v>11</v>
      </c>
      <c r="C409" s="3">
        <v>2008</v>
      </c>
      <c r="D409" s="3">
        <v>3247.9123623926912</v>
      </c>
      <c r="E409" s="3">
        <v>0</v>
      </c>
      <c r="F409" s="3">
        <v>3767.8671561751398</v>
      </c>
      <c r="G409" s="3">
        <v>3944.8624235686534</v>
      </c>
      <c r="H409" s="3">
        <v>0</v>
      </c>
      <c r="I409" s="3">
        <v>6528.6360478043407</v>
      </c>
      <c r="J409" s="4">
        <v>0</v>
      </c>
    </row>
    <row r="410" spans="1:10" ht="15">
      <c r="A410" s="1" t="s">
        <v>16</v>
      </c>
      <c r="B410" s="1" t="s">
        <v>12</v>
      </c>
      <c r="C410" s="3">
        <v>2008</v>
      </c>
      <c r="D410" s="3">
        <v>74.163408599999997</v>
      </c>
      <c r="E410" s="3">
        <v>0</v>
      </c>
      <c r="F410" s="3">
        <v>5.4569364</v>
      </c>
      <c r="G410" s="3">
        <v>983.10658699277326</v>
      </c>
      <c r="H410" s="3">
        <v>0</v>
      </c>
      <c r="I410" s="3">
        <v>7.8411617565314096</v>
      </c>
      <c r="J410" s="4">
        <v>0</v>
      </c>
    </row>
    <row r="411" spans="1:10" ht="15">
      <c r="A411" s="1" t="s">
        <v>16</v>
      </c>
      <c r="B411" s="1" t="s">
        <v>13</v>
      </c>
      <c r="C411" s="3">
        <v>2008</v>
      </c>
      <c r="D411" s="3">
        <v>697.30423515062807</v>
      </c>
      <c r="E411" s="3">
        <v>17471.511951083936</v>
      </c>
      <c r="F411" s="3">
        <v>2703.771962476374</v>
      </c>
      <c r="G411" s="3">
        <v>17793.162173429715</v>
      </c>
      <c r="H411" s="3">
        <v>9643.8768449910622</v>
      </c>
      <c r="I411" s="3">
        <v>5590.9137020566968</v>
      </c>
      <c r="J411" s="4">
        <v>0</v>
      </c>
    </row>
    <row r="412" spans="1:10" ht="15">
      <c r="A412" s="1" t="s">
        <v>16</v>
      </c>
      <c r="B412" s="1" t="s">
        <v>14</v>
      </c>
      <c r="C412" s="3">
        <v>2008</v>
      </c>
      <c r="D412" s="3">
        <v>0</v>
      </c>
      <c r="E412" s="3">
        <v>0</v>
      </c>
      <c r="F412" s="3">
        <v>474.32985600000001</v>
      </c>
      <c r="G412" s="3">
        <v>185.99708171206231</v>
      </c>
      <c r="H412" s="3">
        <v>0</v>
      </c>
      <c r="I412" s="3">
        <v>86.345191773207361</v>
      </c>
      <c r="J412" s="4">
        <v>0</v>
      </c>
    </row>
    <row r="413" spans="1:10" ht="15">
      <c r="A413" s="1" t="s">
        <v>16</v>
      </c>
      <c r="B413" s="1" t="s">
        <v>15</v>
      </c>
      <c r="C413" s="3">
        <v>2008</v>
      </c>
      <c r="D413" s="3">
        <v>0</v>
      </c>
      <c r="E413" s="3">
        <v>0</v>
      </c>
      <c r="F413" s="3">
        <v>0</v>
      </c>
      <c r="G413" s="3">
        <v>51.379238465814296</v>
      </c>
      <c r="H413" s="3">
        <v>0</v>
      </c>
      <c r="I413" s="3">
        <v>173.90842134519198</v>
      </c>
      <c r="J413" s="4">
        <v>0</v>
      </c>
    </row>
    <row r="414" spans="1:10" ht="15">
      <c r="A414" s="1" t="s">
        <v>16</v>
      </c>
      <c r="B414" s="1" t="s">
        <v>16</v>
      </c>
      <c r="C414" s="3">
        <v>2008</v>
      </c>
      <c r="D414" s="3">
        <v>0</v>
      </c>
      <c r="E414" s="3">
        <v>0</v>
      </c>
      <c r="F414" s="3">
        <v>0</v>
      </c>
      <c r="G414" s="3">
        <v>0</v>
      </c>
      <c r="H414" s="3">
        <v>0</v>
      </c>
      <c r="I414" s="3">
        <v>0</v>
      </c>
      <c r="J414" s="4">
        <v>0</v>
      </c>
    </row>
    <row r="415" spans="1:10" ht="15">
      <c r="A415" s="1" t="s">
        <v>16</v>
      </c>
      <c r="B415" s="1" t="s">
        <v>17</v>
      </c>
      <c r="C415" s="3">
        <v>2008</v>
      </c>
      <c r="D415" s="3">
        <v>451.04174030207002</v>
      </c>
      <c r="E415" s="3">
        <v>21169.747081712063</v>
      </c>
      <c r="F415" s="3">
        <v>504.07326642589601</v>
      </c>
      <c r="G415" s="3">
        <v>325.04655364091201</v>
      </c>
      <c r="H415" s="3">
        <v>3302.2512506948306</v>
      </c>
      <c r="I415" s="3">
        <v>505.26820455808803</v>
      </c>
      <c r="J415" s="4">
        <v>451.26978062206985</v>
      </c>
    </row>
    <row r="416" spans="1:10" ht="15">
      <c r="A416" s="1" t="s">
        <v>16</v>
      </c>
      <c r="B416" s="1" t="s">
        <v>18</v>
      </c>
      <c r="C416" s="3">
        <v>2008</v>
      </c>
      <c r="D416" s="3">
        <v>1373.04696644562</v>
      </c>
      <c r="E416" s="3">
        <v>35953.30739299611</v>
      </c>
      <c r="F416" s="3">
        <v>7761.0844137226404</v>
      </c>
      <c r="G416" s="3">
        <v>38556.921901056099</v>
      </c>
      <c r="H416" s="3">
        <v>19626.04224569205</v>
      </c>
      <c r="I416" s="3">
        <v>11599.032101167299</v>
      </c>
      <c r="J416" s="4">
        <v>8099.3458293234808</v>
      </c>
    </row>
    <row r="417" spans="1:10" ht="15">
      <c r="A417" s="1" t="s">
        <v>16</v>
      </c>
      <c r="B417" s="1" t="s">
        <v>19</v>
      </c>
      <c r="C417" s="3">
        <v>2008</v>
      </c>
      <c r="D417" s="3">
        <v>6453</v>
      </c>
      <c r="E417" s="3">
        <v>35993.329627570871</v>
      </c>
      <c r="F417" s="3">
        <v>24028</v>
      </c>
      <c r="G417" s="3">
        <v>20600.917176209001</v>
      </c>
      <c r="H417" s="3">
        <v>8154.3218454697053</v>
      </c>
      <c r="I417" s="3">
        <v>22104.162729294101</v>
      </c>
      <c r="J417" s="4">
        <v>62115.403499506705</v>
      </c>
    </row>
    <row r="418" spans="1:10" ht="15">
      <c r="A418" s="5" t="s">
        <v>16</v>
      </c>
      <c r="B418" s="5" t="s">
        <v>36</v>
      </c>
      <c r="C418" s="6">
        <v>2008</v>
      </c>
      <c r="D418" s="6">
        <v>25339.182553932002</v>
      </c>
      <c r="E418" s="6">
        <v>224862.28460255696</v>
      </c>
      <c r="F418" s="6">
        <v>58563.74652744874</v>
      </c>
      <c r="G418" s="6">
        <v>143302.27626459143</v>
      </c>
      <c r="H418" s="6">
        <v>159437.74319066148</v>
      </c>
      <c r="I418" s="6">
        <v>113872.65564202337</v>
      </c>
      <c r="J418" s="7">
        <v>108880.39584013206</v>
      </c>
    </row>
    <row r="419" spans="1:10" ht="15">
      <c r="A419" s="5" t="s">
        <v>16</v>
      </c>
      <c r="B419" s="5" t="s">
        <v>20</v>
      </c>
      <c r="C419" s="6">
        <v>2008</v>
      </c>
      <c r="D419" s="6">
        <v>14729.8</v>
      </c>
      <c r="E419" s="6">
        <v>324112</v>
      </c>
      <c r="F419" s="6">
        <v>81027</v>
      </c>
      <c r="G419" s="6">
        <v>104847</v>
      </c>
      <c r="H419" s="6">
        <v>225820</v>
      </c>
      <c r="I419" s="6">
        <v>188877</v>
      </c>
      <c r="J419" s="6">
        <v>113093.06332</v>
      </c>
    </row>
    <row r="420" spans="1:10" ht="15">
      <c r="A420" s="1" t="s">
        <v>17</v>
      </c>
      <c r="B420" s="1" t="s">
        <v>3</v>
      </c>
      <c r="C420" s="3">
        <v>2007</v>
      </c>
      <c r="D420" s="3">
        <v>349.87639999999999</v>
      </c>
      <c r="E420" s="3">
        <v>0</v>
      </c>
      <c r="F420" s="3">
        <v>108.04859999999999</v>
      </c>
      <c r="G420" s="3">
        <v>564.08685260047196</v>
      </c>
      <c r="H420" s="3">
        <v>9641.2401013313593</v>
      </c>
      <c r="I420" s="3">
        <v>1595.4337793037901</v>
      </c>
      <c r="J420" s="4">
        <v>0</v>
      </c>
    </row>
    <row r="421" spans="1:10" ht="15">
      <c r="A421" s="1" t="s">
        <v>17</v>
      </c>
      <c r="B421" s="1" t="s">
        <v>4</v>
      </c>
      <c r="C421" s="3">
        <v>2007</v>
      </c>
      <c r="D421" s="3">
        <v>670.776237222953</v>
      </c>
      <c r="E421" s="3">
        <v>805.82723011051644</v>
      </c>
      <c r="F421" s="3">
        <v>16429.142799311801</v>
      </c>
      <c r="G421" s="3">
        <v>8858.9766195823704</v>
      </c>
      <c r="H421" s="3">
        <v>22079.168573308656</v>
      </c>
      <c r="I421" s="3">
        <v>7736.0398334711999</v>
      </c>
      <c r="J421" s="4">
        <v>0</v>
      </c>
    </row>
    <row r="422" spans="1:10" ht="15">
      <c r="A422" s="1" t="s">
        <v>17</v>
      </c>
      <c r="B422" s="1" t="s">
        <v>5</v>
      </c>
      <c r="C422" s="3">
        <v>2007</v>
      </c>
      <c r="D422" s="3">
        <v>0</v>
      </c>
      <c r="E422" s="3">
        <v>0</v>
      </c>
      <c r="F422" s="3">
        <v>0</v>
      </c>
      <c r="G422" s="3">
        <v>48.345751965881696</v>
      </c>
      <c r="H422" s="3">
        <v>3248.2778941553497</v>
      </c>
      <c r="I422" s="3">
        <v>1097.4272279152201</v>
      </c>
      <c r="J422" s="4">
        <v>0</v>
      </c>
    </row>
    <row r="423" spans="1:10" ht="15">
      <c r="A423" s="1" t="s">
        <v>17</v>
      </c>
      <c r="B423" s="1" t="s">
        <v>6</v>
      </c>
      <c r="C423" s="3">
        <v>2007</v>
      </c>
      <c r="D423" s="3">
        <v>574.6461633382994</v>
      </c>
      <c r="E423" s="3">
        <v>0</v>
      </c>
      <c r="F423" s="3">
        <v>775.96626675391565</v>
      </c>
      <c r="G423" s="3">
        <v>1848.9022107184883</v>
      </c>
      <c r="H423" s="3">
        <v>10200.821365853812</v>
      </c>
      <c r="I423" s="3">
        <v>2306.8916614137956</v>
      </c>
      <c r="J423" s="4">
        <v>0</v>
      </c>
    </row>
    <row r="424" spans="1:10" ht="15">
      <c r="A424" s="1" t="s">
        <v>17</v>
      </c>
      <c r="B424" s="1" t="s">
        <v>7</v>
      </c>
      <c r="C424" s="3">
        <v>2007</v>
      </c>
      <c r="D424" s="3">
        <v>21112.620766875629</v>
      </c>
      <c r="E424" s="3">
        <v>252883.86053850569</v>
      </c>
      <c r="F424" s="3">
        <v>174262.42992754641</v>
      </c>
      <c r="G424" s="3">
        <v>268078.49848348327</v>
      </c>
      <c r="H424" s="3">
        <v>149844.83340741717</v>
      </c>
      <c r="I424" s="3">
        <v>247876.55545066381</v>
      </c>
      <c r="J424" s="4">
        <v>13227.547695939997</v>
      </c>
    </row>
    <row r="425" spans="1:10" ht="15">
      <c r="A425" s="1" t="s">
        <v>17</v>
      </c>
      <c r="B425" s="1" t="s">
        <v>8</v>
      </c>
      <c r="C425" s="3">
        <v>2007</v>
      </c>
      <c r="D425" s="3">
        <v>1218</v>
      </c>
      <c r="E425" s="3">
        <v>0</v>
      </c>
      <c r="F425" s="3">
        <v>1188</v>
      </c>
      <c r="G425" s="3">
        <v>124.45715053986099</v>
      </c>
      <c r="H425" s="3">
        <v>3063.3521872702399</v>
      </c>
      <c r="I425" s="3">
        <v>2259.6412964691299</v>
      </c>
      <c r="J425" s="4">
        <v>0</v>
      </c>
    </row>
    <row r="426" spans="1:10" ht="15">
      <c r="A426" s="1" t="s">
        <v>17</v>
      </c>
      <c r="B426" s="1" t="s">
        <v>9</v>
      </c>
      <c r="C426" s="3">
        <v>2007</v>
      </c>
      <c r="D426" s="3">
        <v>0</v>
      </c>
      <c r="E426" s="3">
        <v>0</v>
      </c>
      <c r="F426" s="3">
        <v>0</v>
      </c>
      <c r="G426" s="3">
        <v>169.36352045292801</v>
      </c>
      <c r="H426" s="3">
        <v>1722.1164163676995</v>
      </c>
      <c r="I426" s="3">
        <v>416.76920668825903</v>
      </c>
      <c r="J426" s="4">
        <v>0</v>
      </c>
    </row>
    <row r="427" spans="1:10" ht="15">
      <c r="A427" s="1" t="s">
        <v>17</v>
      </c>
      <c r="B427" s="1" t="s">
        <v>10</v>
      </c>
      <c r="C427" s="3">
        <v>2007</v>
      </c>
      <c r="D427" s="3">
        <v>2108.9202782893158</v>
      </c>
      <c r="E427" s="3">
        <v>825.59472982415684</v>
      </c>
      <c r="F427" s="3">
        <v>15394.919523620087</v>
      </c>
      <c r="G427" s="3">
        <v>4855.0706004335607</v>
      </c>
      <c r="H427" s="3">
        <v>8986.3879274440242</v>
      </c>
      <c r="I427" s="3">
        <v>14517.836909985999</v>
      </c>
      <c r="J427" s="4">
        <v>2814.3718501999997</v>
      </c>
    </row>
    <row r="428" spans="1:10" ht="15">
      <c r="A428" s="1" t="s">
        <v>17</v>
      </c>
      <c r="B428" s="1" t="s">
        <v>11</v>
      </c>
      <c r="C428" s="3">
        <v>2007</v>
      </c>
      <c r="D428" s="3">
        <v>3838.3007781963051</v>
      </c>
      <c r="E428" s="3">
        <v>28770.62137899243</v>
      </c>
      <c r="F428" s="3">
        <v>3398.0523377320442</v>
      </c>
      <c r="G428" s="3">
        <v>68535.227761996197</v>
      </c>
      <c r="H428" s="3">
        <v>91070.734345059638</v>
      </c>
      <c r="I428" s="3">
        <v>82776.408085633273</v>
      </c>
      <c r="J428" s="4">
        <v>0</v>
      </c>
    </row>
    <row r="429" spans="1:10" ht="15">
      <c r="A429" s="1" t="s">
        <v>17</v>
      </c>
      <c r="B429" s="1" t="s">
        <v>12</v>
      </c>
      <c r="C429" s="3">
        <v>2007</v>
      </c>
      <c r="D429" s="3">
        <v>94.866908198999994</v>
      </c>
      <c r="E429" s="3">
        <v>0</v>
      </c>
      <c r="F429" s="3">
        <v>211.24901299999999</v>
      </c>
      <c r="G429" s="3">
        <v>1423.6810829111735</v>
      </c>
      <c r="H429" s="3">
        <v>0</v>
      </c>
      <c r="I429" s="3">
        <v>92.305850394584169</v>
      </c>
      <c r="J429" s="4">
        <v>0</v>
      </c>
    </row>
    <row r="430" spans="1:10" ht="15">
      <c r="A430" s="1" t="s">
        <v>17</v>
      </c>
      <c r="B430" s="1" t="s">
        <v>13</v>
      </c>
      <c r="C430" s="3">
        <v>2007</v>
      </c>
      <c r="D430" s="3">
        <v>2073.4716576112942</v>
      </c>
      <c r="E430" s="3">
        <v>0</v>
      </c>
      <c r="F430" s="3">
        <v>39748.651051335335</v>
      </c>
      <c r="G430" s="3">
        <v>31402.61599902614</v>
      </c>
      <c r="H430" s="3">
        <v>14429.279936898181</v>
      </c>
      <c r="I430" s="3">
        <v>8392.2720392656447</v>
      </c>
      <c r="J430" s="4">
        <v>0</v>
      </c>
    </row>
    <row r="431" spans="1:10" ht="15">
      <c r="A431" s="1" t="s">
        <v>17</v>
      </c>
      <c r="B431" s="1" t="s">
        <v>14</v>
      </c>
      <c r="C431" s="3">
        <v>2007</v>
      </c>
      <c r="D431" s="3">
        <v>35.270000000000003</v>
      </c>
      <c r="E431" s="3">
        <v>0</v>
      </c>
      <c r="F431" s="3">
        <v>124.2157792252562</v>
      </c>
      <c r="G431" s="3">
        <v>691.4679872399862</v>
      </c>
      <c r="H431" s="3">
        <v>5637.290676077253</v>
      </c>
      <c r="I431" s="3">
        <v>702.32821781736686</v>
      </c>
      <c r="J431" s="4">
        <v>0</v>
      </c>
    </row>
    <row r="432" spans="1:10" ht="15">
      <c r="A432" s="1" t="s">
        <v>17</v>
      </c>
      <c r="B432" s="1" t="s">
        <v>15</v>
      </c>
      <c r="C432" s="3">
        <v>2007</v>
      </c>
      <c r="D432" s="3">
        <v>33</v>
      </c>
      <c r="E432" s="3">
        <v>0</v>
      </c>
      <c r="F432" s="3">
        <v>59</v>
      </c>
      <c r="G432" s="3">
        <v>261.55484333054596</v>
      </c>
      <c r="H432" s="3">
        <v>3600.8073244046805</v>
      </c>
      <c r="I432" s="3">
        <v>4803.6506239197306</v>
      </c>
      <c r="J432" s="4">
        <v>0</v>
      </c>
    </row>
    <row r="433" spans="1:10" ht="15">
      <c r="A433" s="1" t="s">
        <v>17</v>
      </c>
      <c r="B433" s="1" t="s">
        <v>16</v>
      </c>
      <c r="C433" s="3">
        <v>2007</v>
      </c>
      <c r="D433" s="3">
        <v>688.260477379961</v>
      </c>
      <c r="E433" s="3">
        <v>0</v>
      </c>
      <c r="F433" s="3">
        <v>709.71135165140197</v>
      </c>
      <c r="G433" s="3">
        <v>720.28055562136399</v>
      </c>
      <c r="H433" s="3">
        <v>9137.8876192536682</v>
      </c>
      <c r="I433" s="3">
        <v>1129.1194991785098</v>
      </c>
      <c r="J433" s="4">
        <v>0</v>
      </c>
    </row>
    <row r="434" spans="1:10" ht="15">
      <c r="A434" s="1" t="s">
        <v>17</v>
      </c>
      <c r="B434" s="1" t="s">
        <v>17</v>
      </c>
      <c r="C434" s="3">
        <v>2007</v>
      </c>
      <c r="D434" s="3">
        <v>0</v>
      </c>
      <c r="E434" s="3">
        <v>0</v>
      </c>
      <c r="F434" s="3">
        <v>0</v>
      </c>
      <c r="G434" s="3">
        <v>0</v>
      </c>
      <c r="H434" s="3">
        <v>0</v>
      </c>
      <c r="I434" s="3">
        <v>0</v>
      </c>
      <c r="J434" s="4">
        <v>0</v>
      </c>
    </row>
    <row r="435" spans="1:10" ht="15">
      <c r="A435" s="1" t="s">
        <v>17</v>
      </c>
      <c r="B435" s="1" t="s">
        <v>18</v>
      </c>
      <c r="C435" s="3">
        <v>2007</v>
      </c>
      <c r="D435" s="3">
        <v>14276.0689387129</v>
      </c>
      <c r="E435" s="3">
        <v>12690.827621320141</v>
      </c>
      <c r="F435" s="3">
        <v>68653.687221292304</v>
      </c>
      <c r="G435" s="3">
        <v>37886.202039937205</v>
      </c>
      <c r="H435" s="3">
        <v>47951.648545697491</v>
      </c>
      <c r="I435" s="3">
        <v>26850.6322000623</v>
      </c>
      <c r="J435" s="4">
        <v>2814.3718501999997</v>
      </c>
    </row>
    <row r="436" spans="1:10" ht="15">
      <c r="A436" s="1" t="s">
        <v>17</v>
      </c>
      <c r="B436" s="1" t="s">
        <v>19</v>
      </c>
      <c r="C436" s="3">
        <v>2007</v>
      </c>
      <c r="D436" s="3">
        <v>6908</v>
      </c>
      <c r="E436" s="3">
        <v>72886.66926103727</v>
      </c>
      <c r="F436" s="3">
        <v>280767</v>
      </c>
      <c r="G436" s="3">
        <v>68159.078961848194</v>
      </c>
      <c r="H436" s="3">
        <v>84321.724179731609</v>
      </c>
      <c r="I436" s="3">
        <v>66872.452473366997</v>
      </c>
      <c r="J436" s="4">
        <v>7880.2411805599995</v>
      </c>
    </row>
    <row r="437" spans="1:10" ht="15">
      <c r="A437" s="5" t="s">
        <v>17</v>
      </c>
      <c r="B437" s="5" t="s">
        <v>36</v>
      </c>
      <c r="C437" s="6">
        <v>2007</v>
      </c>
      <c r="D437" s="6">
        <v>53982.078605825664</v>
      </c>
      <c r="E437" s="6">
        <v>368863.40075979015</v>
      </c>
      <c r="F437" s="6">
        <v>601830.07387146854</v>
      </c>
      <c r="G437" s="6">
        <v>493627.81042168767</v>
      </c>
      <c r="H437" s="6">
        <v>464935.57050027087</v>
      </c>
      <c r="I437" s="6">
        <v>469425.76435554953</v>
      </c>
      <c r="J437" s="7">
        <v>26736.532576899994</v>
      </c>
    </row>
    <row r="438" spans="1:10" ht="15">
      <c r="A438" s="5" t="s">
        <v>17</v>
      </c>
      <c r="B438" s="5" t="s">
        <v>20</v>
      </c>
      <c r="C438" s="6">
        <v>2007</v>
      </c>
      <c r="D438" s="6">
        <v>58076.020435362065</v>
      </c>
      <c r="E438" s="6">
        <v>369055.68501887645</v>
      </c>
      <c r="F438" s="6">
        <v>725643.80541981361</v>
      </c>
      <c r="G438" s="6">
        <v>571110.04443232354</v>
      </c>
      <c r="H438" s="6">
        <v>496762.39818639099</v>
      </c>
      <c r="I438" s="6">
        <v>511291.80364282569</v>
      </c>
      <c r="J438" s="6">
        <v>28143.718501999996</v>
      </c>
    </row>
    <row r="439" spans="1:10" ht="15">
      <c r="A439" s="1" t="s">
        <v>17</v>
      </c>
      <c r="B439" s="1" t="s">
        <v>3</v>
      </c>
      <c r="C439" s="3">
        <v>2008</v>
      </c>
      <c r="D439" s="3">
        <v>52.307302869999994</v>
      </c>
      <c r="E439" s="3">
        <v>0</v>
      </c>
      <c r="F439" s="3">
        <v>142.46189547</v>
      </c>
      <c r="G439" s="3">
        <v>556.88182424817001</v>
      </c>
      <c r="H439" s="3">
        <v>4254.6465389936466</v>
      </c>
      <c r="I439" s="3">
        <v>575.94867570552094</v>
      </c>
      <c r="J439" s="4">
        <v>0</v>
      </c>
    </row>
    <row r="440" spans="1:10" ht="15">
      <c r="A440" s="1" t="s">
        <v>17</v>
      </c>
      <c r="B440" s="1" t="s">
        <v>4</v>
      </c>
      <c r="C440" s="3">
        <v>2008</v>
      </c>
      <c r="D440" s="3">
        <v>271.75694512493902</v>
      </c>
      <c r="E440" s="3">
        <v>167.43129871528404</v>
      </c>
      <c r="F440" s="3">
        <v>12296.623969459401</v>
      </c>
      <c r="G440" s="3">
        <v>10600.4873936767</v>
      </c>
      <c r="H440" s="3">
        <v>10116.94589745385</v>
      </c>
      <c r="I440" s="3">
        <v>4138.6680271163996</v>
      </c>
      <c r="J440" s="4">
        <v>585.10677432</v>
      </c>
    </row>
    <row r="441" spans="1:10" ht="15">
      <c r="A441" s="1" t="s">
        <v>17</v>
      </c>
      <c r="B441" s="1" t="s">
        <v>5</v>
      </c>
      <c r="C441" s="3">
        <v>2008</v>
      </c>
      <c r="D441" s="3">
        <v>0</v>
      </c>
      <c r="E441" s="3">
        <v>0</v>
      </c>
      <c r="F441" s="3">
        <v>0</v>
      </c>
      <c r="G441" s="3">
        <v>54.726012193312201</v>
      </c>
      <c r="H441" s="3">
        <v>2246.0057134439294</v>
      </c>
      <c r="I441" s="3">
        <v>482.90863291711702</v>
      </c>
      <c r="J441" s="4">
        <v>0</v>
      </c>
    </row>
    <row r="442" spans="1:10" ht="15">
      <c r="A442" s="1" t="s">
        <v>17</v>
      </c>
      <c r="B442" s="1" t="s">
        <v>6</v>
      </c>
      <c r="C442" s="3">
        <v>2008</v>
      </c>
      <c r="D442" s="3">
        <v>415.96001981810628</v>
      </c>
      <c r="E442" s="3">
        <v>0</v>
      </c>
      <c r="F442" s="3">
        <v>636.04275574927135</v>
      </c>
      <c r="G442" s="3">
        <v>2309.595663256177</v>
      </c>
      <c r="H442" s="3">
        <v>4848.5556247425247</v>
      </c>
      <c r="I442" s="3">
        <v>832.14257722732339</v>
      </c>
      <c r="J442" s="4">
        <v>0</v>
      </c>
    </row>
    <row r="443" spans="1:10" ht="15">
      <c r="A443" s="1" t="s">
        <v>17</v>
      </c>
      <c r="B443" s="1" t="s">
        <v>7</v>
      </c>
      <c r="C443" s="3">
        <v>2008</v>
      </c>
      <c r="D443" s="3">
        <v>17801.801068048928</v>
      </c>
      <c r="E443" s="3">
        <v>250098.19030944951</v>
      </c>
      <c r="F443" s="3">
        <v>108870.57165491105</v>
      </c>
      <c r="G443" s="3">
        <v>285354.73827064491</v>
      </c>
      <c r="H443" s="3">
        <v>78387.672529800548</v>
      </c>
      <c r="I443" s="3">
        <v>152952.169829953</v>
      </c>
      <c r="J443" s="4">
        <v>14627.669358000001</v>
      </c>
    </row>
    <row r="444" spans="1:10" ht="15">
      <c r="A444" s="1" t="s">
        <v>17</v>
      </c>
      <c r="B444" s="1" t="s">
        <v>8</v>
      </c>
      <c r="C444" s="3">
        <v>2008</v>
      </c>
      <c r="D444" s="3">
        <v>930.58600000000001</v>
      </c>
      <c r="E444" s="3">
        <v>0</v>
      </c>
      <c r="F444" s="3">
        <v>830.23500000000001</v>
      </c>
      <c r="G444" s="3">
        <v>177.894952797554</v>
      </c>
      <c r="H444" s="3">
        <v>1506.1893528786009</v>
      </c>
      <c r="I444" s="3">
        <v>1065.5364975836601</v>
      </c>
      <c r="J444" s="4">
        <v>0</v>
      </c>
    </row>
    <row r="445" spans="1:10" ht="15">
      <c r="A445" s="1" t="s">
        <v>17</v>
      </c>
      <c r="B445" s="1" t="s">
        <v>9</v>
      </c>
      <c r="C445" s="3">
        <v>2008</v>
      </c>
      <c r="D445" s="3">
        <v>0</v>
      </c>
      <c r="E445" s="3">
        <v>0</v>
      </c>
      <c r="F445" s="3">
        <v>53.094417500773901</v>
      </c>
      <c r="G445" s="3">
        <v>79.968687912835108</v>
      </c>
      <c r="H445" s="3">
        <v>806.49920621887736</v>
      </c>
      <c r="I445" s="3">
        <v>161.55372671617999</v>
      </c>
      <c r="J445" s="4">
        <v>0</v>
      </c>
    </row>
    <row r="446" spans="1:10" ht="15">
      <c r="A446" s="1" t="s">
        <v>17</v>
      </c>
      <c r="B446" s="1" t="s">
        <v>10</v>
      </c>
      <c r="C446" s="3">
        <v>2008</v>
      </c>
      <c r="D446" s="3">
        <v>4319.5592286501396</v>
      </c>
      <c r="E446" s="3">
        <v>500.69931234856375</v>
      </c>
      <c r="F446" s="3">
        <v>12617.079889807199</v>
      </c>
      <c r="G446" s="3">
        <v>5628.1962385004099</v>
      </c>
      <c r="H446" s="3">
        <v>5102.4712908744877</v>
      </c>
      <c r="I446" s="3">
        <v>9762.79771886462</v>
      </c>
      <c r="J446" s="4">
        <v>2632.9804844400001</v>
      </c>
    </row>
    <row r="447" spans="1:10" ht="15">
      <c r="A447" s="1" t="s">
        <v>17</v>
      </c>
      <c r="B447" s="1" t="s">
        <v>11</v>
      </c>
      <c r="C447" s="3">
        <v>2008</v>
      </c>
      <c r="D447" s="3">
        <v>2603.6535177945834</v>
      </c>
      <c r="E447" s="3">
        <v>28409.7427660094</v>
      </c>
      <c r="F447" s="3">
        <v>3870.4016259799155</v>
      </c>
      <c r="G447" s="3">
        <v>51873.949091782262</v>
      </c>
      <c r="H447" s="3">
        <v>46542.604535502389</v>
      </c>
      <c r="I447" s="3">
        <v>58738.887807426334</v>
      </c>
      <c r="J447" s="4">
        <v>0</v>
      </c>
    </row>
    <row r="448" spans="1:10" ht="15">
      <c r="A448" s="1" t="s">
        <v>17</v>
      </c>
      <c r="B448" s="1" t="s">
        <v>12</v>
      </c>
      <c r="C448" s="3">
        <v>2008</v>
      </c>
      <c r="D448" s="3">
        <v>211.11347280000001</v>
      </c>
      <c r="E448" s="3">
        <v>0</v>
      </c>
      <c r="F448" s="3">
        <v>98.203539800000001</v>
      </c>
      <c r="G448" s="3">
        <v>1144.0581369053493</v>
      </c>
      <c r="H448" s="3">
        <v>0</v>
      </c>
      <c r="I448" s="3">
        <v>41.398110819585348</v>
      </c>
      <c r="J448" s="4">
        <v>0</v>
      </c>
    </row>
    <row r="449" spans="1:10" ht="15">
      <c r="A449" s="1" t="s">
        <v>17</v>
      </c>
      <c r="B449" s="1" t="s">
        <v>13</v>
      </c>
      <c r="C449" s="3">
        <v>2008</v>
      </c>
      <c r="D449" s="3">
        <v>2246.2141645388497</v>
      </c>
      <c r="E449" s="3">
        <v>0</v>
      </c>
      <c r="F449" s="3">
        <v>28119.020337344573</v>
      </c>
      <c r="G449" s="3">
        <v>32837.055330192423</v>
      </c>
      <c r="H449" s="3">
        <v>9213.1980191050789</v>
      </c>
      <c r="I449" s="3">
        <v>4086.4185570883947</v>
      </c>
      <c r="J449" s="4">
        <v>0</v>
      </c>
    </row>
    <row r="450" spans="1:10" ht="15">
      <c r="A450" s="1" t="s">
        <v>17</v>
      </c>
      <c r="B450" s="1" t="s">
        <v>14</v>
      </c>
      <c r="C450" s="3">
        <v>2008</v>
      </c>
      <c r="D450" s="3">
        <v>206.74062215962715</v>
      </c>
      <c r="E450" s="3">
        <v>0</v>
      </c>
      <c r="F450" s="3">
        <v>113.14439863967381</v>
      </c>
      <c r="G450" s="3">
        <v>602.48863386895312</v>
      </c>
      <c r="H450" s="3">
        <v>2692.054326944572</v>
      </c>
      <c r="I450" s="3">
        <v>614.2046128543949</v>
      </c>
      <c r="J450" s="4">
        <v>0</v>
      </c>
    </row>
    <row r="451" spans="1:10" ht="15">
      <c r="A451" s="1" t="s">
        <v>17</v>
      </c>
      <c r="B451" s="1" t="s">
        <v>15</v>
      </c>
      <c r="C451" s="3">
        <v>2008</v>
      </c>
      <c r="D451" s="3">
        <v>3</v>
      </c>
      <c r="E451" s="3">
        <v>0</v>
      </c>
      <c r="F451" s="3">
        <v>6</v>
      </c>
      <c r="G451" s="3">
        <v>179.78832997832501</v>
      </c>
      <c r="H451" s="3">
        <v>1841.0085126323679</v>
      </c>
      <c r="I451" s="3">
        <v>1354.35594694048</v>
      </c>
      <c r="J451" s="4">
        <v>0</v>
      </c>
    </row>
    <row r="452" spans="1:10" ht="15">
      <c r="A452" s="1" t="s">
        <v>17</v>
      </c>
      <c r="B452" s="1" t="s">
        <v>16</v>
      </c>
      <c r="C452" s="3">
        <v>2008</v>
      </c>
      <c r="D452" s="3">
        <v>325.04655364091201</v>
      </c>
      <c r="E452" s="3">
        <v>0</v>
      </c>
      <c r="F452" s="3">
        <v>505.26820455808803</v>
      </c>
      <c r="G452" s="3">
        <v>451.04174030207002</v>
      </c>
      <c r="H452" s="3">
        <v>2843.2729281106112</v>
      </c>
      <c r="I452" s="3">
        <v>504.07326642589601</v>
      </c>
      <c r="J452" s="4">
        <v>0</v>
      </c>
    </row>
    <row r="453" spans="1:10" ht="15">
      <c r="A453" s="1" t="s">
        <v>17</v>
      </c>
      <c r="B453" s="1" t="s">
        <v>17</v>
      </c>
      <c r="C453" s="3">
        <v>2008</v>
      </c>
      <c r="D453" s="3">
        <v>0</v>
      </c>
      <c r="E453" s="3">
        <v>0</v>
      </c>
      <c r="F453" s="3">
        <v>0</v>
      </c>
      <c r="G453" s="3">
        <v>0</v>
      </c>
      <c r="H453" s="3">
        <v>0</v>
      </c>
      <c r="I453" s="3">
        <v>0</v>
      </c>
      <c r="J453" s="4">
        <v>0</v>
      </c>
    </row>
    <row r="454" spans="1:10" ht="15">
      <c r="A454" s="1" t="s">
        <v>17</v>
      </c>
      <c r="B454" s="1" t="s">
        <v>18</v>
      </c>
      <c r="C454" s="3">
        <v>2008</v>
      </c>
      <c r="D454" s="3">
        <v>12507.3065732819</v>
      </c>
      <c r="E454" s="3">
        <v>8146.8083495364008</v>
      </c>
      <c r="F454" s="3">
        <v>36349.433477198196</v>
      </c>
      <c r="G454" s="3">
        <v>31203.232156837501</v>
      </c>
      <c r="H454" s="3">
        <v>22533.113571712347</v>
      </c>
      <c r="I454" s="3">
        <v>14118.2472087225</v>
      </c>
      <c r="J454" s="4">
        <v>2925.5338716000006</v>
      </c>
    </row>
    <row r="455" spans="1:10" ht="15">
      <c r="A455" s="1" t="s">
        <v>17</v>
      </c>
      <c r="B455" s="1" t="s">
        <v>19</v>
      </c>
      <c r="C455" s="3">
        <v>2008</v>
      </c>
      <c r="D455" s="3">
        <v>4106</v>
      </c>
      <c r="E455" s="3">
        <v>83687.584682809756</v>
      </c>
      <c r="F455" s="3">
        <v>214282</v>
      </c>
      <c r="G455" s="3">
        <v>69353.848443006704</v>
      </c>
      <c r="H455" s="3">
        <v>53375.917150532281</v>
      </c>
      <c r="I455" s="3">
        <v>46538.879542474999</v>
      </c>
      <c r="J455" s="4">
        <v>8484.0482276399998</v>
      </c>
    </row>
    <row r="456" spans="1:10" ht="15">
      <c r="A456" s="5" t="s">
        <v>17</v>
      </c>
      <c r="B456" s="5" t="s">
        <v>36</v>
      </c>
      <c r="C456" s="6">
        <v>2008</v>
      </c>
      <c r="D456" s="6">
        <v>46001.045468727993</v>
      </c>
      <c r="E456" s="6">
        <v>371010.45671886887</v>
      </c>
      <c r="F456" s="6">
        <v>418789.58116641815</v>
      </c>
      <c r="G456" s="6">
        <v>492407.95090610365</v>
      </c>
      <c r="H456" s="6">
        <v>246310.15519894607</v>
      </c>
      <c r="I456" s="6">
        <v>295968.19073883642</v>
      </c>
      <c r="J456" s="7">
        <v>29255.338716000002</v>
      </c>
    </row>
    <row r="457" spans="1:10" ht="15">
      <c r="A457" s="5" t="s">
        <v>17</v>
      </c>
      <c r="B457" s="5" t="s">
        <v>20</v>
      </c>
      <c r="C457" s="6">
        <v>2008</v>
      </c>
      <c r="D457" s="6">
        <v>57658.068064303843</v>
      </c>
      <c r="E457" s="6">
        <v>378582.28988914104</v>
      </c>
      <c r="F457" s="6">
        <v>530284.76732161315</v>
      </c>
      <c r="G457" s="6">
        <v>591183.29763120238</v>
      </c>
      <c r="H457" s="6">
        <v>267592.14763813175</v>
      </c>
      <c r="I457" s="6">
        <v>318468.368901006</v>
      </c>
      <c r="J457" s="6">
        <v>29255.338716000002</v>
      </c>
    </row>
    <row r="458" spans="1:10" ht="15">
      <c r="A458" s="1" t="s">
        <v>18</v>
      </c>
      <c r="B458" s="1" t="s">
        <v>3</v>
      </c>
      <c r="C458" s="3">
        <v>2007</v>
      </c>
      <c r="D458" s="3">
        <v>15.869400000000001</v>
      </c>
      <c r="E458" s="3">
        <v>77.146338678133091</v>
      </c>
      <c r="F458" s="3">
        <v>44.165799999999997</v>
      </c>
      <c r="G458" s="3">
        <v>9136.479430183399</v>
      </c>
      <c r="H458" s="3">
        <v>14254.078145935302</v>
      </c>
      <c r="I458" s="3">
        <v>18821.644894556099</v>
      </c>
      <c r="J458" s="4">
        <v>0</v>
      </c>
    </row>
    <row r="459" spans="1:10" ht="15">
      <c r="A459" s="1" t="s">
        <v>18</v>
      </c>
      <c r="B459" s="1" t="s">
        <v>4</v>
      </c>
      <c r="C459" s="3">
        <v>2007</v>
      </c>
      <c r="D459" s="3">
        <v>9154.5794960024305</v>
      </c>
      <c r="E459" s="3">
        <v>76540.188874233456</v>
      </c>
      <c r="F459" s="3">
        <v>63683.7324157474</v>
      </c>
      <c r="G459" s="3">
        <v>24141.662805057596</v>
      </c>
      <c r="H459" s="3">
        <v>111133.49062932607</v>
      </c>
      <c r="I459" s="3">
        <v>123.946030443995</v>
      </c>
      <c r="J459" s="4">
        <v>0</v>
      </c>
    </row>
    <row r="460" spans="1:10" ht="15">
      <c r="A460" s="1" t="s">
        <v>18</v>
      </c>
      <c r="B460" s="1" t="s">
        <v>5</v>
      </c>
      <c r="C460" s="3">
        <v>2007</v>
      </c>
      <c r="D460" s="3">
        <v>0</v>
      </c>
      <c r="E460" s="3">
        <v>742.07430538013728</v>
      </c>
      <c r="F460" s="3">
        <v>0</v>
      </c>
      <c r="G460" s="3">
        <v>1275.31784917803</v>
      </c>
      <c r="H460" s="3">
        <v>10426.913768845327</v>
      </c>
      <c r="I460" s="3">
        <v>37554.816682983903</v>
      </c>
      <c r="J460" s="4">
        <v>0</v>
      </c>
    </row>
    <row r="461" spans="1:10" ht="15">
      <c r="A461" s="1" t="s">
        <v>18</v>
      </c>
      <c r="B461" s="1" t="s">
        <v>6</v>
      </c>
      <c r="C461" s="3">
        <v>2007</v>
      </c>
      <c r="D461" s="3">
        <v>9340.0135978568305</v>
      </c>
      <c r="E461" s="3">
        <v>2861.7618014412224</v>
      </c>
      <c r="F461" s="3">
        <v>2802.8598672506532</v>
      </c>
      <c r="G461" s="3">
        <v>19359.230685955754</v>
      </c>
      <c r="H461" s="3">
        <v>30567.462174132441</v>
      </c>
      <c r="I461" s="3">
        <v>47633.422357555472</v>
      </c>
      <c r="J461" s="4">
        <v>0</v>
      </c>
    </row>
    <row r="462" spans="1:10" ht="15">
      <c r="A462" s="1" t="s">
        <v>18</v>
      </c>
      <c r="B462" s="1" t="s">
        <v>7</v>
      </c>
      <c r="C462" s="3">
        <v>2007</v>
      </c>
      <c r="D462" s="3">
        <v>954476.42111274134</v>
      </c>
      <c r="E462" s="3">
        <v>1096458.8698212546</v>
      </c>
      <c r="F462" s="3">
        <v>493523.48961960536</v>
      </c>
      <c r="G462" s="3">
        <v>709694.53840658034</v>
      </c>
      <c r="H462" s="3">
        <v>1453785.5865278647</v>
      </c>
      <c r="I462" s="3">
        <v>432382.51963087014</v>
      </c>
      <c r="J462" s="4">
        <v>18278.959570849383</v>
      </c>
    </row>
    <row r="463" spans="1:10" ht="15">
      <c r="A463" s="1" t="s">
        <v>18</v>
      </c>
      <c r="B463" s="1" t="s">
        <v>8</v>
      </c>
      <c r="C463" s="3">
        <v>2007</v>
      </c>
      <c r="D463" s="3">
        <v>22202</v>
      </c>
      <c r="E463" s="3">
        <v>0</v>
      </c>
      <c r="F463" s="3">
        <v>51650</v>
      </c>
      <c r="G463" s="3">
        <v>3240.2200069144401</v>
      </c>
      <c r="H463" s="3">
        <v>97853.460330866568</v>
      </c>
      <c r="I463" s="3">
        <v>40514.746008870199</v>
      </c>
      <c r="J463" s="4">
        <v>0</v>
      </c>
    </row>
    <row r="464" spans="1:10" ht="15">
      <c r="A464" s="1" t="s">
        <v>18</v>
      </c>
      <c r="B464" s="1" t="s">
        <v>9</v>
      </c>
      <c r="C464" s="3">
        <v>2007</v>
      </c>
      <c r="D464" s="3">
        <v>0</v>
      </c>
      <c r="E464" s="3">
        <v>5054.9220010052913</v>
      </c>
      <c r="F464" s="3">
        <v>0.67334771026259044</v>
      </c>
      <c r="G464" s="3">
        <v>8757.1333970403102</v>
      </c>
      <c r="H464" s="3">
        <v>11282.081760920542</v>
      </c>
      <c r="I464" s="3">
        <v>33210.873789786099</v>
      </c>
      <c r="J464" s="4">
        <v>0</v>
      </c>
    </row>
    <row r="465" spans="1:10" ht="15">
      <c r="A465" s="1" t="s">
        <v>18</v>
      </c>
      <c r="B465" s="1" t="s">
        <v>10</v>
      </c>
      <c r="C465" s="3">
        <v>2007</v>
      </c>
      <c r="D465" s="3">
        <v>109959.39294098949</v>
      </c>
      <c r="E465" s="3">
        <v>93600.550627626333</v>
      </c>
      <c r="F465" s="3">
        <v>52865.503121666407</v>
      </c>
      <c r="G465" s="3">
        <v>58427.284045240303</v>
      </c>
      <c r="H465" s="3">
        <v>2270.2217547467576</v>
      </c>
      <c r="I465" s="3">
        <v>146167.871328512</v>
      </c>
      <c r="J465" s="4">
        <v>2785.6011405317745</v>
      </c>
    </row>
    <row r="466" spans="1:10" ht="15">
      <c r="A466" s="1" t="s">
        <v>18</v>
      </c>
      <c r="B466" s="1" t="s">
        <v>11</v>
      </c>
      <c r="C466" s="3">
        <v>2007</v>
      </c>
      <c r="D466" s="3">
        <v>145660.75671341823</v>
      </c>
      <c r="E466" s="3">
        <v>43947.69760030981</v>
      </c>
      <c r="F466" s="3">
        <v>86472.372862116565</v>
      </c>
      <c r="G466" s="3">
        <v>179506.80383800194</v>
      </c>
      <c r="H466" s="3">
        <v>384714.38624653628</v>
      </c>
      <c r="I466" s="3">
        <v>71412.802791828377</v>
      </c>
      <c r="J466" s="4">
        <v>0</v>
      </c>
    </row>
    <row r="467" spans="1:10" ht="15">
      <c r="A467" s="1" t="s">
        <v>18</v>
      </c>
      <c r="B467" s="1" t="s">
        <v>12</v>
      </c>
      <c r="C467" s="3">
        <v>2007</v>
      </c>
      <c r="D467" s="3">
        <v>3484.0290097430002</v>
      </c>
      <c r="E467" s="3">
        <v>0</v>
      </c>
      <c r="F467" s="3">
        <v>2775.1757318999998</v>
      </c>
      <c r="G467" s="3">
        <v>11360.73450356321</v>
      </c>
      <c r="H467" s="3">
        <v>24236.151165539712</v>
      </c>
      <c r="I467" s="3">
        <v>4002.6952553504216</v>
      </c>
      <c r="J467" s="4">
        <v>0</v>
      </c>
    </row>
    <row r="468" spans="1:10" ht="15">
      <c r="A468" s="1" t="s">
        <v>18</v>
      </c>
      <c r="B468" s="1" t="s">
        <v>13</v>
      </c>
      <c r="C468" s="3">
        <v>2007</v>
      </c>
      <c r="D468" s="3">
        <v>78816.525539025402</v>
      </c>
      <c r="E468" s="3">
        <v>76294.055317498467</v>
      </c>
      <c r="F468" s="3">
        <v>104559.0153678465</v>
      </c>
      <c r="G468" s="3">
        <v>100683.78499095771</v>
      </c>
      <c r="H468" s="3">
        <v>162627.64218800759</v>
      </c>
      <c r="I468" s="3">
        <v>78405.041147244017</v>
      </c>
      <c r="J468" s="4">
        <v>0</v>
      </c>
    </row>
    <row r="469" spans="1:10" ht="15">
      <c r="A469" s="1" t="s">
        <v>18</v>
      </c>
      <c r="B469" s="1" t="s">
        <v>14</v>
      </c>
      <c r="C469" s="3">
        <v>2007</v>
      </c>
      <c r="D469" s="3">
        <v>525.85601241391601</v>
      </c>
      <c r="E469" s="3">
        <v>0</v>
      </c>
      <c r="F469" s="3">
        <v>1297.787095033158</v>
      </c>
      <c r="G469" s="3">
        <v>9746.2774328471351</v>
      </c>
      <c r="H469" s="3">
        <v>16221.34801111281</v>
      </c>
      <c r="I469" s="3">
        <v>8042.1278978748142</v>
      </c>
      <c r="J469" s="4">
        <v>0</v>
      </c>
    </row>
    <row r="470" spans="1:10" ht="15">
      <c r="A470" s="1" t="s">
        <v>18</v>
      </c>
      <c r="B470" s="1" t="s">
        <v>15</v>
      </c>
      <c r="C470" s="3">
        <v>2007</v>
      </c>
      <c r="D470" s="3">
        <v>1702</v>
      </c>
      <c r="E470" s="3">
        <v>657.5806963517058</v>
      </c>
      <c r="F470" s="3">
        <v>323</v>
      </c>
      <c r="G470" s="3">
        <v>13777.763665266801</v>
      </c>
      <c r="H470" s="3">
        <v>27541.778112485161</v>
      </c>
      <c r="I470" s="3">
        <v>18283.671833356701</v>
      </c>
      <c r="J470" s="4">
        <v>0</v>
      </c>
    </row>
    <row r="471" spans="1:10" ht="15">
      <c r="A471" s="1" t="s">
        <v>18</v>
      </c>
      <c r="B471" s="1" t="s">
        <v>16</v>
      </c>
      <c r="C471" s="3">
        <v>2007</v>
      </c>
      <c r="D471" s="3">
        <v>41814.152789342203</v>
      </c>
      <c r="E471" s="3">
        <v>44807.328231294727</v>
      </c>
      <c r="F471" s="3">
        <v>17271.013738551203</v>
      </c>
      <c r="G471" s="3">
        <v>3667.4894763764701</v>
      </c>
      <c r="H471" s="3">
        <v>23852.667761021679</v>
      </c>
      <c r="I471" s="3">
        <v>17309.951280558798</v>
      </c>
      <c r="J471" s="4">
        <v>0</v>
      </c>
    </row>
    <row r="472" spans="1:10" ht="15">
      <c r="A472" s="1" t="s">
        <v>18</v>
      </c>
      <c r="B472" s="1" t="s">
        <v>17</v>
      </c>
      <c r="C472" s="3">
        <v>2007</v>
      </c>
      <c r="D472" s="3">
        <v>37886.202039937205</v>
      </c>
      <c r="E472" s="3">
        <v>106300.30742811708</v>
      </c>
      <c r="F472" s="3">
        <v>26850.6322000623</v>
      </c>
      <c r="G472" s="3">
        <v>14276.0689387129</v>
      </c>
      <c r="H472" s="3">
        <v>57998.030099307369</v>
      </c>
      <c r="I472" s="3">
        <v>68653.687221292304</v>
      </c>
      <c r="J472" s="4">
        <v>0</v>
      </c>
    </row>
    <row r="473" spans="1:10" ht="15">
      <c r="A473" s="1" t="s">
        <v>18</v>
      </c>
      <c r="B473" s="1" t="s">
        <v>18</v>
      </c>
      <c r="C473" s="3">
        <v>2007</v>
      </c>
      <c r="D473" s="3">
        <v>0</v>
      </c>
      <c r="E473" s="3">
        <v>0</v>
      </c>
      <c r="F473" s="3">
        <v>0</v>
      </c>
      <c r="G473" s="3">
        <v>0</v>
      </c>
      <c r="H473" s="3">
        <v>0</v>
      </c>
      <c r="I473" s="3">
        <v>0</v>
      </c>
      <c r="J473" s="4">
        <v>0</v>
      </c>
    </row>
    <row r="474" spans="1:10" ht="15">
      <c r="A474" s="1" t="s">
        <v>18</v>
      </c>
      <c r="B474" s="1" t="s">
        <v>19</v>
      </c>
      <c r="C474" s="3">
        <v>2007</v>
      </c>
      <c r="D474" s="3">
        <v>427452</v>
      </c>
      <c r="E474" s="3">
        <v>613526.4633313166</v>
      </c>
      <c r="F474" s="3">
        <v>714928</v>
      </c>
      <c r="G474" s="3">
        <v>502191.27659934002</v>
      </c>
      <c r="H474" s="3">
        <v>775085.15270971355</v>
      </c>
      <c r="I474" s="3">
        <v>361441.021012565</v>
      </c>
      <c r="J474" s="4">
        <v>9385.4308709234447</v>
      </c>
    </row>
    <row r="475" spans="1:10" ht="15">
      <c r="A475" s="5" t="s">
        <v>18</v>
      </c>
      <c r="B475" s="5" t="s">
        <v>36</v>
      </c>
      <c r="C475" s="6">
        <v>2007</v>
      </c>
      <c r="D475" s="6">
        <v>1842489.7986514701</v>
      </c>
      <c r="E475" s="6">
        <v>2160868.9463745076</v>
      </c>
      <c r="F475" s="6">
        <v>1619047.4211674898</v>
      </c>
      <c r="G475" s="6">
        <v>1669242.066071216</v>
      </c>
      <c r="H475" s="6">
        <v>3203850.4513863618</v>
      </c>
      <c r="I475" s="6">
        <v>1383960.8391636484</v>
      </c>
      <c r="J475" s="7">
        <v>30449.991582304603</v>
      </c>
    </row>
    <row r="476" spans="1:10" ht="15">
      <c r="A476" s="5" t="s">
        <v>18</v>
      </c>
      <c r="B476" s="5" t="s">
        <v>20</v>
      </c>
      <c r="C476" s="6">
        <v>2007</v>
      </c>
      <c r="D476" s="6">
        <v>2204343.9671</v>
      </c>
      <c r="E476" s="6">
        <v>2235807.2633539638</v>
      </c>
      <c r="F476" s="6">
        <v>1661013.6788999999</v>
      </c>
      <c r="G476" s="6">
        <v>1868660.7488500001</v>
      </c>
      <c r="H476" s="6">
        <v>3421050.0740559963</v>
      </c>
      <c r="I476" s="6">
        <v>1502759.18805</v>
      </c>
      <c r="J476" s="6">
        <v>30981.175260999997</v>
      </c>
    </row>
    <row r="477" spans="1:10" ht="15">
      <c r="A477" s="1" t="s">
        <v>18</v>
      </c>
      <c r="B477" s="1" t="s">
        <v>3</v>
      </c>
      <c r="C477" s="3">
        <v>2008</v>
      </c>
      <c r="D477" s="3">
        <v>41.753076669999999</v>
      </c>
      <c r="E477" s="3">
        <v>16.160788990879482</v>
      </c>
      <c r="F477" s="3">
        <v>50.177402369999996</v>
      </c>
      <c r="G477" s="3">
        <v>6043.7664195002808</v>
      </c>
      <c r="H477" s="3">
        <v>11244.123999405849</v>
      </c>
      <c r="I477" s="3">
        <v>7914.9519267382802</v>
      </c>
      <c r="J477" s="4">
        <v>0</v>
      </c>
    </row>
    <row r="478" spans="1:10" ht="15">
      <c r="A478" s="1" t="s">
        <v>18</v>
      </c>
      <c r="B478" s="1" t="s">
        <v>4</v>
      </c>
      <c r="C478" s="3">
        <v>2008</v>
      </c>
      <c r="D478" s="3">
        <v>5041.6834558223109</v>
      </c>
      <c r="E478" s="3">
        <v>38306.456838047998</v>
      </c>
      <c r="F478" s="3">
        <v>32521.052698023799</v>
      </c>
      <c r="G478" s="3">
        <v>21140.860256843702</v>
      </c>
      <c r="H478" s="3">
        <v>50524.196672814716</v>
      </c>
      <c r="I478" s="3">
        <v>4044.9217873228599</v>
      </c>
      <c r="J478" s="4">
        <v>0</v>
      </c>
    </row>
    <row r="479" spans="1:10" ht="15">
      <c r="A479" s="1" t="s">
        <v>18</v>
      </c>
      <c r="B479" s="1" t="s">
        <v>5</v>
      </c>
      <c r="C479" s="3">
        <v>2008</v>
      </c>
      <c r="D479" s="3">
        <v>0</v>
      </c>
      <c r="E479" s="3">
        <v>766.73965545617091</v>
      </c>
      <c r="F479" s="3">
        <v>0</v>
      </c>
      <c r="G479" s="3">
        <v>1559.02469085394</v>
      </c>
      <c r="H479" s="3">
        <v>7904.7817288963615</v>
      </c>
      <c r="I479" s="3">
        <v>11498.8727735914</v>
      </c>
      <c r="J479" s="4">
        <v>0</v>
      </c>
    </row>
    <row r="480" spans="1:10" ht="15">
      <c r="A480" s="1" t="s">
        <v>18</v>
      </c>
      <c r="B480" s="1" t="s">
        <v>6</v>
      </c>
      <c r="C480" s="3">
        <v>2008</v>
      </c>
      <c r="D480" s="3">
        <v>4574.9039537092758</v>
      </c>
      <c r="E480" s="3">
        <v>1641.2179041848719</v>
      </c>
      <c r="F480" s="3">
        <v>5543.94215473441</v>
      </c>
      <c r="G480" s="3">
        <v>10668.578973603093</v>
      </c>
      <c r="H480" s="3">
        <v>11555.403962477681</v>
      </c>
      <c r="I480" s="3">
        <v>24855.541245673601</v>
      </c>
      <c r="J480" s="4">
        <v>0</v>
      </c>
    </row>
    <row r="481" spans="1:10" ht="15">
      <c r="A481" s="1" t="s">
        <v>18</v>
      </c>
      <c r="B481" s="1" t="s">
        <v>7</v>
      </c>
      <c r="C481" s="3">
        <v>2008</v>
      </c>
      <c r="D481" s="3">
        <v>959181.35090009484</v>
      </c>
      <c r="E481" s="3">
        <v>577394.4647093633</v>
      </c>
      <c r="F481" s="3">
        <v>256768.60332890466</v>
      </c>
      <c r="G481" s="3">
        <v>669345.33984931919</v>
      </c>
      <c r="H481" s="3">
        <v>808317.97343990847</v>
      </c>
      <c r="I481" s="3">
        <v>242592.71588200793</v>
      </c>
      <c r="J481" s="4">
        <v>15571.980212350805</v>
      </c>
    </row>
    <row r="482" spans="1:10" ht="15">
      <c r="A482" s="1" t="s">
        <v>18</v>
      </c>
      <c r="B482" s="1" t="s">
        <v>8</v>
      </c>
      <c r="C482" s="3">
        <v>2008</v>
      </c>
      <c r="D482" s="3">
        <v>38324.991999999998</v>
      </c>
      <c r="E482" s="3">
        <v>0</v>
      </c>
      <c r="F482" s="3">
        <v>31389.708999999999</v>
      </c>
      <c r="G482" s="3">
        <v>1996.12829709214</v>
      </c>
      <c r="H482" s="3">
        <v>49573.063452317452</v>
      </c>
      <c r="I482" s="3">
        <v>23484.1553506358</v>
      </c>
      <c r="J482" s="4">
        <v>0</v>
      </c>
    </row>
    <row r="483" spans="1:10" ht="15">
      <c r="A483" s="1" t="s">
        <v>18</v>
      </c>
      <c r="B483" s="1" t="s">
        <v>9</v>
      </c>
      <c r="C483" s="3">
        <v>2008</v>
      </c>
      <c r="D483" s="3">
        <v>24.998452172118501</v>
      </c>
      <c r="E483" s="3">
        <v>6448.1548073609129</v>
      </c>
      <c r="F483" s="3">
        <v>13.4557837168507</v>
      </c>
      <c r="G483" s="3">
        <v>6322.0187231792897</v>
      </c>
      <c r="H483" s="3">
        <v>6009.4326204145382</v>
      </c>
      <c r="I483" s="3">
        <v>4821.0114287396</v>
      </c>
      <c r="J483" s="4">
        <v>0</v>
      </c>
    </row>
    <row r="484" spans="1:10" ht="15">
      <c r="A484" s="1" t="s">
        <v>18</v>
      </c>
      <c r="B484" s="1" t="s">
        <v>10</v>
      </c>
      <c r="C484" s="3">
        <v>2008</v>
      </c>
      <c r="D484" s="3">
        <v>119922.865013774</v>
      </c>
      <c r="E484" s="3">
        <v>55023.895227502224</v>
      </c>
      <c r="F484" s="3">
        <v>35415.977961432502</v>
      </c>
      <c r="G484" s="3">
        <v>50496.321946587603</v>
      </c>
      <c r="H484" s="3">
        <v>3287.4622766641833</v>
      </c>
      <c r="I484" s="3">
        <v>82602.102178705405</v>
      </c>
      <c r="J484" s="4">
        <v>3304.3426527752258</v>
      </c>
    </row>
    <row r="485" spans="1:10" ht="15">
      <c r="A485" s="1" t="s">
        <v>18</v>
      </c>
      <c r="B485" s="1" t="s">
        <v>11</v>
      </c>
      <c r="C485" s="3">
        <v>2008</v>
      </c>
      <c r="D485" s="3">
        <v>91641.613390557293</v>
      </c>
      <c r="E485" s="3">
        <v>39550.83759034572</v>
      </c>
      <c r="F485" s="3">
        <v>46664.829673984939</v>
      </c>
      <c r="G485" s="3">
        <v>123515.45646666718</v>
      </c>
      <c r="H485" s="3">
        <v>128171.25412795509</v>
      </c>
      <c r="I485" s="3">
        <v>41453.298913891362</v>
      </c>
      <c r="J485" s="4">
        <v>0</v>
      </c>
    </row>
    <row r="486" spans="1:10" ht="15">
      <c r="A486" s="1" t="s">
        <v>18</v>
      </c>
      <c r="B486" s="1" t="s">
        <v>12</v>
      </c>
      <c r="C486" s="3">
        <v>2008</v>
      </c>
      <c r="D486" s="3">
        <v>2243.3236464000001</v>
      </c>
      <c r="E486" s="3">
        <v>0</v>
      </c>
      <c r="F486" s="3">
        <v>2934.4673909200001</v>
      </c>
      <c r="G486" s="3">
        <v>8209.8513540140066</v>
      </c>
      <c r="H486" s="3">
        <v>15436.027502106524</v>
      </c>
      <c r="I486" s="3">
        <v>2345.2250379939378</v>
      </c>
      <c r="J486" s="4">
        <v>0</v>
      </c>
    </row>
    <row r="487" spans="1:10" ht="15">
      <c r="A487" s="1" t="s">
        <v>18</v>
      </c>
      <c r="B487" s="1" t="s">
        <v>13</v>
      </c>
      <c r="C487" s="3">
        <v>2008</v>
      </c>
      <c r="D487" s="3">
        <v>79408.668692529202</v>
      </c>
      <c r="E487" s="3">
        <v>41423.69347006653</v>
      </c>
      <c r="F487" s="3">
        <v>69600.871732229993</v>
      </c>
      <c r="G487" s="3">
        <v>70754.736192026685</v>
      </c>
      <c r="H487" s="3">
        <v>92448.419699205988</v>
      </c>
      <c r="I487" s="3">
        <v>42748.883388204849</v>
      </c>
      <c r="J487" s="4">
        <v>0</v>
      </c>
    </row>
    <row r="488" spans="1:10" ht="15">
      <c r="A488" s="1" t="s">
        <v>18</v>
      </c>
      <c r="B488" s="1" t="s">
        <v>14</v>
      </c>
      <c r="C488" s="3">
        <v>2008</v>
      </c>
      <c r="D488" s="3">
        <v>1705.1322173756948</v>
      </c>
      <c r="E488" s="3">
        <v>0</v>
      </c>
      <c r="F488" s="3">
        <v>572.00935852277235</v>
      </c>
      <c r="G488" s="3">
        <v>5009.4780106066555</v>
      </c>
      <c r="H488" s="3">
        <v>6689.060539788039</v>
      </c>
      <c r="I488" s="3">
        <v>4919.9122102169395</v>
      </c>
      <c r="J488" s="4">
        <v>0</v>
      </c>
    </row>
    <row r="489" spans="1:10" ht="15">
      <c r="A489" s="1" t="s">
        <v>18</v>
      </c>
      <c r="B489" s="1" t="s">
        <v>15</v>
      </c>
      <c r="C489" s="3">
        <v>2008</v>
      </c>
      <c r="D489" s="3">
        <v>1230</v>
      </c>
      <c r="E489" s="3">
        <v>2838.9119327311628</v>
      </c>
      <c r="F489" s="3">
        <v>88</v>
      </c>
      <c r="G489" s="3">
        <v>4404.05861536258</v>
      </c>
      <c r="H489" s="3">
        <v>17950.477870475657</v>
      </c>
      <c r="I489" s="3">
        <v>5217.6977213179598</v>
      </c>
      <c r="J489" s="4">
        <v>0</v>
      </c>
    </row>
    <row r="490" spans="1:10" ht="15">
      <c r="A490" s="1" t="s">
        <v>18</v>
      </c>
      <c r="B490" s="1" t="s">
        <v>16</v>
      </c>
      <c r="C490" s="3">
        <v>2008</v>
      </c>
      <c r="D490" s="3">
        <v>38556.921901056099</v>
      </c>
      <c r="E490" s="3">
        <v>2792.2252089797325</v>
      </c>
      <c r="F490" s="3">
        <v>11599.032101167299</v>
      </c>
      <c r="G490" s="3">
        <v>1373.04696644562</v>
      </c>
      <c r="H490" s="3">
        <v>18121.681850165165</v>
      </c>
      <c r="I490" s="3">
        <v>7761.0844137226404</v>
      </c>
      <c r="J490" s="4">
        <v>0</v>
      </c>
    </row>
    <row r="491" spans="1:10" ht="15">
      <c r="A491" s="1" t="s">
        <v>18</v>
      </c>
      <c r="B491" s="1" t="s">
        <v>17</v>
      </c>
      <c r="C491" s="3">
        <v>2008</v>
      </c>
      <c r="D491" s="3">
        <v>31203.232156837501</v>
      </c>
      <c r="E491" s="3">
        <v>48092.712393636131</v>
      </c>
      <c r="F491" s="3">
        <v>14118.2472087225</v>
      </c>
      <c r="G491" s="3">
        <v>12507.3065732819</v>
      </c>
      <c r="H491" s="3">
        <v>27306.170093912391</v>
      </c>
      <c r="I491" s="3">
        <v>36349.433477198196</v>
      </c>
      <c r="J491" s="4">
        <v>0</v>
      </c>
    </row>
    <row r="492" spans="1:10" ht="15">
      <c r="A492" s="1" t="s">
        <v>18</v>
      </c>
      <c r="B492" s="1" t="s">
        <v>18</v>
      </c>
      <c r="C492" s="3">
        <v>2008</v>
      </c>
      <c r="D492" s="3">
        <v>0</v>
      </c>
      <c r="E492" s="3">
        <v>0</v>
      </c>
      <c r="F492" s="3">
        <v>0</v>
      </c>
      <c r="G492" s="3">
        <v>0</v>
      </c>
      <c r="H492" s="3">
        <v>0</v>
      </c>
      <c r="I492" s="3">
        <v>0</v>
      </c>
      <c r="J492" s="4">
        <v>0</v>
      </c>
    </row>
    <row r="493" spans="1:10" ht="15">
      <c r="A493" s="1" t="s">
        <v>18</v>
      </c>
      <c r="B493" s="1" t="s">
        <v>19</v>
      </c>
      <c r="C493" s="3">
        <v>2008</v>
      </c>
      <c r="D493" s="3">
        <v>270500</v>
      </c>
      <c r="E493" s="3">
        <v>302905.25934249657</v>
      </c>
      <c r="F493" s="3">
        <v>376861</v>
      </c>
      <c r="G493" s="3">
        <v>468476.98394049297</v>
      </c>
      <c r="H493" s="3">
        <v>425524.89751857921</v>
      </c>
      <c r="I493" s="3">
        <v>222028.099626457</v>
      </c>
      <c r="J493" s="4">
        <v>8698.7191489634533</v>
      </c>
    </row>
    <row r="494" spans="1:10" ht="15">
      <c r="A494" s="5" t="s">
        <v>18</v>
      </c>
      <c r="B494" s="5" t="s">
        <v>36</v>
      </c>
      <c r="C494" s="6">
        <v>2008</v>
      </c>
      <c r="D494" s="6">
        <v>1643601.4388569982</v>
      </c>
      <c r="E494" s="6">
        <v>1117200.7298691622</v>
      </c>
      <c r="F494" s="6">
        <v>884141.37579472968</v>
      </c>
      <c r="G494" s="6">
        <v>1461822.9572758768</v>
      </c>
      <c r="H494" s="6">
        <v>1680064.4273550871</v>
      </c>
      <c r="I494" s="6">
        <v>764637.90736241767</v>
      </c>
      <c r="J494" s="7">
        <v>27575.042014089486</v>
      </c>
    </row>
    <row r="495" spans="1:10" ht="15">
      <c r="A495" s="5" t="s">
        <v>18</v>
      </c>
      <c r="B495" s="5" t="s">
        <v>20</v>
      </c>
      <c r="C495" s="6">
        <v>2008</v>
      </c>
      <c r="D495" s="6">
        <v>2007942.9206400001</v>
      </c>
      <c r="E495" s="6">
        <v>1202478.7105592617</v>
      </c>
      <c r="F495" s="6">
        <v>880803.69056000002</v>
      </c>
      <c r="G495" s="6">
        <v>1605002.66432</v>
      </c>
      <c r="H495" s="6">
        <v>1812213.7585554644</v>
      </c>
      <c r="I495" s="6">
        <v>825442.95935999998</v>
      </c>
      <c r="J495" s="6">
        <v>28792.690292000003</v>
      </c>
    </row>
    <row r="496" spans="1:10" ht="15">
      <c r="A496" s="1" t="s">
        <v>19</v>
      </c>
      <c r="B496" s="1" t="s">
        <v>3</v>
      </c>
      <c r="C496" s="3">
        <v>2007</v>
      </c>
      <c r="D496" s="3">
        <v>143183</v>
      </c>
      <c r="E496" s="4">
        <v>3064.9633525303916</v>
      </c>
      <c r="F496" s="3">
        <v>1000</v>
      </c>
      <c r="G496" s="3">
        <v>16209</v>
      </c>
      <c r="H496" s="4">
        <v>85224.731405687417</v>
      </c>
      <c r="I496" s="3">
        <v>172598</v>
      </c>
      <c r="J496" s="4">
        <v>0</v>
      </c>
    </row>
    <row r="497" spans="1:10" ht="15">
      <c r="A497" s="1" t="s">
        <v>19</v>
      </c>
      <c r="B497" s="1" t="s">
        <v>4</v>
      </c>
      <c r="C497" s="3">
        <v>2007</v>
      </c>
      <c r="D497" s="3">
        <v>117118</v>
      </c>
      <c r="E497" s="4">
        <v>359090.26714549022</v>
      </c>
      <c r="F497" s="3">
        <v>354670</v>
      </c>
      <c r="G497" s="3">
        <v>207489</v>
      </c>
      <c r="H497" s="4">
        <v>437660.52265011793</v>
      </c>
      <c r="I497" s="3">
        <v>378965</v>
      </c>
      <c r="J497" s="4">
        <v>0</v>
      </c>
    </row>
    <row r="498" spans="1:10" ht="15">
      <c r="A498" s="1" t="s">
        <v>19</v>
      </c>
      <c r="B498" s="1" t="s">
        <v>5</v>
      </c>
      <c r="C498" s="3">
        <v>2007</v>
      </c>
      <c r="D498" s="3">
        <v>981327</v>
      </c>
      <c r="E498" s="4">
        <v>1332.2886906036272</v>
      </c>
      <c r="F498" s="3">
        <v>72075</v>
      </c>
      <c r="G498" s="3">
        <v>1582</v>
      </c>
      <c r="H498" s="4">
        <v>51878.352901488994</v>
      </c>
      <c r="I498" s="3">
        <v>95658</v>
      </c>
      <c r="J498" s="4">
        <v>0</v>
      </c>
    </row>
    <row r="499" spans="1:10" ht="15">
      <c r="A499" s="1" t="s">
        <v>19</v>
      </c>
      <c r="B499" s="1" t="s">
        <v>6</v>
      </c>
      <c r="C499" s="3">
        <v>2007</v>
      </c>
      <c r="D499" s="3">
        <v>220657</v>
      </c>
      <c r="E499" s="4">
        <v>24274.92937052593</v>
      </c>
      <c r="F499" s="3">
        <v>9657</v>
      </c>
      <c r="G499" s="3">
        <v>26528</v>
      </c>
      <c r="H499" s="4">
        <v>118586.82533149855</v>
      </c>
      <c r="I499" s="3">
        <v>187888</v>
      </c>
      <c r="J499" s="4">
        <v>0</v>
      </c>
    </row>
    <row r="500" spans="1:10" ht="15">
      <c r="A500" s="1" t="s">
        <v>19</v>
      </c>
      <c r="B500" s="1" t="s">
        <v>7</v>
      </c>
      <c r="C500" s="3">
        <v>2007</v>
      </c>
      <c r="D500" s="3">
        <v>1600795</v>
      </c>
      <c r="E500" s="4">
        <v>1358075.9949313344</v>
      </c>
      <c r="F500" s="3">
        <v>823179</v>
      </c>
      <c r="G500" s="3">
        <v>493597</v>
      </c>
      <c r="H500" s="4">
        <v>1785907.496699377</v>
      </c>
      <c r="I500" s="3">
        <v>1295248</v>
      </c>
      <c r="J500" s="4">
        <v>13237.508848637779</v>
      </c>
    </row>
    <row r="501" spans="1:10" ht="15">
      <c r="A501" s="1" t="s">
        <v>19</v>
      </c>
      <c r="B501" s="1" t="s">
        <v>8</v>
      </c>
      <c r="C501" s="3">
        <v>2007</v>
      </c>
      <c r="D501" s="3">
        <v>104030</v>
      </c>
      <c r="E501" s="4">
        <v>6516.3253935429375</v>
      </c>
      <c r="F501" s="3">
        <v>35256</v>
      </c>
      <c r="G501" s="3">
        <v>1754</v>
      </c>
      <c r="H501" s="4">
        <v>71103.552007695442</v>
      </c>
      <c r="I501" s="3">
        <v>119522</v>
      </c>
      <c r="J501" s="4">
        <v>0</v>
      </c>
    </row>
    <row r="502" spans="1:10" ht="15">
      <c r="A502" s="1" t="s">
        <v>19</v>
      </c>
      <c r="B502" s="1" t="s">
        <v>9</v>
      </c>
      <c r="C502" s="3">
        <v>2007</v>
      </c>
      <c r="D502" s="3">
        <v>23603</v>
      </c>
      <c r="E502" s="4">
        <v>4781.90232126105</v>
      </c>
      <c r="F502" s="3">
        <v>223</v>
      </c>
      <c r="G502" s="3">
        <v>3394</v>
      </c>
      <c r="H502" s="4">
        <v>25532.32164677119</v>
      </c>
      <c r="I502" s="3">
        <v>81755</v>
      </c>
      <c r="J502" s="4">
        <v>0</v>
      </c>
    </row>
    <row r="503" spans="1:10" ht="15">
      <c r="A503" s="1" t="s">
        <v>19</v>
      </c>
      <c r="B503" s="1" t="s">
        <v>10</v>
      </c>
      <c r="C503" s="3">
        <v>2007</v>
      </c>
      <c r="D503" s="3">
        <v>1014896</v>
      </c>
      <c r="E503" s="4">
        <v>401099.32274802739</v>
      </c>
      <c r="F503" s="3">
        <v>216639</v>
      </c>
      <c r="G503" s="3">
        <v>53123</v>
      </c>
      <c r="H503" s="4">
        <v>148814.56572455395</v>
      </c>
      <c r="I503" s="3">
        <v>529219</v>
      </c>
      <c r="J503" s="4">
        <v>15747.621102397443</v>
      </c>
    </row>
    <row r="504" spans="1:10" ht="15">
      <c r="A504" s="1" t="s">
        <v>19</v>
      </c>
      <c r="B504" s="1" t="s">
        <v>11</v>
      </c>
      <c r="C504" s="3">
        <v>2007</v>
      </c>
      <c r="D504" s="3">
        <v>822257</v>
      </c>
      <c r="E504" s="4">
        <v>66397.631646146125</v>
      </c>
      <c r="F504" s="3">
        <v>544008</v>
      </c>
      <c r="G504" s="3">
        <v>366780</v>
      </c>
      <c r="H504" s="4">
        <v>636333.13651995012</v>
      </c>
      <c r="I504" s="3">
        <v>635676</v>
      </c>
      <c r="J504" s="4">
        <v>0</v>
      </c>
    </row>
    <row r="505" spans="1:10" ht="15">
      <c r="A505" s="1" t="s">
        <v>19</v>
      </c>
      <c r="B505" s="1" t="s">
        <v>12</v>
      </c>
      <c r="C505" s="3">
        <v>2007</v>
      </c>
      <c r="D505" s="3">
        <v>170850</v>
      </c>
      <c r="E505" s="4">
        <v>1584.0597817413204</v>
      </c>
      <c r="F505" s="3">
        <v>139680</v>
      </c>
      <c r="G505" s="3">
        <v>0</v>
      </c>
      <c r="H505" s="4">
        <v>27767.403831688924</v>
      </c>
      <c r="I505" s="3">
        <v>0</v>
      </c>
      <c r="J505" s="4">
        <v>0</v>
      </c>
    </row>
    <row r="506" spans="1:10" ht="15">
      <c r="A506" s="1" t="s">
        <v>19</v>
      </c>
      <c r="B506" s="1" t="s">
        <v>13</v>
      </c>
      <c r="C506" s="3">
        <v>2007</v>
      </c>
      <c r="D506" s="3">
        <v>204443</v>
      </c>
      <c r="E506" s="4">
        <v>164518.4207756416</v>
      </c>
      <c r="F506" s="3">
        <v>251895</v>
      </c>
      <c r="G506" s="3">
        <v>180708</v>
      </c>
      <c r="H506" s="4">
        <v>257752.12218585296</v>
      </c>
      <c r="I506" s="3">
        <v>278783</v>
      </c>
      <c r="J506" s="4">
        <v>0</v>
      </c>
    </row>
    <row r="507" spans="1:10" ht="15">
      <c r="A507" s="1" t="s">
        <v>19</v>
      </c>
      <c r="B507" s="1" t="s">
        <v>14</v>
      </c>
      <c r="C507" s="3">
        <v>2007</v>
      </c>
      <c r="D507" s="3">
        <v>119561</v>
      </c>
      <c r="E507" s="4">
        <v>14520.547999295437</v>
      </c>
      <c r="F507" s="3">
        <v>31304</v>
      </c>
      <c r="G507" s="3">
        <v>39787</v>
      </c>
      <c r="H507" s="4">
        <v>211416.07463977716</v>
      </c>
      <c r="I507" s="3">
        <v>92544</v>
      </c>
      <c r="J507" s="4">
        <v>0</v>
      </c>
    </row>
    <row r="508" spans="1:10" ht="15">
      <c r="A508" s="1" t="s">
        <v>19</v>
      </c>
      <c r="B508" s="1" t="s">
        <v>15</v>
      </c>
      <c r="C508" s="3">
        <v>2007</v>
      </c>
      <c r="D508" s="3">
        <v>157298</v>
      </c>
      <c r="E508" s="4">
        <v>8860.9436797627059</v>
      </c>
      <c r="F508" s="3">
        <v>264</v>
      </c>
      <c r="G508" s="3">
        <v>6533</v>
      </c>
      <c r="H508" s="4">
        <v>26243.007935256752</v>
      </c>
      <c r="I508" s="3">
        <v>74386</v>
      </c>
      <c r="J508" s="4">
        <v>0</v>
      </c>
    </row>
    <row r="509" spans="1:10" ht="15">
      <c r="A509" s="1" t="s">
        <v>19</v>
      </c>
      <c r="B509" s="1" t="s">
        <v>16</v>
      </c>
      <c r="C509" s="3">
        <v>2007</v>
      </c>
      <c r="D509" s="3">
        <v>72443</v>
      </c>
      <c r="E509" s="4">
        <v>20484.375720619548</v>
      </c>
      <c r="F509" s="3">
        <v>102347</v>
      </c>
      <c r="G509" s="3">
        <v>9126</v>
      </c>
      <c r="H509" s="4">
        <v>163316.40755716473</v>
      </c>
      <c r="I509" s="3">
        <v>55584</v>
      </c>
      <c r="J509" s="4">
        <v>0</v>
      </c>
    </row>
    <row r="510" spans="1:10" ht="15">
      <c r="A510" s="1" t="s">
        <v>19</v>
      </c>
      <c r="B510" s="1" t="s">
        <v>17</v>
      </c>
      <c r="C510" s="3">
        <v>2007</v>
      </c>
      <c r="D510" s="3">
        <v>152263</v>
      </c>
      <c r="E510" s="4">
        <v>264906.89813573146</v>
      </c>
      <c r="F510" s="3">
        <v>178504</v>
      </c>
      <c r="G510" s="3">
        <v>6908</v>
      </c>
      <c r="H510" s="4">
        <v>165317.50457584887</v>
      </c>
      <c r="I510" s="3">
        <v>280767</v>
      </c>
      <c r="J510" s="4">
        <v>0</v>
      </c>
    </row>
    <row r="511" spans="1:10" ht="15">
      <c r="A511" s="1" t="s">
        <v>19</v>
      </c>
      <c r="B511" s="1" t="s">
        <v>18</v>
      </c>
      <c r="C511" s="3">
        <v>2007</v>
      </c>
      <c r="D511" s="3">
        <v>518941</v>
      </c>
      <c r="E511" s="4">
        <v>741406.41744843265</v>
      </c>
      <c r="F511" s="3">
        <v>421864</v>
      </c>
      <c r="G511" s="3">
        <v>427452</v>
      </c>
      <c r="H511" s="4">
        <v>744486.66805857094</v>
      </c>
      <c r="I511" s="3">
        <v>714928</v>
      </c>
      <c r="J511" s="4">
        <v>0</v>
      </c>
    </row>
    <row r="512" spans="1:10" ht="15">
      <c r="A512" s="1" t="s">
        <v>19</v>
      </c>
      <c r="B512" s="1" t="s">
        <v>19</v>
      </c>
      <c r="C512" s="3">
        <v>2007</v>
      </c>
      <c r="D512" s="3">
        <v>0</v>
      </c>
      <c r="E512" s="4">
        <v>0</v>
      </c>
      <c r="F512" s="3">
        <v>0</v>
      </c>
      <c r="G512" s="3">
        <v>0</v>
      </c>
      <c r="H512" s="4">
        <v>0</v>
      </c>
      <c r="I512" s="3">
        <v>0</v>
      </c>
      <c r="J512" s="4">
        <v>0</v>
      </c>
    </row>
    <row r="513" spans="1:10" ht="15">
      <c r="A513" s="5" t="s">
        <v>19</v>
      </c>
      <c r="B513" s="5" t="s">
        <v>36</v>
      </c>
      <c r="C513" s="6">
        <v>2007</v>
      </c>
      <c r="D513" s="6">
        <v>6423665</v>
      </c>
      <c r="E513" s="7">
        <v>3440915.2891406869</v>
      </c>
      <c r="F513" s="6">
        <v>3182565</v>
      </c>
      <c r="G513" s="6">
        <v>1840970</v>
      </c>
      <c r="H513" s="7">
        <v>4957340.693671301</v>
      </c>
      <c r="I513" s="6">
        <v>4993521</v>
      </c>
      <c r="J513" s="7">
        <v>28985.129951035222</v>
      </c>
    </row>
    <row r="514" spans="1:10" ht="15">
      <c r="A514" s="5" t="s">
        <v>19</v>
      </c>
      <c r="B514" s="5" t="s">
        <v>20</v>
      </c>
      <c r="C514" s="6">
        <v>2007</v>
      </c>
      <c r="D514" s="6">
        <v>6572032</v>
      </c>
      <c r="E514" s="6">
        <v>3593291</v>
      </c>
      <c r="F514" s="6">
        <v>3231690</v>
      </c>
      <c r="G514" s="6">
        <v>1587089</v>
      </c>
      <c r="H514" s="6">
        <v>5227962</v>
      </c>
      <c r="I514" s="6">
        <v>5247990</v>
      </c>
      <c r="J514" s="6">
        <v>37667.572283000001</v>
      </c>
    </row>
    <row r="515" spans="1:10" ht="15">
      <c r="A515" s="1" t="s">
        <v>19</v>
      </c>
      <c r="B515" s="1" t="s">
        <v>3</v>
      </c>
      <c r="C515" s="3">
        <v>2008</v>
      </c>
      <c r="D515" s="3">
        <v>146318</v>
      </c>
      <c r="E515" s="4">
        <v>-346.51130602452366</v>
      </c>
      <c r="F515" s="3">
        <v>1718</v>
      </c>
      <c r="G515" s="3">
        <v>19383</v>
      </c>
      <c r="H515" s="4">
        <v>42927.314142667463</v>
      </c>
      <c r="I515" s="3">
        <v>72070</v>
      </c>
      <c r="J515" s="4">
        <v>0</v>
      </c>
    </row>
    <row r="516" spans="1:10" ht="15">
      <c r="A516" s="1" t="s">
        <v>19</v>
      </c>
      <c r="B516" s="1" t="s">
        <v>4</v>
      </c>
      <c r="C516" s="3">
        <v>2008</v>
      </c>
      <c r="D516" s="3">
        <v>87325</v>
      </c>
      <c r="E516" s="4">
        <v>228815.32296462933</v>
      </c>
      <c r="F516" s="3">
        <v>233216</v>
      </c>
      <c r="G516" s="3">
        <v>198260</v>
      </c>
      <c r="H516" s="4">
        <v>230551.64204396337</v>
      </c>
      <c r="I516" s="3">
        <v>180175</v>
      </c>
      <c r="J516" s="4">
        <v>0</v>
      </c>
    </row>
    <row r="517" spans="1:10" ht="15">
      <c r="A517" s="1" t="s">
        <v>19</v>
      </c>
      <c r="B517" s="1" t="s">
        <v>5</v>
      </c>
      <c r="C517" s="3">
        <v>2008</v>
      </c>
      <c r="D517" s="3">
        <v>1236066</v>
      </c>
      <c r="E517" s="4">
        <v>1420.2249107467721</v>
      </c>
      <c r="F517" s="3">
        <v>72374</v>
      </c>
      <c r="G517" s="3">
        <v>1633</v>
      </c>
      <c r="H517" s="4">
        <v>50628.434970067319</v>
      </c>
      <c r="I517" s="3">
        <v>53269</v>
      </c>
      <c r="J517" s="4">
        <v>0</v>
      </c>
    </row>
    <row r="518" spans="1:10" ht="15">
      <c r="A518" s="1" t="s">
        <v>19</v>
      </c>
      <c r="B518" s="1" t="s">
        <v>6</v>
      </c>
      <c r="C518" s="3">
        <v>2008</v>
      </c>
      <c r="D518" s="3">
        <v>206217</v>
      </c>
      <c r="E518" s="4">
        <v>15172.2450423595</v>
      </c>
      <c r="F518" s="3">
        <v>9876</v>
      </c>
      <c r="G518" s="3">
        <v>23941</v>
      </c>
      <c r="H518" s="4">
        <v>63469.420142403462</v>
      </c>
      <c r="I518" s="3">
        <v>69927</v>
      </c>
      <c r="J518" s="4">
        <v>0</v>
      </c>
    </row>
    <row r="519" spans="1:10" ht="15">
      <c r="A519" s="1" t="s">
        <v>19</v>
      </c>
      <c r="B519" s="1" t="s">
        <v>7</v>
      </c>
      <c r="C519" s="3">
        <v>2008</v>
      </c>
      <c r="D519" s="3">
        <v>1471691</v>
      </c>
      <c r="E519" s="4">
        <v>935086.6887246347</v>
      </c>
      <c r="F519" s="3">
        <v>490829</v>
      </c>
      <c r="G519" s="3">
        <v>399421</v>
      </c>
      <c r="H519" s="4">
        <v>1045114.1045051984</v>
      </c>
      <c r="I519" s="3">
        <v>665358</v>
      </c>
      <c r="J519" s="4">
        <v>15197.206877325449</v>
      </c>
    </row>
    <row r="520" spans="1:10" ht="15">
      <c r="A520" s="1" t="s">
        <v>19</v>
      </c>
      <c r="B520" s="1" t="s">
        <v>8</v>
      </c>
      <c r="C520" s="3">
        <v>2008</v>
      </c>
      <c r="D520" s="3">
        <v>139454</v>
      </c>
      <c r="E520" s="4">
        <v>4674.3668016777583</v>
      </c>
      <c r="F520" s="3">
        <v>25495</v>
      </c>
      <c r="G520" s="3">
        <v>3333</v>
      </c>
      <c r="H520" s="4">
        <v>38572.117760367728</v>
      </c>
      <c r="I520" s="3">
        <v>61483</v>
      </c>
      <c r="J520" s="4">
        <v>0</v>
      </c>
    </row>
    <row r="521" spans="1:10" ht="15">
      <c r="A521" s="1" t="s">
        <v>19</v>
      </c>
      <c r="B521" s="1" t="s">
        <v>9</v>
      </c>
      <c r="C521" s="3">
        <v>2008</v>
      </c>
      <c r="D521" s="3">
        <v>30796</v>
      </c>
      <c r="E521" s="4">
        <v>4580.0780109227853</v>
      </c>
      <c r="F521" s="3">
        <v>711</v>
      </c>
      <c r="G521" s="3">
        <v>2876</v>
      </c>
      <c r="H521" s="4">
        <v>15973.873229546001</v>
      </c>
      <c r="I521" s="3">
        <v>29041</v>
      </c>
      <c r="J521" s="4">
        <v>0</v>
      </c>
    </row>
    <row r="522" spans="1:10" ht="15">
      <c r="A522" s="1" t="s">
        <v>19</v>
      </c>
      <c r="B522" s="1" t="s">
        <v>10</v>
      </c>
      <c r="C522" s="3">
        <v>2008</v>
      </c>
      <c r="D522" s="3">
        <v>1064707</v>
      </c>
      <c r="E522" s="4">
        <v>306147.45331220439</v>
      </c>
      <c r="F522" s="3">
        <v>159497</v>
      </c>
      <c r="G522" s="3">
        <v>41472</v>
      </c>
      <c r="H522" s="4">
        <v>98245.44154298892</v>
      </c>
      <c r="I522" s="3">
        <v>347600</v>
      </c>
      <c r="J522" s="4">
        <v>18078.919414168875</v>
      </c>
    </row>
    <row r="523" spans="1:10" ht="15">
      <c r="A523" s="1" t="s">
        <v>19</v>
      </c>
      <c r="B523" s="1" t="s">
        <v>11</v>
      </c>
      <c r="C523" s="3">
        <v>2008</v>
      </c>
      <c r="D523" s="3">
        <v>746654</v>
      </c>
      <c r="E523" s="4">
        <v>38962.485559723478</v>
      </c>
      <c r="F523" s="3">
        <v>357241</v>
      </c>
      <c r="G523" s="3">
        <v>276109</v>
      </c>
      <c r="H523" s="4">
        <v>390353.99606612365</v>
      </c>
      <c r="I523" s="3">
        <v>312924</v>
      </c>
      <c r="J523" s="4">
        <v>0</v>
      </c>
    </row>
    <row r="524" spans="1:10" ht="15">
      <c r="A524" s="1" t="s">
        <v>19</v>
      </c>
      <c r="B524" s="1" t="s">
        <v>12</v>
      </c>
      <c r="C524" s="3">
        <v>2008</v>
      </c>
      <c r="D524" s="3">
        <v>204753</v>
      </c>
      <c r="E524" s="4">
        <v>3029.0274030034893</v>
      </c>
      <c r="F524" s="3">
        <v>140852</v>
      </c>
      <c r="G524" s="3">
        <v>0</v>
      </c>
      <c r="H524" s="4">
        <v>9726.4124606915175</v>
      </c>
      <c r="I524" s="3">
        <v>0</v>
      </c>
      <c r="J524" s="4">
        <v>0</v>
      </c>
    </row>
    <row r="525" spans="1:10" ht="15">
      <c r="A525" s="1" t="s">
        <v>19</v>
      </c>
      <c r="B525" s="1" t="s">
        <v>13</v>
      </c>
      <c r="C525" s="3">
        <v>2008</v>
      </c>
      <c r="D525" s="3">
        <v>151275</v>
      </c>
      <c r="E525" s="4">
        <v>107588.22469096129</v>
      </c>
      <c r="F525" s="3">
        <v>174848</v>
      </c>
      <c r="G525" s="3">
        <v>152376</v>
      </c>
      <c r="H525" s="4">
        <v>165727.85029528919</v>
      </c>
      <c r="I525" s="3">
        <v>130451</v>
      </c>
      <c r="J525" s="4">
        <v>0</v>
      </c>
    </row>
    <row r="526" spans="1:10" ht="15">
      <c r="A526" s="1" t="s">
        <v>19</v>
      </c>
      <c r="B526" s="1" t="s">
        <v>14</v>
      </c>
      <c r="C526" s="3">
        <v>2008</v>
      </c>
      <c r="D526" s="3">
        <v>117039</v>
      </c>
      <c r="E526" s="4">
        <v>12335.331050519268</v>
      </c>
      <c r="F526" s="3">
        <v>21396</v>
      </c>
      <c r="G526" s="3">
        <v>28717</v>
      </c>
      <c r="H526" s="4">
        <v>114268.47701589421</v>
      </c>
      <c r="I526" s="3">
        <v>51010</v>
      </c>
      <c r="J526" s="4">
        <v>0</v>
      </c>
    </row>
    <row r="527" spans="1:10" ht="15">
      <c r="A527" s="1" t="s">
        <v>19</v>
      </c>
      <c r="B527" s="1" t="s">
        <v>15</v>
      </c>
      <c r="C527" s="3">
        <v>2008</v>
      </c>
      <c r="D527" s="3">
        <v>202183</v>
      </c>
      <c r="E527" s="4">
        <v>9273.3025707515371</v>
      </c>
      <c r="F527" s="3">
        <v>153</v>
      </c>
      <c r="G527" s="3">
        <v>4852</v>
      </c>
      <c r="H527" s="4">
        <v>19884.681490499963</v>
      </c>
      <c r="I527" s="3">
        <v>19764</v>
      </c>
      <c r="J527" s="4">
        <v>0</v>
      </c>
    </row>
    <row r="528" spans="1:10" ht="15">
      <c r="A528" s="1" t="s">
        <v>19</v>
      </c>
      <c r="B528" s="1" t="s">
        <v>16</v>
      </c>
      <c r="C528" s="3">
        <v>2008</v>
      </c>
      <c r="D528" s="3">
        <v>65413</v>
      </c>
      <c r="E528" s="4">
        <v>27195.24447350292</v>
      </c>
      <c r="F528" s="3">
        <v>65809</v>
      </c>
      <c r="G528" s="3">
        <v>6453</v>
      </c>
      <c r="H528" s="4">
        <v>82947.308168244184</v>
      </c>
      <c r="I528" s="3">
        <v>24028</v>
      </c>
      <c r="J528" s="4">
        <v>0</v>
      </c>
    </row>
    <row r="529" spans="1:10" ht="15">
      <c r="A529" s="1" t="s">
        <v>19</v>
      </c>
      <c r="B529" s="1" t="s">
        <v>17</v>
      </c>
      <c r="C529" s="3">
        <v>2008</v>
      </c>
      <c r="D529" s="3">
        <v>165497</v>
      </c>
      <c r="E529" s="4">
        <v>193921.3987259829</v>
      </c>
      <c r="F529" s="3">
        <v>119742</v>
      </c>
      <c r="G529" s="3">
        <v>4106</v>
      </c>
      <c r="H529" s="4">
        <v>127364.91306058747</v>
      </c>
      <c r="I529" s="3">
        <v>214282</v>
      </c>
      <c r="J529" s="4">
        <v>0</v>
      </c>
    </row>
    <row r="530" spans="1:10" ht="15">
      <c r="A530" s="1" t="s">
        <v>19</v>
      </c>
      <c r="B530" s="1" t="s">
        <v>18</v>
      </c>
      <c r="C530" s="3">
        <v>2008</v>
      </c>
      <c r="D530" s="3">
        <v>459679</v>
      </c>
      <c r="E530" s="4">
        <v>535475.4715765639</v>
      </c>
      <c r="F530" s="3">
        <v>270746</v>
      </c>
      <c r="G530" s="3">
        <v>270500</v>
      </c>
      <c r="H530" s="4">
        <v>433322.76072770188</v>
      </c>
      <c r="I530" s="3">
        <v>376861</v>
      </c>
      <c r="J530" s="4">
        <v>0</v>
      </c>
    </row>
    <row r="531" spans="1:10" ht="15">
      <c r="A531" s="1" t="s">
        <v>19</v>
      </c>
      <c r="B531" s="1" t="s">
        <v>19</v>
      </c>
      <c r="C531" s="3">
        <v>2008</v>
      </c>
      <c r="D531" s="3">
        <v>0</v>
      </c>
      <c r="E531" s="4">
        <v>0</v>
      </c>
      <c r="F531" s="3">
        <v>0</v>
      </c>
      <c r="G531" s="3">
        <v>0</v>
      </c>
      <c r="H531" s="4">
        <v>0</v>
      </c>
      <c r="I531" s="3">
        <v>0</v>
      </c>
      <c r="J531" s="4">
        <v>0</v>
      </c>
    </row>
    <row r="532" spans="1:10" ht="15">
      <c r="A532" s="5" t="s">
        <v>19</v>
      </c>
      <c r="B532" s="5" t="s">
        <v>36</v>
      </c>
      <c r="C532" s="6">
        <v>2008</v>
      </c>
      <c r="D532" s="6">
        <v>6495067</v>
      </c>
      <c r="E532" s="7">
        <v>2423330.3545121597</v>
      </c>
      <c r="F532" s="6">
        <v>2144503</v>
      </c>
      <c r="G532" s="6">
        <v>1433432</v>
      </c>
      <c r="H532" s="7">
        <v>2929078.7476222347</v>
      </c>
      <c r="I532" s="6">
        <v>2608243</v>
      </c>
      <c r="J532" s="7">
        <v>33276.126291494322</v>
      </c>
    </row>
    <row r="533" spans="1:10" ht="15">
      <c r="A533" s="5" t="s">
        <v>19</v>
      </c>
      <c r="B533" s="5" t="s">
        <v>20</v>
      </c>
      <c r="C533" s="6">
        <v>2008</v>
      </c>
      <c r="D533" s="6">
        <v>7076988</v>
      </c>
      <c r="E533" s="6">
        <v>2556882</v>
      </c>
      <c r="F533" s="6">
        <v>2097630</v>
      </c>
      <c r="G533" s="6">
        <v>1392903</v>
      </c>
      <c r="H533" s="6">
        <v>3071189</v>
      </c>
      <c r="I533" s="6">
        <v>2851408</v>
      </c>
      <c r="J533" s="6">
        <v>43243.928680000005</v>
      </c>
    </row>
  </sheetData>
  <autoFilter ref="A1:J533"/>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J545"/>
  <sheetViews>
    <sheetView workbookViewId="0">
      <pane xSplit="3" ySplit="1" topLeftCell="D26" activePane="bottomRight" state="frozen"/>
      <selection pane="topRight" activeCell="D1" sqref="D1"/>
      <selection pane="bottomLeft" activeCell="A2" sqref="A2"/>
      <selection pane="bottomRight" activeCell="D19" sqref="D19"/>
    </sheetView>
  </sheetViews>
  <sheetFormatPr defaultRowHeight="15"/>
  <cols>
    <col min="1" max="1" width="9.140625" style="3"/>
    <col min="2" max="2" width="13.7109375" style="3" customWidth="1"/>
    <col min="3" max="3" width="9.140625" style="3"/>
    <col min="4" max="4" width="10.85546875" style="3" customWidth="1"/>
    <col min="5" max="5" width="11.28515625" style="3" customWidth="1"/>
    <col min="6" max="6" width="11.140625" style="3" customWidth="1"/>
    <col min="7" max="7" width="10.42578125" style="3" customWidth="1"/>
    <col min="8" max="8" width="12.42578125" style="3" customWidth="1"/>
    <col min="9" max="9" width="11" style="3" customWidth="1"/>
    <col min="10" max="10" width="10.28515625" style="3" customWidth="1"/>
    <col min="11" max="16384" width="9.140625" style="3"/>
  </cols>
  <sheetData>
    <row r="1" spans="1:10" ht="102" customHeight="1">
      <c r="A1" s="1" t="s">
        <v>0</v>
      </c>
      <c r="B1" s="1" t="s">
        <v>1</v>
      </c>
      <c r="C1" s="1" t="s">
        <v>2</v>
      </c>
      <c r="D1" s="2" t="s">
        <v>39</v>
      </c>
      <c r="E1" s="2" t="s">
        <v>42</v>
      </c>
      <c r="F1" s="2" t="s">
        <v>40</v>
      </c>
      <c r="G1" s="2" t="s">
        <v>41</v>
      </c>
      <c r="H1" s="2" t="s">
        <v>45</v>
      </c>
      <c r="I1" s="2" t="s">
        <v>43</v>
      </c>
      <c r="J1" s="2" t="s">
        <v>44</v>
      </c>
    </row>
    <row r="2" spans="1:10">
      <c r="A2" s="3" t="s">
        <v>3</v>
      </c>
      <c r="B2" s="3" t="s">
        <v>3</v>
      </c>
      <c r="C2" s="3">
        <v>2007</v>
      </c>
      <c r="D2" s="3">
        <f>'reported positions'!D2/'reported positions'!D$19</f>
        <v>0</v>
      </c>
      <c r="E2" s="3">
        <f>'reported positions'!E2/'reported positions'!E$19</f>
        <v>0</v>
      </c>
      <c r="F2" s="3">
        <f>'reported positions'!F2/'reported positions'!F$19</f>
        <v>0</v>
      </c>
      <c r="G2" s="3">
        <f>'reported positions'!G2/'reported positions'!G$19</f>
        <v>0</v>
      </c>
      <c r="H2" s="3">
        <f>'reported positions'!H2/'reported positions'!H$19</f>
        <v>0</v>
      </c>
      <c r="I2" s="3">
        <f>'reported positions'!I2/'reported positions'!I$19</f>
        <v>0</v>
      </c>
      <c r="J2" s="3">
        <f>'reported positions'!J2/'reported positions'!J$19</f>
        <v>0</v>
      </c>
    </row>
    <row r="3" spans="1:10">
      <c r="A3" s="3" t="s">
        <v>3</v>
      </c>
      <c r="B3" s="3" t="s">
        <v>4</v>
      </c>
      <c r="C3" s="3">
        <v>2007</v>
      </c>
      <c r="D3" s="3">
        <f>'reported positions'!D3/'reported positions'!D$19</f>
        <v>2.4914066276574599E-2</v>
      </c>
      <c r="E3" s="3">
        <f>'reported positions'!E3/'reported positions'!E$19</f>
        <v>7.8246496404055205E-2</v>
      </c>
      <c r="F3" s="3">
        <f>'reported positions'!F3/'reported positions'!F$19</f>
        <v>2.7601771073813283E-2</v>
      </c>
      <c r="G3" s="3">
        <f>'reported positions'!G3/'reported positions'!G$19</f>
        <v>5.1960106377866601E-4</v>
      </c>
      <c r="H3" s="3">
        <f>'reported positions'!H3/'reported positions'!H$19</f>
        <v>0.90973108289248195</v>
      </c>
      <c r="I3" s="3">
        <f>'reported positions'!I3/'reported positions'!I$19</f>
        <v>1.0511333939349657E-2</v>
      </c>
      <c r="J3" s="3">
        <f>'reported positions'!J3/'reported positions'!J$19</f>
        <v>0</v>
      </c>
    </row>
    <row r="4" spans="1:10">
      <c r="A4" s="3" t="s">
        <v>3</v>
      </c>
      <c r="B4" s="3" t="s">
        <v>5</v>
      </c>
      <c r="C4" s="3">
        <v>2007</v>
      </c>
      <c r="D4" s="3">
        <f>'reported positions'!D4/'reported positions'!D$19</f>
        <v>0</v>
      </c>
      <c r="E4" s="3">
        <f>'reported positions'!E4/'reported positions'!E$19</f>
        <v>0</v>
      </c>
      <c r="F4" s="3">
        <f>'reported positions'!F4/'reported positions'!F$19</f>
        <v>8.4324127116044128E-3</v>
      </c>
      <c r="G4" s="3">
        <f>'reported positions'!G4/'reported positions'!G$19</f>
        <v>1.7909102388929462E-5</v>
      </c>
      <c r="H4" s="3">
        <f>'reported positions'!H4/'reported positions'!H$19</f>
        <v>0</v>
      </c>
      <c r="I4" s="3">
        <f>'reported positions'!I4/'reported positions'!I$19</f>
        <v>2.248720644593295E-3</v>
      </c>
      <c r="J4" s="3">
        <f>'reported positions'!J4/'reported positions'!J$19</f>
        <v>0</v>
      </c>
    </row>
    <row r="5" spans="1:10">
      <c r="A5" s="3" t="s">
        <v>3</v>
      </c>
      <c r="B5" s="3" t="s">
        <v>6</v>
      </c>
      <c r="C5" s="3">
        <v>2007</v>
      </c>
      <c r="D5" s="3">
        <f>'reported positions'!D5/'reported positions'!D$19</f>
        <v>9.6115743414429671E-4</v>
      </c>
      <c r="E5" s="3">
        <f>'reported positions'!E5/'reported positions'!E$19</f>
        <v>0</v>
      </c>
      <c r="F5" s="3">
        <f>'reported positions'!F5/'reported positions'!F$19</f>
        <v>1.5274318624032333E-2</v>
      </c>
      <c r="G5" s="3">
        <f>'reported positions'!G5/'reported positions'!G$19</f>
        <v>0.34095634488209631</v>
      </c>
      <c r="H5" s="3">
        <f>'reported positions'!H5/'reported positions'!H$19</f>
        <v>0</v>
      </c>
      <c r="I5" s="3">
        <f>'reported positions'!I5/'reported positions'!I$19</f>
        <v>1.4126572357900331E-5</v>
      </c>
      <c r="J5" s="3">
        <f>'reported positions'!J5/'reported positions'!J$19</f>
        <v>0</v>
      </c>
    </row>
    <row r="6" spans="1:10">
      <c r="A6" s="3" t="s">
        <v>3</v>
      </c>
      <c r="B6" s="3" t="s">
        <v>7</v>
      </c>
      <c r="C6" s="3">
        <v>2007</v>
      </c>
      <c r="D6" s="3">
        <f>'reported positions'!D6/'reported positions'!D$19</f>
        <v>0.33108425643767386</v>
      </c>
      <c r="E6" s="3">
        <f>'reported positions'!E6/'reported positions'!E$19</f>
        <v>0</v>
      </c>
      <c r="F6" s="3">
        <f>'reported positions'!F6/'reported positions'!F$19</f>
        <v>0.21654754383265437</v>
      </c>
      <c r="G6" s="3">
        <f>'reported positions'!G6/'reported positions'!G$19</f>
        <v>0.42690432883835189</v>
      </c>
      <c r="H6" s="3">
        <f>'reported positions'!H6/'reported positions'!H$19</f>
        <v>0</v>
      </c>
      <c r="I6" s="3">
        <f>'reported positions'!I6/'reported positions'!I$19</f>
        <v>0.11920148055287758</v>
      </c>
      <c r="J6" s="3">
        <f>'reported positions'!J6/'reported positions'!J$19</f>
        <v>0.20620994633094245</v>
      </c>
    </row>
    <row r="7" spans="1:10">
      <c r="A7" s="3" t="s">
        <v>3</v>
      </c>
      <c r="B7" s="3" t="s">
        <v>8</v>
      </c>
      <c r="C7" s="3">
        <v>2007</v>
      </c>
      <c r="D7" s="3">
        <f>'reported positions'!D7/'reported positions'!D$19</f>
        <v>9.8546137531295235E-4</v>
      </c>
      <c r="E7" s="3">
        <f>'reported positions'!E7/'reported positions'!E$19</f>
        <v>0</v>
      </c>
      <c r="F7" s="3">
        <f>'reported positions'!F7/'reported positions'!F$19</f>
        <v>6.1460734049594842E-5</v>
      </c>
      <c r="G7" s="3">
        <f>'reported positions'!G7/'reported positions'!G$19</f>
        <v>1.7367172103874387E-5</v>
      </c>
      <c r="H7" s="3">
        <f>'reported positions'!H7/'reported positions'!H$19</f>
        <v>0</v>
      </c>
      <c r="I7" s="3">
        <f>'reported positions'!I7/'reported positions'!I$19</f>
        <v>1.6531865134651957E-4</v>
      </c>
      <c r="J7" s="3">
        <f>'reported positions'!J7/'reported positions'!J$19</f>
        <v>0</v>
      </c>
    </row>
    <row r="8" spans="1:10">
      <c r="A8" s="3" t="s">
        <v>3</v>
      </c>
      <c r="B8" s="3" t="s">
        <v>9</v>
      </c>
      <c r="C8" s="3">
        <v>2007</v>
      </c>
      <c r="D8" s="3">
        <f>'reported positions'!D8/'reported positions'!D$19</f>
        <v>0</v>
      </c>
      <c r="E8" s="3">
        <f>'reported positions'!E8/'reported positions'!E$19</f>
        <v>0</v>
      </c>
      <c r="F8" s="3">
        <f>'reported positions'!F8/'reported positions'!F$19</f>
        <v>0</v>
      </c>
      <c r="G8" s="3">
        <f>'reported positions'!G8/'reported positions'!G$19</f>
        <v>3.6842791723041176E-5</v>
      </c>
      <c r="H8" s="3">
        <f>'reported positions'!H8/'reported positions'!H$19</f>
        <v>0</v>
      </c>
      <c r="I8" s="3">
        <f>'reported positions'!I8/'reported positions'!I$19</f>
        <v>8.6206699912353926E-6</v>
      </c>
      <c r="J8" s="3">
        <f>'reported positions'!J8/'reported positions'!J$19</f>
        <v>0</v>
      </c>
    </row>
    <row r="9" spans="1:10">
      <c r="A9" s="3" t="s">
        <v>3</v>
      </c>
      <c r="B9" s="3" t="s">
        <v>10</v>
      </c>
      <c r="C9" s="3">
        <v>2007</v>
      </c>
      <c r="D9" s="3">
        <f>'reported positions'!D9/'reported positions'!D$19</f>
        <v>3.0270275893823747E-2</v>
      </c>
      <c r="E9" s="3">
        <f>'reported positions'!E9/'reported positions'!E$19</f>
        <v>0.1450006244065381</v>
      </c>
      <c r="F9" s="3">
        <f>'reported positions'!F9/'reported positions'!F$19</f>
        <v>2.0366537619684447E-2</v>
      </c>
      <c r="G9" s="3">
        <f>'reported positions'!G9/'reported positions'!G$19</f>
        <v>2.5851768129267919E-5</v>
      </c>
      <c r="H9" s="3">
        <f>'reported positions'!H9/'reported positions'!H$19</f>
        <v>1.0985758268133377E-3</v>
      </c>
      <c r="I9" s="3">
        <f>'reported positions'!I9/'reported positions'!I$19</f>
        <v>7.2503295479205837E-4</v>
      </c>
      <c r="J9" s="3">
        <f>'reported positions'!J9/'reported positions'!J$19</f>
        <v>0</v>
      </c>
    </row>
    <row r="10" spans="1:10">
      <c r="A10" s="3" t="s">
        <v>3</v>
      </c>
      <c r="B10" s="3" t="s">
        <v>11</v>
      </c>
      <c r="C10" s="3">
        <v>2007</v>
      </c>
      <c r="D10" s="3">
        <f>'reported positions'!D10/'reported positions'!D$19</f>
        <v>0.2571463311364981</v>
      </c>
      <c r="E10" s="3">
        <f>'reported positions'!E10/'reported positions'!E$19</f>
        <v>0</v>
      </c>
      <c r="F10" s="3">
        <f>'reported positions'!F10/'reported positions'!F$19</f>
        <v>6.2280281604721486E-3</v>
      </c>
      <c r="G10" s="3">
        <f>'reported positions'!G10/'reported positions'!G$19</f>
        <v>8.1046622507985458E-2</v>
      </c>
      <c r="H10" s="3">
        <f>'reported positions'!H10/'reported positions'!H$19</f>
        <v>0</v>
      </c>
      <c r="I10" s="3">
        <f>'reported positions'!I10/'reported positions'!I$19</f>
        <v>0.60598505745291142</v>
      </c>
      <c r="J10" s="3">
        <f>'reported positions'!J10/'reported positions'!J$19</f>
        <v>0</v>
      </c>
    </row>
    <row r="11" spans="1:10">
      <c r="A11" s="3" t="s">
        <v>3</v>
      </c>
      <c r="B11" s="3" t="s">
        <v>12</v>
      </c>
      <c r="C11" s="3">
        <v>2007</v>
      </c>
      <c r="D11" s="3">
        <f>'reported positions'!D11/'reported positions'!D$19</f>
        <v>0</v>
      </c>
      <c r="E11" s="3">
        <f>'reported positions'!E11/'reported positions'!E$19</f>
        <v>0</v>
      </c>
      <c r="F11" s="3">
        <f>'reported positions'!F11/'reported positions'!F$19</f>
        <v>0</v>
      </c>
      <c r="G11" s="3">
        <f>'reported positions'!G11/'reported positions'!G$19</f>
        <v>0</v>
      </c>
      <c r="H11" s="3">
        <f>'reported positions'!H11/'reported positions'!H$19</f>
        <v>0</v>
      </c>
      <c r="I11" s="3">
        <f>'reported positions'!I11/'reported positions'!I$19</f>
        <v>1.14978972565583E-4</v>
      </c>
      <c r="J11" s="3">
        <f>'reported positions'!J11/'reported positions'!J$19</f>
        <v>0</v>
      </c>
    </row>
    <row r="12" spans="1:10">
      <c r="A12" s="3" t="s">
        <v>3</v>
      </c>
      <c r="B12" s="3" t="s">
        <v>13</v>
      </c>
      <c r="C12" s="3">
        <v>2007</v>
      </c>
      <c r="D12" s="3">
        <f>'reported positions'!D12/'reported positions'!D$19</f>
        <v>2.3588269335366022E-2</v>
      </c>
      <c r="E12" s="3">
        <f>'reported positions'!E12/'reported positions'!E$19</f>
        <v>3.5096162660224819E-2</v>
      </c>
      <c r="F12" s="3">
        <f>'reported positions'!F12/'reported positions'!F$19</f>
        <v>2.7197725820761694E-2</v>
      </c>
      <c r="G12" s="3">
        <f>'reported positions'!G12/'reported positions'!G$19</f>
        <v>5.553933575147707E-2</v>
      </c>
      <c r="H12" s="3">
        <f>'reported positions'!H12/'reported positions'!H$19</f>
        <v>-6.5972188796596556E-4</v>
      </c>
      <c r="I12" s="3">
        <f>'reported positions'!I12/'reported positions'!I$19</f>
        <v>2.0598839245663065E-3</v>
      </c>
      <c r="J12" s="3">
        <f>'reported positions'!J12/'reported positions'!J$19</f>
        <v>0</v>
      </c>
    </row>
    <row r="13" spans="1:10">
      <c r="A13" s="3" t="s">
        <v>3</v>
      </c>
      <c r="B13" s="3" t="s">
        <v>14</v>
      </c>
      <c r="C13" s="3">
        <v>2007</v>
      </c>
      <c r="D13" s="3">
        <f>'reported positions'!D13/'reported positions'!D$19</f>
        <v>1.1455552494038996E-2</v>
      </c>
      <c r="E13" s="3">
        <f>'reported positions'!E13/'reported positions'!E$19</f>
        <v>0</v>
      </c>
      <c r="F13" s="3">
        <f>'reported positions'!F13/'reported positions'!F$19</f>
        <v>1.7744433606925625E-2</v>
      </c>
      <c r="G13" s="3">
        <f>'reported positions'!G13/'reported positions'!G$19</f>
        <v>3.5529457547853015E-4</v>
      </c>
      <c r="H13" s="3">
        <f>'reported positions'!H13/'reported positions'!H$19</f>
        <v>0</v>
      </c>
      <c r="I13" s="3">
        <f>'reported positions'!I13/'reported positions'!I$19</f>
        <v>3.4479329230072707E-2</v>
      </c>
      <c r="J13" s="3">
        <f>'reported positions'!J13/'reported positions'!J$19</f>
        <v>0</v>
      </c>
    </row>
    <row r="14" spans="1:10">
      <c r="A14" s="3" t="s">
        <v>3</v>
      </c>
      <c r="B14" s="3" t="s">
        <v>15</v>
      </c>
      <c r="C14" s="3">
        <v>2007</v>
      </c>
      <c r="D14" s="3">
        <f>'reported positions'!D14/'reported positions'!D$19</f>
        <v>0</v>
      </c>
      <c r="E14" s="3">
        <f>'reported positions'!E14/'reported positions'!E$19</f>
        <v>0</v>
      </c>
      <c r="F14" s="3">
        <f>'reported positions'!F14/'reported positions'!F$19</f>
        <v>6.8289704499549822E-6</v>
      </c>
      <c r="G14" s="3">
        <f>'reported positions'!G14/'reported positions'!G$19</f>
        <v>2.9323509017901997E-5</v>
      </c>
      <c r="H14" s="3">
        <f>'reported positions'!H14/'reported positions'!H$19</f>
        <v>0</v>
      </c>
      <c r="I14" s="3">
        <f>'reported positions'!I14/'reported positions'!I$19</f>
        <v>2.4590933084487525E-4</v>
      </c>
      <c r="J14" s="3">
        <f>'reported positions'!J14/'reported positions'!J$19</f>
        <v>0</v>
      </c>
    </row>
    <row r="15" spans="1:10">
      <c r="A15" s="3" t="s">
        <v>3</v>
      </c>
      <c r="B15" s="3" t="s">
        <v>16</v>
      </c>
      <c r="C15" s="3">
        <v>2007</v>
      </c>
      <c r="D15" s="3">
        <f>'reported positions'!D15/'reported positions'!D$19</f>
        <v>4.3366933163881274E-4</v>
      </c>
      <c r="E15" s="3">
        <f>'reported positions'!E15/'reported positions'!E$19</f>
        <v>0</v>
      </c>
      <c r="F15" s="3">
        <f>'reported positions'!F15/'reported positions'!F$19</f>
        <v>1.4918045157895523E-3</v>
      </c>
      <c r="G15" s="3">
        <f>'reported positions'!G15/'reported positions'!G$19</f>
        <v>0</v>
      </c>
      <c r="H15" s="3">
        <f>'reported positions'!H15/'reported positions'!H$19</f>
        <v>0</v>
      </c>
      <c r="I15" s="3">
        <f>'reported positions'!I15/'reported positions'!I$19</f>
        <v>1.4158034657138417E-7</v>
      </c>
      <c r="J15" s="3">
        <f>'reported positions'!J15/'reported positions'!J$19</f>
        <v>0</v>
      </c>
    </row>
    <row r="16" spans="1:10">
      <c r="A16" s="3" t="s">
        <v>3</v>
      </c>
      <c r="B16" s="3" t="s">
        <v>17</v>
      </c>
      <c r="C16" s="3">
        <v>2007</v>
      </c>
      <c r="D16" s="3">
        <f>'reported positions'!D16/'reported positions'!D$19</f>
        <v>6.9485725694951967E-3</v>
      </c>
      <c r="E16" s="3">
        <f>'reported positions'!E16/'reported positions'!E$19</f>
        <v>6.5528658569752721E-2</v>
      </c>
      <c r="F16" s="3">
        <f>'reported positions'!F16/'reported positions'!F$19</f>
        <v>5.4475850668627909E-3</v>
      </c>
      <c r="G16" s="3">
        <f>'reported positions'!G16/'reported positions'!G$19</f>
        <v>2.9626346435319337E-2</v>
      </c>
      <c r="H16" s="3">
        <f>'reported positions'!H16/'reported positions'!H$19</f>
        <v>0</v>
      </c>
      <c r="I16" s="3">
        <f>'reported positions'!I16/'reported positions'!I$19</f>
        <v>1.6997286927280954E-2</v>
      </c>
      <c r="J16" s="3">
        <f>'reported positions'!J16/'reported positions'!J$19</f>
        <v>0</v>
      </c>
    </row>
    <row r="17" spans="1:10">
      <c r="A17" s="3" t="s">
        <v>3</v>
      </c>
      <c r="B17" s="3" t="s">
        <v>18</v>
      </c>
      <c r="C17" s="3">
        <v>2007</v>
      </c>
      <c r="D17" s="3">
        <f>'reported positions'!D17/'reported positions'!D$19</f>
        <v>0.1125455948098379</v>
      </c>
      <c r="E17" s="3">
        <f>'reported positions'!E17/'reported positions'!E$19</f>
        <v>9.6880754989452575E-2</v>
      </c>
      <c r="F17" s="3">
        <f>'reported positions'!F17/'reported positions'!F$19</f>
        <v>6.4266228402234837E-2</v>
      </c>
      <c r="G17" s="3">
        <f>'reported positions'!G17/'reported positions'!G$19</f>
        <v>1.3437669477582848E-3</v>
      </c>
      <c r="H17" s="3">
        <f>'reported positions'!H17/'reported positions'!H$19</f>
        <v>2.2055437771884103E-3</v>
      </c>
      <c r="I17" s="3">
        <f>'reported positions'!I17/'reported positions'!I$19</f>
        <v>6.947788078447154E-3</v>
      </c>
      <c r="J17" s="3">
        <f>'reported positions'!J17/'reported positions'!J$19</f>
        <v>0</v>
      </c>
    </row>
    <row r="18" spans="1:10">
      <c r="A18" s="3" t="s">
        <v>3</v>
      </c>
      <c r="B18" s="3" t="s">
        <v>19</v>
      </c>
      <c r="C18" s="3">
        <v>2007</v>
      </c>
      <c r="D18" s="3">
        <f>'reported positions'!D18/'reported positions'!D$19</f>
        <v>0.19966679290559555</v>
      </c>
      <c r="E18" s="3">
        <f>'reported positions'!E18/'reported positions'!E$19</f>
        <v>0.57924730296997651</v>
      </c>
      <c r="F18" s="3">
        <f>'reported positions'!F18/'reported positions'!F$19</f>
        <v>0.58933332086066503</v>
      </c>
      <c r="G18" s="3">
        <f>'reported positions'!G18/'reported positions'!G$19</f>
        <v>6.358106465439145E-2</v>
      </c>
      <c r="H18" s="3">
        <f>'reported positions'!H18/'reported positions'!H$19</f>
        <v>8.7624519391482289E-2</v>
      </c>
      <c r="I18" s="3">
        <f>'reported positions'!I18/'reported positions'!I$19</f>
        <v>0.20029499051765634</v>
      </c>
      <c r="J18" s="3">
        <f>'reported positions'!J18/'reported positions'!J$19</f>
        <v>0.79379005366905753</v>
      </c>
    </row>
    <row r="19" spans="1:10">
      <c r="A19" s="3" t="s">
        <v>3</v>
      </c>
      <c r="B19" s="3" t="s">
        <v>26</v>
      </c>
      <c r="C19" s="3">
        <v>2007</v>
      </c>
      <c r="D19" s="3">
        <f>'reported positions'!D19/'reported positions'!D20</f>
        <v>0.55736525351701161</v>
      </c>
      <c r="E19" s="3">
        <v>0.29997121594874959</v>
      </c>
      <c r="F19" s="3">
        <f>'reported positions'!F19/'reported positions'!F20</f>
        <v>0.80458989090785993</v>
      </c>
      <c r="G19" s="3">
        <f>'reported positions'!G19/'reported positions'!G20</f>
        <v>0.71427672571777634</v>
      </c>
      <c r="H19" s="3">
        <v>0.11834744504310644</v>
      </c>
      <c r="I19" s="3">
        <f>'reported positions'!I19/'reported positions'!I20</f>
        <v>0.95677665077761986</v>
      </c>
      <c r="J19" s="3">
        <f>'reported positions'!J19/'reported positions'!J20</f>
        <v>1</v>
      </c>
    </row>
    <row r="21" spans="1:10">
      <c r="A21" s="3" t="s">
        <v>3</v>
      </c>
      <c r="B21" s="3" t="s">
        <v>3</v>
      </c>
      <c r="C21" s="3">
        <v>2008</v>
      </c>
      <c r="D21" s="3">
        <f>'reported positions'!D21/'reported positions'!D$38</f>
        <v>0</v>
      </c>
      <c r="E21" s="3">
        <f>'reported positions'!E21/'reported positions'!E$38</f>
        <v>0</v>
      </c>
      <c r="F21" s="3">
        <f>'reported positions'!F21/'reported positions'!F$38</f>
        <v>0</v>
      </c>
      <c r="G21" s="3">
        <f>'reported positions'!G21/'reported positions'!G$38</f>
        <v>0</v>
      </c>
      <c r="H21" s="3">
        <f>'reported positions'!H21/'reported positions'!H$38</f>
        <v>0</v>
      </c>
      <c r="I21" s="3">
        <f>'reported positions'!I21/'reported positions'!I$38</f>
        <v>0</v>
      </c>
      <c r="J21" s="3">
        <f>'reported positions'!J21/'reported positions'!J$38</f>
        <v>0</v>
      </c>
    </row>
    <row r="22" spans="1:10">
      <c r="A22" s="3" t="s">
        <v>3</v>
      </c>
      <c r="B22" s="3" t="s">
        <v>4</v>
      </c>
      <c r="C22" s="3">
        <v>2008</v>
      </c>
      <c r="D22" s="3">
        <f>'reported positions'!D22/'reported positions'!D$38</f>
        <v>1.9473986229468554E-2</v>
      </c>
      <c r="E22" s="3">
        <f>'reported positions'!E22/'reported positions'!E$38</f>
        <v>8.0131728074907607E-2</v>
      </c>
      <c r="F22" s="3">
        <f>'reported positions'!F22/'reported positions'!F$38</f>
        <v>3.2946181589821245E-2</v>
      </c>
      <c r="G22" s="3">
        <f>'reported positions'!G22/'reported positions'!G$38</f>
        <v>6.2168206950497125E-4</v>
      </c>
      <c r="H22" s="3">
        <f>'reported positions'!H22/'reported positions'!H$38</f>
        <v>0.99609926301426988</v>
      </c>
      <c r="I22" s="3">
        <f>'reported positions'!I22/'reported positions'!I$38</f>
        <v>7.977715440099958E-3</v>
      </c>
      <c r="J22" s="3">
        <f>'reported positions'!J22/'reported positions'!J$38</f>
        <v>0</v>
      </c>
    </row>
    <row r="23" spans="1:10">
      <c r="A23" s="3" t="s">
        <v>3</v>
      </c>
      <c r="B23" s="3" t="s">
        <v>5</v>
      </c>
      <c r="C23" s="3">
        <v>2008</v>
      </c>
      <c r="D23" s="3">
        <f>'reported positions'!D23/'reported positions'!D$38</f>
        <v>0</v>
      </c>
      <c r="E23" s="3">
        <f>'reported positions'!E23/'reported positions'!E$38</f>
        <v>0</v>
      </c>
      <c r="F23" s="3">
        <f>'reported positions'!F23/'reported positions'!F$38</f>
        <v>4.8220406112888595E-3</v>
      </c>
      <c r="G23" s="3">
        <f>'reported positions'!G23/'reported positions'!G$38</f>
        <v>1.0710468650043212E-5</v>
      </c>
      <c r="H23" s="3">
        <f>'reported positions'!H23/'reported positions'!H$38</f>
        <v>0</v>
      </c>
      <c r="I23" s="3">
        <f>'reported positions'!I23/'reported positions'!I$38</f>
        <v>1.7711577236569702E-4</v>
      </c>
      <c r="J23" s="3">
        <f>'reported positions'!J23/'reported positions'!J$38</f>
        <v>0</v>
      </c>
    </row>
    <row r="24" spans="1:10">
      <c r="A24" s="3" t="s">
        <v>3</v>
      </c>
      <c r="B24" s="3" t="s">
        <v>6</v>
      </c>
      <c r="C24" s="3">
        <v>2008</v>
      </c>
      <c r="D24" s="3">
        <f>'reported positions'!D24/'reported positions'!D$38</f>
        <v>3.8053307617836982E-3</v>
      </c>
      <c r="E24" s="3">
        <f>'reported positions'!E24/'reported positions'!E$38</f>
        <v>0</v>
      </c>
      <c r="F24" s="3">
        <f>'reported positions'!F24/'reported positions'!F$38</f>
        <v>1.2779388519582408E-2</v>
      </c>
      <c r="G24" s="3">
        <f>'reported positions'!G24/'reported positions'!G$38</f>
        <v>0.17278004852804477</v>
      </c>
      <c r="H24" s="3">
        <f>'reported positions'!H24/'reported positions'!H$38</f>
        <v>0</v>
      </c>
      <c r="I24" s="3">
        <f>'reported positions'!I24/'reported positions'!I$38</f>
        <v>1.690979048780177E-4</v>
      </c>
      <c r="J24" s="3">
        <f>'reported positions'!J24/'reported positions'!J$38</f>
        <v>0</v>
      </c>
    </row>
    <row r="25" spans="1:10">
      <c r="A25" s="3" t="s">
        <v>3</v>
      </c>
      <c r="B25" s="3" t="s">
        <v>7</v>
      </c>
      <c r="C25" s="3">
        <v>2008</v>
      </c>
      <c r="D25" s="3">
        <f>'reported positions'!D25/'reported positions'!D$38</f>
        <v>0.25515702659060824</v>
      </c>
      <c r="E25" s="3">
        <f>'reported positions'!E25/'reported positions'!E$38</f>
        <v>0</v>
      </c>
      <c r="F25" s="3">
        <f>'reported positions'!F25/'reported positions'!F$38</f>
        <v>0.18704683349070839</v>
      </c>
      <c r="G25" s="3">
        <f>'reported positions'!G25/'reported positions'!G$38</f>
        <v>0.41546929238797564</v>
      </c>
      <c r="H25" s="3">
        <f>'reported positions'!H25/'reported positions'!H$38</f>
        <v>0</v>
      </c>
      <c r="I25" s="3">
        <f>'reported positions'!I25/'reported positions'!I$38</f>
        <v>0.1336821479715575</v>
      </c>
      <c r="J25" s="3">
        <f>'reported positions'!J25/'reported positions'!J$38</f>
        <v>0.24660160544274135</v>
      </c>
    </row>
    <row r="26" spans="1:10">
      <c r="A26" s="3" t="s">
        <v>3</v>
      </c>
      <c r="B26" s="3" t="s">
        <v>8</v>
      </c>
      <c r="C26" s="3">
        <v>2008</v>
      </c>
      <c r="D26" s="3">
        <f>'reported positions'!D26/'reported positions'!D$38</f>
        <v>1.1347652271625737E-3</v>
      </c>
      <c r="E26" s="3">
        <f>'reported positions'!E26/'reported positions'!E$38</f>
        <v>0</v>
      </c>
      <c r="F26" s="3">
        <f>'reported positions'!F26/'reported positions'!F$38</f>
        <v>9.1342633700160089E-5</v>
      </c>
      <c r="G26" s="3">
        <f>'reported positions'!G26/'reported positions'!G$38</f>
        <v>0</v>
      </c>
      <c r="H26" s="3">
        <f>'reported positions'!H26/'reported positions'!H$38</f>
        <v>0</v>
      </c>
      <c r="I26" s="3">
        <f>'reported positions'!I26/'reported positions'!I$38</f>
        <v>1.0361580024098329E-4</v>
      </c>
      <c r="J26" s="3">
        <f>'reported positions'!J26/'reported positions'!J$38</f>
        <v>0</v>
      </c>
    </row>
    <row r="27" spans="1:10">
      <c r="A27" s="3" t="s">
        <v>3</v>
      </c>
      <c r="B27" s="3" t="s">
        <v>9</v>
      </c>
      <c r="C27" s="3">
        <v>2008</v>
      </c>
      <c r="D27" s="3">
        <f>'reported positions'!D27/'reported positions'!D$38</f>
        <v>0</v>
      </c>
      <c r="E27" s="3">
        <f>'reported positions'!E27/'reported positions'!E$38</f>
        <v>0</v>
      </c>
      <c r="F27" s="3">
        <f>'reported positions'!F27/'reported positions'!F$38</f>
        <v>1.3296436862574605E-7</v>
      </c>
      <c r="G27" s="3">
        <f>'reported positions'!G27/'reported positions'!G$38</f>
        <v>4.5384614707276744E-5</v>
      </c>
      <c r="H27" s="3">
        <f>'reported positions'!H27/'reported positions'!H$38</f>
        <v>0</v>
      </c>
      <c r="I27" s="3">
        <f>'reported positions'!I27/'reported positions'!I$38</f>
        <v>1.7063759180876122E-5</v>
      </c>
      <c r="J27" s="3">
        <f>'reported positions'!J27/'reported positions'!J$38</f>
        <v>0</v>
      </c>
    </row>
    <row r="28" spans="1:10">
      <c r="A28" s="3" t="s">
        <v>3</v>
      </c>
      <c r="B28" s="3" t="s">
        <v>10</v>
      </c>
      <c r="C28" s="3">
        <v>2008</v>
      </c>
      <c r="D28" s="3">
        <f>'reported positions'!D28/'reported positions'!D$38</f>
        <v>8.1033681058658769E-2</v>
      </c>
      <c r="E28" s="3">
        <f>'reported positions'!E28/'reported positions'!E$38</f>
        <v>0.20818558594742795</v>
      </c>
      <c r="F28" s="3">
        <f>'reported positions'!F28/'reported positions'!F$38</f>
        <v>2.1742192534866877E-2</v>
      </c>
      <c r="G28" s="3">
        <f>'reported positions'!G28/'reported positions'!G$38</f>
        <v>5.0195782949328061E-5</v>
      </c>
      <c r="H28" s="3">
        <f>'reported positions'!H28/'reported positions'!H$38</f>
        <v>3.7442863470873774E-3</v>
      </c>
      <c r="I28" s="3">
        <f>'reported positions'!I28/'reported positions'!I$38</f>
        <v>1.2696623726547512E-3</v>
      </c>
      <c r="J28" s="3">
        <f>'reported positions'!J28/'reported positions'!J$38</f>
        <v>0</v>
      </c>
    </row>
    <row r="29" spans="1:10">
      <c r="A29" s="3" t="s">
        <v>3</v>
      </c>
      <c r="B29" s="3" t="s">
        <v>11</v>
      </c>
      <c r="C29" s="3">
        <v>2008</v>
      </c>
      <c r="D29" s="3">
        <f>'reported positions'!D29/'reported positions'!D$38</f>
        <v>0.26239779630784688</v>
      </c>
      <c r="E29" s="3">
        <f>'reported positions'!E29/'reported positions'!E$38</f>
        <v>0</v>
      </c>
      <c r="F29" s="3">
        <f>'reported positions'!F29/'reported positions'!F$38</f>
        <v>8.6173595779864519E-3</v>
      </c>
      <c r="G29" s="3">
        <f>'reported positions'!G29/'reported positions'!G$38</f>
        <v>0.15776138860390487</v>
      </c>
      <c r="H29" s="3">
        <f>'reported positions'!H29/'reported positions'!H$38</f>
        <v>0</v>
      </c>
      <c r="I29" s="3">
        <f>'reported positions'!I29/'reported positions'!I$38</f>
        <v>0.44013226689838181</v>
      </c>
      <c r="J29" s="3">
        <f>'reported positions'!J29/'reported positions'!J$38</f>
        <v>0</v>
      </c>
    </row>
    <row r="30" spans="1:10">
      <c r="A30" s="3" t="s">
        <v>3</v>
      </c>
      <c r="B30" s="3" t="s">
        <v>12</v>
      </c>
      <c r="C30" s="3">
        <v>2008</v>
      </c>
      <c r="D30" s="3">
        <f>'reported positions'!D30/'reported positions'!D$38</f>
        <v>0</v>
      </c>
      <c r="E30" s="3">
        <f>'reported positions'!E30/'reported positions'!E$38</f>
        <v>0</v>
      </c>
      <c r="F30" s="3">
        <f>'reported positions'!F30/'reported positions'!F$38</f>
        <v>0</v>
      </c>
      <c r="G30" s="3">
        <f>'reported positions'!G30/'reported positions'!G$38</f>
        <v>2.2592536583641919E-5</v>
      </c>
      <c r="H30" s="3">
        <f>'reported positions'!H30/'reported positions'!H$38</f>
        <v>0</v>
      </c>
      <c r="I30" s="3">
        <f>'reported positions'!I30/'reported positions'!I$38</f>
        <v>5.2763284699411015E-6</v>
      </c>
      <c r="J30" s="3">
        <f>'reported positions'!J30/'reported positions'!J$38</f>
        <v>0</v>
      </c>
    </row>
    <row r="31" spans="1:10">
      <c r="A31" s="3" t="s">
        <v>3</v>
      </c>
      <c r="B31" s="3" t="s">
        <v>13</v>
      </c>
      <c r="C31" s="3">
        <v>2008</v>
      </c>
      <c r="D31" s="3">
        <f>'reported positions'!D31/'reported positions'!D$38</f>
        <v>2.1129869518129351E-2</v>
      </c>
      <c r="E31" s="3">
        <f>'reported positions'!E31/'reported positions'!E$38</f>
        <v>4.0520737924495009E-2</v>
      </c>
      <c r="F31" s="3">
        <f>'reported positions'!F31/'reported positions'!F$38</f>
        <v>3.626813662023131E-2</v>
      </c>
      <c r="G31" s="3">
        <f>'reported positions'!G31/'reported positions'!G$38</f>
        <v>0.12754685135221608</v>
      </c>
      <c r="H31" s="3">
        <f>'reported positions'!H31/'reported positions'!H$38</f>
        <v>1.839674005611391E-2</v>
      </c>
      <c r="I31" s="3">
        <f>'reported positions'!I31/'reported positions'!I$38</f>
        <v>2.0079896658203359E-3</v>
      </c>
      <c r="J31" s="3">
        <f>'reported positions'!J31/'reported positions'!J$38</f>
        <v>0</v>
      </c>
    </row>
    <row r="32" spans="1:10">
      <c r="A32" s="3" t="s">
        <v>3</v>
      </c>
      <c r="B32" s="3" t="s">
        <v>14</v>
      </c>
      <c r="C32" s="3">
        <v>2008</v>
      </c>
      <c r="D32" s="3">
        <f>'reported positions'!D32/'reported positions'!D$38</f>
        <v>1.1293879438412808E-2</v>
      </c>
      <c r="E32" s="3">
        <f>'reported positions'!E32/'reported positions'!E$38</f>
        <v>0</v>
      </c>
      <c r="F32" s="3">
        <f>'reported positions'!F32/'reported positions'!F$38</f>
        <v>4.5065086798440145E-2</v>
      </c>
      <c r="G32" s="3">
        <f>'reported positions'!G32/'reported positions'!G$38</f>
        <v>8.5606836689750292E-4</v>
      </c>
      <c r="H32" s="3">
        <f>'reported positions'!H32/'reported positions'!H$38</f>
        <v>0</v>
      </c>
      <c r="I32" s="3">
        <f>'reported positions'!I32/'reported positions'!I$38</f>
        <v>3.4856228558326853E-2</v>
      </c>
      <c r="J32" s="3">
        <f>'reported positions'!J32/'reported positions'!J$38</f>
        <v>0</v>
      </c>
    </row>
    <row r="33" spans="1:10">
      <c r="A33" s="3" t="s">
        <v>3</v>
      </c>
      <c r="B33" s="3" t="s">
        <v>15</v>
      </c>
      <c r="C33" s="3">
        <v>2008</v>
      </c>
      <c r="D33" s="3">
        <f>'reported positions'!D33/'reported positions'!D$38</f>
        <v>0</v>
      </c>
      <c r="E33" s="3">
        <f>'reported positions'!E33/'reported positions'!E$38</f>
        <v>0</v>
      </c>
      <c r="F33" s="3">
        <f>'reported positions'!F33/'reported positions'!F$38</f>
        <v>0</v>
      </c>
      <c r="G33" s="3">
        <f>'reported positions'!G33/'reported positions'!G$38</f>
        <v>2.6639405299314832E-4</v>
      </c>
      <c r="H33" s="3">
        <f>'reported positions'!H33/'reported positions'!H$38</f>
        <v>0</v>
      </c>
      <c r="I33" s="3">
        <f>'reported positions'!I33/'reported positions'!I$38</f>
        <v>4.6618974140221545E-5</v>
      </c>
      <c r="J33" s="3">
        <f>'reported positions'!J33/'reported positions'!J$38</f>
        <v>0</v>
      </c>
    </row>
    <row r="34" spans="1:10">
      <c r="A34" s="3" t="s">
        <v>3</v>
      </c>
      <c r="B34" s="3" t="s">
        <v>16</v>
      </c>
      <c r="C34" s="3">
        <v>2008</v>
      </c>
      <c r="D34" s="3">
        <f>'reported positions'!D34/'reported positions'!D$38</f>
        <v>2.8767783084899813E-4</v>
      </c>
      <c r="E34" s="3">
        <f>'reported positions'!E34/'reported positions'!E$38</f>
        <v>0</v>
      </c>
      <c r="F34" s="3">
        <f>'reported positions'!F34/'reported positions'!F$38</f>
        <v>1.8252515569045463E-3</v>
      </c>
      <c r="G34" s="3">
        <f>'reported positions'!G34/'reported positions'!G$38</f>
        <v>0</v>
      </c>
      <c r="H34" s="3">
        <f>'reported positions'!H34/'reported positions'!H$38</f>
        <v>0</v>
      </c>
      <c r="I34" s="3">
        <f>'reported positions'!I34/'reported positions'!I$38</f>
        <v>4.9811393882009231E-5</v>
      </c>
      <c r="J34" s="3">
        <f>'reported positions'!J34/'reported positions'!J$38</f>
        <v>0</v>
      </c>
    </row>
    <row r="35" spans="1:10">
      <c r="A35" s="3" t="s">
        <v>3</v>
      </c>
      <c r="B35" s="3" t="s">
        <v>17</v>
      </c>
      <c r="C35" s="3">
        <v>2008</v>
      </c>
      <c r="D35" s="3">
        <f>'reported positions'!D35/'reported positions'!D$38</f>
        <v>7.3787409191247658E-3</v>
      </c>
      <c r="E35" s="3">
        <f>'reported positions'!E35/'reported positions'!E$38</f>
        <v>4.8874691415254072E-2</v>
      </c>
      <c r="F35" s="3">
        <f>'reported positions'!F35/'reported positions'!F$38</f>
        <v>4.63839436740096E-3</v>
      </c>
      <c r="G35" s="3">
        <f>'reported positions'!G35/'reported positions'!G$38</f>
        <v>5.7985998708641445E-3</v>
      </c>
      <c r="H35" s="3">
        <f>'reported positions'!H35/'reported positions'!H$38</f>
        <v>0</v>
      </c>
      <c r="I35" s="3">
        <f>'reported positions'!I35/'reported positions'!I$38</f>
        <v>3.0933158639923221E-2</v>
      </c>
      <c r="J35" s="3">
        <f>'reported positions'!J35/'reported positions'!J$38</f>
        <v>0</v>
      </c>
    </row>
    <row r="36" spans="1:10">
      <c r="A36" s="3" t="s">
        <v>3</v>
      </c>
      <c r="B36" s="3" t="s">
        <v>18</v>
      </c>
      <c r="C36" s="3">
        <v>2008</v>
      </c>
      <c r="D36" s="3">
        <f>'reported positions'!D36/'reported positions'!D$38</f>
        <v>8.0080520935309443E-2</v>
      </c>
      <c r="E36" s="3">
        <f>'reported positions'!E36/'reported positions'!E$38</f>
        <v>0.12916539262878449</v>
      </c>
      <c r="F36" s="3">
        <f>'reported positions'!F36/'reported positions'!F$38</f>
        <v>6.3742951384097246E-2</v>
      </c>
      <c r="G36" s="3">
        <f>'reported positions'!G36/'reported positions'!G$38</f>
        <v>4.628596232318846E-3</v>
      </c>
      <c r="H36" s="3">
        <f>'reported positions'!H36/'reported positions'!H$38</f>
        <v>8.9231726063351564E-4</v>
      </c>
      <c r="I36" s="3">
        <f>'reported positions'!I36/'reported positions'!I$38</f>
        <v>1.0895162826029675E-2</v>
      </c>
      <c r="J36" s="3">
        <f>'reported positions'!J36/'reported positions'!J$38</f>
        <v>0</v>
      </c>
    </row>
    <row r="37" spans="1:10">
      <c r="A37" s="3" t="s">
        <v>3</v>
      </c>
      <c r="B37" s="3" t="s">
        <v>19</v>
      </c>
      <c r="C37" s="3">
        <v>2008</v>
      </c>
      <c r="D37" s="3">
        <f>'reported positions'!D37/'reported positions'!D$38</f>
        <v>0.25682672518264599</v>
      </c>
      <c r="E37" s="3">
        <f>'reported positions'!E37/'reported positions'!E$38</f>
        <v>0.49312186400913088</v>
      </c>
      <c r="F37" s="3">
        <f>'reported positions'!F37/'reported positions'!F$38</f>
        <v>0.58041470735060285</v>
      </c>
      <c r="G37" s="3">
        <f>'reported positions'!G37/'reported positions'!G$38</f>
        <v>0.11414219513238992</v>
      </c>
      <c r="H37" s="3">
        <f>'reported positions'!H37/'reported positions'!H$38</f>
        <v>-1.9132606678104892E-2</v>
      </c>
      <c r="I37" s="3">
        <f>'reported positions'!I37/'reported positions'!I$38</f>
        <v>0.33767706769404809</v>
      </c>
      <c r="J37" s="3">
        <f>'reported positions'!J37/'reported positions'!J$38</f>
        <v>0.75339839455725865</v>
      </c>
    </row>
    <row r="38" spans="1:10">
      <c r="A38" s="3" t="s">
        <v>3</v>
      </c>
      <c r="B38" s="3" t="s">
        <v>26</v>
      </c>
      <c r="C38" s="3">
        <v>2008</v>
      </c>
      <c r="D38" s="3">
        <f>'reported positions'!D38/'reported positions'!D39</f>
        <v>0.54718954273298182</v>
      </c>
      <c r="E38" s="3">
        <f>'reported positions'!E38/'reported positions'!E39</f>
        <v>0.30258272146216963</v>
      </c>
      <c r="F38" s="3">
        <f>'reported positions'!F38/'reported positions'!F39</f>
        <v>0.82996790066073933</v>
      </c>
      <c r="G38" s="3">
        <f>'reported positions'!G38/'reported positions'!G39</f>
        <v>0.72205282121571102</v>
      </c>
      <c r="H38" s="3">
        <f>'reported positions'!H38/'reported positions'!H39</f>
        <v>0.11088682863811557</v>
      </c>
      <c r="I38" s="3">
        <f>'reported positions'!I38/'reported positions'!I39</f>
        <v>0.9539885690695169</v>
      </c>
      <c r="J38" s="3">
        <f>'reported positions'!J38/'reported positions'!J39</f>
        <v>1</v>
      </c>
    </row>
    <row r="41" spans="1:10">
      <c r="A41" s="3" t="s">
        <v>4</v>
      </c>
      <c r="B41" s="3" t="s">
        <v>3</v>
      </c>
      <c r="C41" s="3">
        <v>2007</v>
      </c>
      <c r="D41" s="3">
        <f>'reported positions'!D40/'reported positions'!D$57</f>
        <v>1.5724572893483694E-5</v>
      </c>
      <c r="E41" s="3">
        <f>'reported positions'!E40/'reported positions'!E$57</f>
        <v>2.9187704203087417E-2</v>
      </c>
      <c r="F41" s="3">
        <f>'reported positions'!F40/'reported positions'!F$57</f>
        <v>1.4583524663462814E-4</v>
      </c>
      <c r="G41" s="3">
        <f>'reported positions'!G40/'reported positions'!G$57</f>
        <v>1.3068612593162363E-2</v>
      </c>
      <c r="H41" s="3">
        <f>'reported positions'!H40/'reported positions'!H$57</f>
        <v>1.6433135014535867E-2</v>
      </c>
      <c r="I41" s="3">
        <f>'reported positions'!I40/'reported positions'!I$57</f>
        <v>1.3479542420485012E-2</v>
      </c>
      <c r="J41" s="3">
        <f>'reported positions'!J40/'reported positions'!J$57</f>
        <v>0</v>
      </c>
    </row>
    <row r="42" spans="1:10">
      <c r="A42" s="3" t="s">
        <v>4</v>
      </c>
      <c r="B42" s="3" t="s">
        <v>4</v>
      </c>
      <c r="C42" s="3">
        <v>2007</v>
      </c>
      <c r="D42" s="3">
        <f>'reported positions'!D41/'reported positions'!D$57</f>
        <v>0</v>
      </c>
      <c r="E42" s="3">
        <f>'reported positions'!E41/'reported positions'!E$57</f>
        <v>0</v>
      </c>
      <c r="F42" s="3">
        <f>'reported positions'!F41/'reported positions'!F$57</f>
        <v>0</v>
      </c>
      <c r="G42" s="3">
        <f>'reported positions'!G41/'reported positions'!G$57</f>
        <v>0</v>
      </c>
      <c r="H42" s="3">
        <f>'reported positions'!H41/'reported positions'!H$57</f>
        <v>0</v>
      </c>
      <c r="I42" s="3">
        <f>'reported positions'!I41/'reported positions'!I$57</f>
        <v>0</v>
      </c>
      <c r="J42" s="3">
        <f>'reported positions'!J41/'reported positions'!J$57</f>
        <v>0</v>
      </c>
    </row>
    <row r="43" spans="1:10">
      <c r="A43" s="3" t="s">
        <v>4</v>
      </c>
      <c r="B43" s="3" t="s">
        <v>5</v>
      </c>
      <c r="C43" s="3">
        <v>2007</v>
      </c>
      <c r="D43" s="3">
        <f>'reported positions'!D42/'reported positions'!D$57</f>
        <v>0</v>
      </c>
      <c r="E43" s="3">
        <f>'reported positions'!E42/'reported positions'!E$57</f>
        <v>0</v>
      </c>
      <c r="F43" s="3">
        <f>'reported positions'!F42/'reported positions'!F$57</f>
        <v>0</v>
      </c>
      <c r="G43" s="3">
        <f>'reported positions'!G42/'reported positions'!G$57</f>
        <v>5.9200600164476062E-5</v>
      </c>
      <c r="H43" s="3">
        <f>'reported positions'!H42/'reported positions'!H$57</f>
        <v>5.5333479818808736E-3</v>
      </c>
      <c r="I43" s="3">
        <f>'reported positions'!I42/'reported positions'!I$57</f>
        <v>5.7224533356100794E-3</v>
      </c>
      <c r="J43" s="3">
        <f>'reported positions'!J42/'reported positions'!J$57</f>
        <v>0</v>
      </c>
    </row>
    <row r="44" spans="1:10">
      <c r="A44" s="3" t="s">
        <v>4</v>
      </c>
      <c r="B44" s="3" t="s">
        <v>6</v>
      </c>
      <c r="C44" s="3">
        <v>2007</v>
      </c>
      <c r="D44" s="3">
        <f>'reported positions'!D43/'reported positions'!D$57</f>
        <v>1.5071170627248593E-3</v>
      </c>
      <c r="E44" s="3">
        <f>'reported positions'!E43/'reported positions'!E$57</f>
        <v>2.6560645079754448E-3</v>
      </c>
      <c r="F44" s="3">
        <f>'reported positions'!F43/'reported positions'!F$57</f>
        <v>9.7300266572436251E-4</v>
      </c>
      <c r="G44" s="3">
        <f>'reported positions'!G43/'reported positions'!G$57</f>
        <v>2.7371236945370153E-3</v>
      </c>
      <c r="H44" s="3">
        <f>'reported positions'!H43/'reported positions'!H$57</f>
        <v>1.0846967750659185E-2</v>
      </c>
      <c r="I44" s="3">
        <f>'reported positions'!I43/'reported positions'!I$57</f>
        <v>2.4065525120476692E-2</v>
      </c>
      <c r="J44" s="3">
        <f>'reported positions'!J43/'reported positions'!J$57</f>
        <v>0</v>
      </c>
    </row>
    <row r="45" spans="1:10">
      <c r="A45" s="3" t="s">
        <v>4</v>
      </c>
      <c r="B45" s="3" t="s">
        <v>7</v>
      </c>
      <c r="C45" s="3">
        <v>2007</v>
      </c>
      <c r="D45" s="3">
        <f>'reported positions'!D44/'reported positions'!D$57</f>
        <v>0.23167446315343954</v>
      </c>
      <c r="E45" s="3">
        <f>'reported positions'!E44/'reported positions'!E$57</f>
        <v>0.15180175233959503</v>
      </c>
      <c r="F45" s="3">
        <f>'reported positions'!F44/'reported positions'!F$57</f>
        <v>7.1660262191007199E-2</v>
      </c>
      <c r="G45" s="3">
        <f>'reported positions'!G44/'reported positions'!G$57</f>
        <v>0.18766464696906052</v>
      </c>
      <c r="H45" s="3">
        <f>'reported positions'!H44/'reported positions'!H$57</f>
        <v>0.12671979582178353</v>
      </c>
      <c r="I45" s="3">
        <f>'reported positions'!I44/'reported positions'!I$57</f>
        <v>0.15934339434923542</v>
      </c>
      <c r="J45" s="3">
        <f>'reported positions'!J44/'reported positions'!J$57</f>
        <v>0.49666785369079719</v>
      </c>
    </row>
    <row r="46" spans="1:10">
      <c r="A46" s="3" t="s">
        <v>4</v>
      </c>
      <c r="B46" s="3" t="s">
        <v>8</v>
      </c>
      <c r="C46" s="3">
        <v>2007</v>
      </c>
      <c r="D46" s="3">
        <f>'reported positions'!D45/'reported positions'!D$57</f>
        <v>1.1551973437384823E-2</v>
      </c>
      <c r="E46" s="3">
        <f>'reported positions'!E45/'reported positions'!E$57</f>
        <v>0</v>
      </c>
      <c r="F46" s="3">
        <f>'reported positions'!F45/'reported positions'!F$57</f>
        <v>3.330578407276455E-3</v>
      </c>
      <c r="G46" s="3">
        <f>'reported positions'!G45/'reported positions'!G$57</f>
        <v>4.5858394871691263E-4</v>
      </c>
      <c r="H46" s="3">
        <f>'reported positions'!H45/'reported positions'!H$57</f>
        <v>9.177878439591643E-3</v>
      </c>
      <c r="I46" s="3">
        <f>'reported positions'!I45/'reported positions'!I$57</f>
        <v>1.2785934776634433E-2</v>
      </c>
      <c r="J46" s="3">
        <f>'reported positions'!J45/'reported positions'!J$57</f>
        <v>0</v>
      </c>
    </row>
    <row r="47" spans="1:10">
      <c r="A47" s="3" t="s">
        <v>4</v>
      </c>
      <c r="B47" s="3" t="s">
        <v>9</v>
      </c>
      <c r="C47" s="3">
        <v>2007</v>
      </c>
      <c r="D47" s="3">
        <f>'reported positions'!D46/'reported positions'!D$57</f>
        <v>0</v>
      </c>
      <c r="E47" s="3">
        <f>'reported positions'!E46/'reported positions'!E$57</f>
        <v>0</v>
      </c>
      <c r="F47" s="3">
        <f>'reported positions'!F46/'reported positions'!F$57</f>
        <v>2.5970268535999835E-7</v>
      </c>
      <c r="G47" s="3">
        <f>'reported positions'!G46/'reported positions'!G$57</f>
        <v>1.1901132028867224E-3</v>
      </c>
      <c r="H47" s="3">
        <f>'reported positions'!H46/'reported positions'!H$57</f>
        <v>1.0690622675951591E-3</v>
      </c>
      <c r="I47" s="3">
        <f>'reported positions'!I46/'reported positions'!I$57</f>
        <v>5.053673264042163E-3</v>
      </c>
      <c r="J47" s="3">
        <f>'reported positions'!J46/'reported positions'!J$57</f>
        <v>0</v>
      </c>
    </row>
    <row r="48" spans="1:10">
      <c r="A48" s="3" t="s">
        <v>4</v>
      </c>
      <c r="B48" s="3" t="s">
        <v>10</v>
      </c>
      <c r="C48" s="3">
        <v>2007</v>
      </c>
      <c r="D48" s="3">
        <f>'reported positions'!D47/'reported positions'!D$57</f>
        <v>8.9081003884721441E-2</v>
      </c>
      <c r="E48" s="3">
        <f>'reported positions'!E47/'reported positions'!E$57</f>
        <v>2.8228454696696909E-2</v>
      </c>
      <c r="F48" s="3">
        <f>'reported positions'!F47/'reported positions'!F$57</f>
        <v>3.5951227454297852E-2</v>
      </c>
      <c r="G48" s="3">
        <f>'reported positions'!G47/'reported positions'!G$57</f>
        <v>1.7185934881680891E-2</v>
      </c>
      <c r="H48" s="3">
        <f>'reported positions'!H47/'reported positions'!H$57</f>
        <v>5.5460246095598671E-3</v>
      </c>
      <c r="I48" s="3">
        <f>'reported positions'!I47/'reported positions'!I$57</f>
        <v>6.835353819627743E-2</v>
      </c>
      <c r="J48" s="3">
        <f>'reported positions'!J47/'reported positions'!J$57</f>
        <v>1.3506638856387037E-2</v>
      </c>
    </row>
    <row r="49" spans="1:10">
      <c r="A49" s="3" t="s">
        <v>4</v>
      </c>
      <c r="B49" s="3" t="s">
        <v>11</v>
      </c>
      <c r="C49" s="3">
        <v>2007</v>
      </c>
      <c r="D49" s="3">
        <f>'reported positions'!D48/'reported positions'!D$57</f>
        <v>2.2572139288361773E-2</v>
      </c>
      <c r="E49" s="3">
        <f>'reported positions'!E48/'reported positions'!E$57</f>
        <v>7.926757260151367E-3</v>
      </c>
      <c r="F49" s="3">
        <f>'reported positions'!F48/'reported positions'!F$57</f>
        <v>7.2724046469197284E-3</v>
      </c>
      <c r="G49" s="3">
        <f>'reported positions'!G48/'reported positions'!G$57</f>
        <v>1.8055548734665784E-2</v>
      </c>
      <c r="H49" s="3">
        <f>'reported positions'!H48/'reported positions'!H$57</f>
        <v>0.14321631397471435</v>
      </c>
      <c r="I49" s="3">
        <f>'reported positions'!I48/'reported positions'!I$57</f>
        <v>4.7076626013727765E-2</v>
      </c>
      <c r="J49" s="3">
        <f>'reported positions'!J48/'reported positions'!J$57</f>
        <v>0</v>
      </c>
    </row>
    <row r="50" spans="1:10">
      <c r="A50" s="3" t="s">
        <v>4</v>
      </c>
      <c r="B50" s="3" t="s">
        <v>12</v>
      </c>
      <c r="C50" s="3">
        <v>2007</v>
      </c>
      <c r="D50" s="3">
        <f>'reported positions'!D49/'reported positions'!D$57</f>
        <v>3.2688932891834543E-4</v>
      </c>
      <c r="E50" s="3">
        <f>'reported positions'!E49/'reported positions'!E$57</f>
        <v>0</v>
      </c>
      <c r="F50" s="3">
        <f>'reported positions'!F49/'reported positions'!F$57</f>
        <v>2.40081012320059E-5</v>
      </c>
      <c r="G50" s="3">
        <f>'reported positions'!G49/'reported positions'!G$57</f>
        <v>2.9949500573653331E-3</v>
      </c>
      <c r="H50" s="3">
        <f>'reported positions'!H49/'reported positions'!H$57</f>
        <v>0</v>
      </c>
      <c r="I50" s="3">
        <f>'reported positions'!I49/'reported positions'!I$57</f>
        <v>6.7678422976099673E-5</v>
      </c>
      <c r="J50" s="3">
        <f>'reported positions'!J49/'reported positions'!J$57</f>
        <v>0</v>
      </c>
    </row>
    <row r="51" spans="1:10">
      <c r="A51" s="3" t="s">
        <v>4</v>
      </c>
      <c r="B51" s="3" t="s">
        <v>13</v>
      </c>
      <c r="C51" s="3">
        <v>2007</v>
      </c>
      <c r="D51" s="3">
        <f>'reported positions'!D50/'reported positions'!D$57</f>
        <v>2.3942773880272689E-2</v>
      </c>
      <c r="E51" s="3">
        <f>'reported positions'!E50/'reported positions'!E$57</f>
        <v>2.5721560738311347E-2</v>
      </c>
      <c r="F51" s="3">
        <f>'reported positions'!F50/'reported positions'!F$57</f>
        <v>3.4026522226325372E-2</v>
      </c>
      <c r="G51" s="3">
        <f>'reported positions'!G50/'reported positions'!G$57</f>
        <v>5.2771557544117886E-2</v>
      </c>
      <c r="H51" s="3">
        <f>'reported positions'!H50/'reported positions'!H$57</f>
        <v>2.4539838415252521E-2</v>
      </c>
      <c r="I51" s="3">
        <f>'reported positions'!I50/'reported positions'!I$57</f>
        <v>3.5624305834824302E-2</v>
      </c>
      <c r="J51" s="3">
        <f>'reported positions'!J50/'reported positions'!J$57</f>
        <v>0</v>
      </c>
    </row>
    <row r="52" spans="1:10">
      <c r="A52" s="3" t="s">
        <v>4</v>
      </c>
      <c r="B52" s="3" t="s">
        <v>14</v>
      </c>
      <c r="C52" s="3">
        <v>2007</v>
      </c>
      <c r="D52" s="3">
        <f>'reported positions'!D51/'reported positions'!D$57</f>
        <v>7.9057294420544787E-5</v>
      </c>
      <c r="E52" s="3">
        <f>'reported positions'!E51/'reported positions'!E$57</f>
        <v>8.0179170404562968E-4</v>
      </c>
      <c r="F52" s="3">
        <f>'reported positions'!F51/'reported positions'!F$57</f>
        <v>3.7025201228229747E-4</v>
      </c>
      <c r="G52" s="3">
        <f>'reported positions'!G51/'reported positions'!G$57</f>
        <v>9.9422872947383494E-3</v>
      </c>
      <c r="H52" s="3">
        <f>'reported positions'!H51/'reported positions'!H$57</f>
        <v>3.0688002839564601E-2</v>
      </c>
      <c r="I52" s="3">
        <f>'reported positions'!I51/'reported positions'!I$57</f>
        <v>6.8400501662091474E-3</v>
      </c>
      <c r="J52" s="3">
        <f>'reported positions'!J51/'reported positions'!J$57</f>
        <v>0</v>
      </c>
    </row>
    <row r="53" spans="1:10">
      <c r="A53" s="3" t="s">
        <v>4</v>
      </c>
      <c r="B53" s="3" t="s">
        <v>15</v>
      </c>
      <c r="C53" s="3">
        <v>2007</v>
      </c>
      <c r="D53" s="3">
        <f>'reported positions'!D52/'reported positions'!D$57</f>
        <v>5.1250991292745445E-5</v>
      </c>
      <c r="E53" s="3">
        <f>'reported positions'!E52/'reported positions'!E$57</f>
        <v>0</v>
      </c>
      <c r="F53" s="3">
        <f>'reported positions'!F52/'reported positions'!F$57</f>
        <v>5.8928975751287212E-5</v>
      </c>
      <c r="G53" s="3">
        <f>'reported positions'!G52/'reported positions'!G$57</f>
        <v>1.1252364599029867E-3</v>
      </c>
      <c r="H53" s="3">
        <f>'reported positions'!H52/'reported positions'!H$57</f>
        <v>1.1408964911094586E-3</v>
      </c>
      <c r="I53" s="3">
        <f>'reported positions'!I52/'reported positions'!I$57</f>
        <v>4.5182435142663117E-3</v>
      </c>
      <c r="J53" s="3">
        <f>'reported positions'!J52/'reported positions'!J$57</f>
        <v>0</v>
      </c>
    </row>
    <row r="54" spans="1:10">
      <c r="A54" s="3" t="s">
        <v>4</v>
      </c>
      <c r="B54" s="3" t="s">
        <v>16</v>
      </c>
      <c r="C54" s="3">
        <v>2007</v>
      </c>
      <c r="D54" s="3">
        <f>'reported positions'!D53/'reported positions'!D$57</f>
        <v>2.9309862981840456E-3</v>
      </c>
      <c r="E54" s="3">
        <f>'reported positions'!E53/'reported positions'!E$57</f>
        <v>5.8425131922704794E-4</v>
      </c>
      <c r="F54" s="3">
        <f>'reported positions'!F53/'reported positions'!F$57</f>
        <v>1.9200438525791206E-3</v>
      </c>
      <c r="G54" s="3">
        <f>'reported positions'!G53/'reported positions'!G$57</f>
        <v>6.8058783416745784E-4</v>
      </c>
      <c r="H54" s="3">
        <f>'reported positions'!H53/'reported positions'!H$57</f>
        <v>5.2058684335068621E-3</v>
      </c>
      <c r="I54" s="3">
        <f>'reported positions'!I53/'reported positions'!I$57</f>
        <v>5.6727526265768265E-3</v>
      </c>
      <c r="J54" s="3">
        <f>'reported positions'!J53/'reported positions'!J$57</f>
        <v>0</v>
      </c>
    </row>
    <row r="55" spans="1:10">
      <c r="A55" s="3" t="s">
        <v>4</v>
      </c>
      <c r="B55" s="3" t="s">
        <v>17</v>
      </c>
      <c r="C55" s="3">
        <v>2007</v>
      </c>
      <c r="D55" s="3">
        <f>'reported positions'!D54/'reported positions'!D$57</f>
        <v>2.2701566679642578E-2</v>
      </c>
      <c r="E55" s="3">
        <f>'reported positions'!E54/'reported positions'!E$57</f>
        <v>3.2863100799927068E-2</v>
      </c>
      <c r="F55" s="3">
        <f>'reported positions'!F54/'reported positions'!F$57</f>
        <v>1.6884329768800603E-2</v>
      </c>
      <c r="G55" s="3">
        <f>'reported positions'!G54/'reported positions'!G$57</f>
        <v>4.3342320319688212E-3</v>
      </c>
      <c r="H55" s="3">
        <f>'reported positions'!H54/'reported positions'!H$57</f>
        <v>1.5176036103035629E-2</v>
      </c>
      <c r="I55" s="3">
        <f>'reported positions'!I54/'reported positions'!I$57</f>
        <v>2.7395443936964831E-2</v>
      </c>
      <c r="J55" s="3">
        <f>'reported positions'!J54/'reported positions'!J$57</f>
        <v>0</v>
      </c>
    </row>
    <row r="56" spans="1:10">
      <c r="A56" s="3" t="s">
        <v>4</v>
      </c>
      <c r="B56" s="3" t="s">
        <v>18</v>
      </c>
      <c r="C56" s="3">
        <v>2007</v>
      </c>
      <c r="D56" s="3">
        <f>'reported positions'!D55/'reported positions'!D$57</f>
        <v>6.1864207510720172E-2</v>
      </c>
      <c r="E56" s="3">
        <f>'reported positions'!E55/'reported positions'!E$57</f>
        <v>0.11736614532940794</v>
      </c>
      <c r="F56" s="3">
        <f>'reported positions'!F55/'reported positions'!F$57</f>
        <v>2.7051898601861065E-4</v>
      </c>
      <c r="G56" s="3">
        <f>'reported positions'!G55/'reported positions'!G$57</f>
        <v>5.9152470658543163E-2</v>
      </c>
      <c r="H56" s="3">
        <f>'reported positions'!H55/'reported positions'!H$57</f>
        <v>0.12626343722533973</v>
      </c>
      <c r="I56" s="3">
        <f>'reported positions'!I55/'reported positions'!I$57</f>
        <v>0.10619203584774727</v>
      </c>
      <c r="J56" s="3">
        <f>'reported positions'!J55/'reported positions'!J$57</f>
        <v>0</v>
      </c>
    </row>
    <row r="57" spans="1:10">
      <c r="A57" s="3" t="s">
        <v>4</v>
      </c>
      <c r="B57" s="3" t="s">
        <v>19</v>
      </c>
      <c r="C57" s="3">
        <v>2007</v>
      </c>
      <c r="D57" s="3">
        <f>'reported positions'!D56/'reported positions'!D$57</f>
        <v>0.53170084661702299</v>
      </c>
      <c r="E57" s="3">
        <f>'reported positions'!E56/'reported positions'!E$57</f>
        <v>0.60286241710157473</v>
      </c>
      <c r="F57" s="3">
        <f>'reported positions'!F56/'reported positions'!F$57</f>
        <v>0.82711182576246511</v>
      </c>
      <c r="G57" s="3">
        <f>'reported positions'!G56/'reported positions'!G$57</f>
        <v>0.62857891349432138</v>
      </c>
      <c r="H57" s="3">
        <f>'reported positions'!H56/'reported positions'!H$57</f>
        <v>0.47844339463187069</v>
      </c>
      <c r="I57" s="3">
        <f>'reported positions'!I56/'reported positions'!I$57</f>
        <v>0.47780880217394611</v>
      </c>
      <c r="J57" s="3">
        <f>'reported positions'!J56/'reported positions'!J$57</f>
        <v>0.48982550745281578</v>
      </c>
    </row>
    <row r="58" spans="1:10">
      <c r="A58" s="3" t="s">
        <v>4</v>
      </c>
      <c r="B58" s="3" t="s">
        <v>26</v>
      </c>
      <c r="C58" s="3">
        <v>2007</v>
      </c>
      <c r="D58" s="3">
        <f>'reported positions'!D57/'reported positions'!D58</f>
        <v>0.913862832020786</v>
      </c>
      <c r="E58" s="3">
        <v>0.94615193114033613</v>
      </c>
      <c r="F58" s="3">
        <f>MIN('reported positions'!F57/'reported positions'!F58,1)</f>
        <v>1</v>
      </c>
      <c r="G58" s="3">
        <f>'reported positions'!G57/'reported positions'!G58</f>
        <v>0.94973571863316208</v>
      </c>
      <c r="H58" s="3">
        <v>0.92238375492068447</v>
      </c>
      <c r="I58" s="3">
        <f>'reported positions'!I57/'reported positions'!I58</f>
        <v>0.98243097897089315</v>
      </c>
      <c r="J58" s="3">
        <f>'reported positions'!J57/'reported positions'!J58</f>
        <v>0.95908390093483487</v>
      </c>
    </row>
    <row r="60" spans="1:10">
      <c r="A60" s="3" t="s">
        <v>4</v>
      </c>
      <c r="B60" s="3" t="s">
        <v>3</v>
      </c>
      <c r="C60" s="3">
        <v>2008</v>
      </c>
      <c r="D60" s="3">
        <f>'reported positions'!D59/'reported positions'!D$76</f>
        <v>1.4952995849675656E-5</v>
      </c>
      <c r="E60" s="3">
        <f>'reported positions'!E59/'reported positions'!E$76</f>
        <v>2.7792107670445286E-2</v>
      </c>
      <c r="F60" s="3">
        <f>'reported positions'!F59/'reported positions'!F$76</f>
        <v>1.5535885539786877E-4</v>
      </c>
      <c r="G60" s="3">
        <f>'reported positions'!G59/'reported positions'!G$76</f>
        <v>1.2748910778101745E-2</v>
      </c>
      <c r="H60" s="3">
        <f>'reported positions'!H59/'reported positions'!H$76</f>
        <v>1.631049200412369E-2</v>
      </c>
      <c r="I60" s="3">
        <f>'reported positions'!I59/'reported positions'!I$76</f>
        <v>1.1601130130684341E-2</v>
      </c>
      <c r="J60" s="3">
        <f>'reported positions'!J59/'reported positions'!J$76</f>
        <v>0</v>
      </c>
    </row>
    <row r="61" spans="1:10">
      <c r="A61" s="3" t="s">
        <v>4</v>
      </c>
      <c r="B61" s="3" t="s">
        <v>4</v>
      </c>
      <c r="C61" s="3">
        <v>2008</v>
      </c>
      <c r="D61" s="3">
        <f>'reported positions'!D60/'reported positions'!D$76</f>
        <v>0</v>
      </c>
      <c r="E61" s="3">
        <f>'reported positions'!E60/'reported positions'!E$76</f>
        <v>0</v>
      </c>
      <c r="F61" s="3">
        <f>'reported positions'!F60/'reported positions'!F$76</f>
        <v>0</v>
      </c>
      <c r="G61" s="3">
        <f>'reported positions'!G60/'reported positions'!G$76</f>
        <v>0</v>
      </c>
      <c r="H61" s="3">
        <f>'reported positions'!H60/'reported positions'!H$76</f>
        <v>0</v>
      </c>
      <c r="I61" s="3">
        <f>'reported positions'!I60/'reported positions'!I$76</f>
        <v>0</v>
      </c>
      <c r="J61" s="3">
        <f>'reported positions'!J60/'reported positions'!J$76</f>
        <v>0</v>
      </c>
    </row>
    <row r="62" spans="1:10">
      <c r="A62" s="3" t="s">
        <v>4</v>
      </c>
      <c r="B62" s="3" t="s">
        <v>5</v>
      </c>
      <c r="C62" s="3">
        <v>2008</v>
      </c>
      <c r="D62" s="3">
        <f>'reported positions'!D61/'reported positions'!D$76</f>
        <v>0</v>
      </c>
      <c r="E62" s="3">
        <f>'reported positions'!E61/'reported positions'!E$76</f>
        <v>1.0837234366939437E-2</v>
      </c>
      <c r="F62" s="3">
        <f>'reported positions'!F61/'reported positions'!F$76</f>
        <v>0</v>
      </c>
      <c r="G62" s="3">
        <f>'reported positions'!G61/'reported positions'!G$76</f>
        <v>8.8062979528168143E-5</v>
      </c>
      <c r="H62" s="3">
        <f>'reported positions'!H61/'reported positions'!H$76</f>
        <v>5.8418953040723946E-3</v>
      </c>
      <c r="I62" s="3">
        <f>'reported positions'!I61/'reported positions'!I$76</f>
        <v>6.5798961672347157E-3</v>
      </c>
      <c r="J62" s="3">
        <f>'reported positions'!J61/'reported positions'!J$76</f>
        <v>0</v>
      </c>
    </row>
    <row r="63" spans="1:10">
      <c r="A63" s="3" t="s">
        <v>4</v>
      </c>
      <c r="B63" s="3" t="s">
        <v>6</v>
      </c>
      <c r="C63" s="3">
        <v>2008</v>
      </c>
      <c r="D63" s="3">
        <f>'reported positions'!D62/'reported positions'!D$76</f>
        <v>1.8564964135543858E-3</v>
      </c>
      <c r="E63" s="3">
        <f>'reported positions'!E62/'reported positions'!E$76</f>
        <v>2.8325243602848249E-3</v>
      </c>
      <c r="F63" s="3">
        <f>'reported positions'!F62/'reported positions'!F$76</f>
        <v>8.9617656141164877E-4</v>
      </c>
      <c r="G63" s="3">
        <f>'reported positions'!G62/'reported positions'!G$76</f>
        <v>3.8356176619525036E-3</v>
      </c>
      <c r="H63" s="3">
        <f>'reported positions'!H62/'reported positions'!H$76</f>
        <v>8.3752093802345051E-3</v>
      </c>
      <c r="I63" s="3">
        <f>'reported positions'!I62/'reported positions'!I$76</f>
        <v>1.8588519778565675E-2</v>
      </c>
      <c r="J63" s="3">
        <f>'reported positions'!J62/'reported positions'!J$76</f>
        <v>0</v>
      </c>
    </row>
    <row r="64" spans="1:10">
      <c r="A64" s="3" t="s">
        <v>4</v>
      </c>
      <c r="B64" s="3" t="s">
        <v>7</v>
      </c>
      <c r="C64" s="3">
        <v>2008</v>
      </c>
      <c r="D64" s="3">
        <f>'reported positions'!D63/'reported positions'!D$76</f>
        <v>0.23497740777111456</v>
      </c>
      <c r="E64" s="3">
        <f>'reported positions'!E63/'reported positions'!E$76</f>
        <v>0.18879340599068356</v>
      </c>
      <c r="F64" s="3">
        <f>'reported positions'!F63/'reported positions'!F$76</f>
        <v>0.10278970375069467</v>
      </c>
      <c r="G64" s="3">
        <f>'reported positions'!G63/'reported positions'!G$76</f>
        <v>0.14986519082578598</v>
      </c>
      <c r="H64" s="3">
        <f>'reported positions'!H63/'reported positions'!H$76</f>
        <v>0.12457895689215819</v>
      </c>
      <c r="I64" s="3">
        <f>'reported positions'!I63/'reported positions'!I$76</f>
        <v>0.13825065798300773</v>
      </c>
      <c r="J64" s="3">
        <f>'reported positions'!J63/'reported positions'!J$76</f>
        <v>0.43541902400269644</v>
      </c>
    </row>
    <row r="65" spans="1:10">
      <c r="A65" s="3" t="s">
        <v>4</v>
      </c>
      <c r="B65" s="3" t="s">
        <v>8</v>
      </c>
      <c r="C65" s="3">
        <v>2008</v>
      </c>
      <c r="D65" s="3">
        <f>'reported positions'!D64/'reported positions'!D$76</f>
        <v>1.1919081301383605E-2</v>
      </c>
      <c r="E65" s="3">
        <f>'reported positions'!E64/'reported positions'!E$76</f>
        <v>0</v>
      </c>
      <c r="F65" s="3">
        <f>'reported positions'!F64/'reported positions'!F$76</f>
        <v>3.0398200912744098E-3</v>
      </c>
      <c r="G65" s="3">
        <f>'reported positions'!G64/'reported positions'!G$76</f>
        <v>1.1422165746216039E-4</v>
      </c>
      <c r="H65" s="3">
        <f>'reported positions'!H64/'reported positions'!H$76</f>
        <v>1.0910183557363959E-2</v>
      </c>
      <c r="I65" s="3">
        <f>'reported positions'!I64/'reported positions'!I$76</f>
        <v>1.1771976906442059E-2</v>
      </c>
      <c r="J65" s="3">
        <f>'reported positions'!J64/'reported positions'!J$76</f>
        <v>0</v>
      </c>
    </row>
    <row r="66" spans="1:10">
      <c r="A66" s="3" t="s">
        <v>4</v>
      </c>
      <c r="B66" s="3" t="s">
        <v>9</v>
      </c>
      <c r="C66" s="3">
        <v>2008</v>
      </c>
      <c r="D66" s="3">
        <f>'reported positions'!D65/'reported positions'!D$76</f>
        <v>0</v>
      </c>
      <c r="E66" s="3">
        <f>'reported positions'!E65/'reported positions'!E$76</f>
        <v>1.201665378574456E-2</v>
      </c>
      <c r="F66" s="3">
        <f>'reported positions'!F65/'reported positions'!F$76</f>
        <v>2.3762409216214083E-5</v>
      </c>
      <c r="G66" s="3">
        <f>'reported positions'!G65/'reported positions'!G$76</f>
        <v>1.2828732414382209E-3</v>
      </c>
      <c r="H66" s="3">
        <f>'reported positions'!H65/'reported positions'!H$76</f>
        <v>1.2981989564605318E-3</v>
      </c>
      <c r="I66" s="3">
        <f>'reported positions'!I65/'reported positions'!I$76</f>
        <v>3.8349723030926242E-3</v>
      </c>
      <c r="J66" s="3">
        <f>'reported positions'!J65/'reported positions'!J$76</f>
        <v>0</v>
      </c>
    </row>
    <row r="67" spans="1:10">
      <c r="A67" s="3" t="s">
        <v>4</v>
      </c>
      <c r="B67" s="3" t="s">
        <v>10</v>
      </c>
      <c r="C67" s="3">
        <v>2008</v>
      </c>
      <c r="D67" s="3">
        <f>'reported positions'!D66/'reported positions'!D$76</f>
        <v>8.6910494623808773E-2</v>
      </c>
      <c r="E67" s="3">
        <f>'reported positions'!E66/'reported positions'!E$76</f>
        <v>2.3801259198033154E-2</v>
      </c>
      <c r="F67" s="3">
        <f>'reported positions'!F66/'reported positions'!F$76</f>
        <v>4.5196845321436682E-2</v>
      </c>
      <c r="G67" s="3">
        <f>'reported positions'!G66/'reported positions'!G$76</f>
        <v>1.7126875479347881E-2</v>
      </c>
      <c r="H67" s="3">
        <f>'reported positions'!H66/'reported positions'!H$76</f>
        <v>7.0421483034598161E-3</v>
      </c>
      <c r="I67" s="3">
        <f>'reported positions'!I66/'reported positions'!I$76</f>
        <v>7.5629697024548678E-2</v>
      </c>
      <c r="J67" s="3">
        <f>'reported positions'!J66/'reported positions'!J$76</f>
        <v>1.5576473987047694E-2</v>
      </c>
    </row>
    <row r="68" spans="1:10">
      <c r="A68" s="3" t="s">
        <v>4</v>
      </c>
      <c r="B68" s="3" t="s">
        <v>11</v>
      </c>
      <c r="C68" s="3">
        <v>2008</v>
      </c>
      <c r="D68" s="3">
        <f>'reported positions'!D67/'reported positions'!D$76</f>
        <v>2.1024570469313483E-2</v>
      </c>
      <c r="E68" s="3">
        <f>'reported positions'!E67/'reported positions'!E$76</f>
        <v>7.5118469324547471E-3</v>
      </c>
      <c r="F68" s="3">
        <f>'reported positions'!F67/'reported positions'!F$76</f>
        <v>6.7916263076988632E-3</v>
      </c>
      <c r="G68" s="3">
        <f>'reported positions'!G67/'reported positions'!G$76</f>
        <v>1.332724271908955E-2</v>
      </c>
      <c r="H68" s="3">
        <f>'reported positions'!H67/'reported positions'!H$76</f>
        <v>0.16965401835739652</v>
      </c>
      <c r="I68" s="3">
        <f>'reported positions'!I67/'reported positions'!I$76</f>
        <v>4.7100445468742751E-2</v>
      </c>
      <c r="J68" s="3">
        <f>'reported positions'!J67/'reported positions'!J$76</f>
        <v>0</v>
      </c>
    </row>
    <row r="69" spans="1:10">
      <c r="A69" s="3" t="s">
        <v>4</v>
      </c>
      <c r="B69" s="3" t="s">
        <v>12</v>
      </c>
      <c r="C69" s="3">
        <v>2008</v>
      </c>
      <c r="D69" s="3">
        <f>'reported positions'!D68/'reported positions'!D$76</f>
        <v>3.2377248472085769E-4</v>
      </c>
      <c r="E69" s="3">
        <f>'reported positions'!E68/'reported positions'!E$76</f>
        <v>6.1195566917189416E-3</v>
      </c>
      <c r="F69" s="3">
        <f>'reported positions'!F68/'reported positions'!F$76</f>
        <v>3.4276395075407178E-5</v>
      </c>
      <c r="G69" s="3">
        <f>'reported positions'!G68/'reported positions'!G$76</f>
        <v>3.8681932766679457E-4</v>
      </c>
      <c r="H69" s="3">
        <f>'reported positions'!H68/'reported positions'!H$76</f>
        <v>8.7985351269064175E-5</v>
      </c>
      <c r="I69" s="3">
        <f>'reported positions'!I68/'reported positions'!I$76</f>
        <v>9.7519823425472297E-5</v>
      </c>
      <c r="J69" s="3">
        <f>'reported positions'!J68/'reported positions'!J$76</f>
        <v>0</v>
      </c>
    </row>
    <row r="70" spans="1:10">
      <c r="A70" s="3" t="s">
        <v>4</v>
      </c>
      <c r="B70" s="3" t="s">
        <v>13</v>
      </c>
      <c r="C70" s="3">
        <v>2008</v>
      </c>
      <c r="D70" s="3">
        <f>'reported positions'!D69/'reported positions'!D$76</f>
        <v>2.6633982607157075E-2</v>
      </c>
      <c r="E70" s="3">
        <f>'reported positions'!E69/'reported positions'!E$76</f>
        <v>1.5453271019075912E-2</v>
      </c>
      <c r="F70" s="3">
        <f>'reported positions'!F69/'reported positions'!F$76</f>
        <v>4.1781284251075926E-2</v>
      </c>
      <c r="G70" s="3">
        <f>'reported positions'!G69/'reported positions'!G$76</f>
        <v>3.7885628262283221E-2</v>
      </c>
      <c r="H70" s="3">
        <f>'reported positions'!H69/'reported positions'!H$76</f>
        <v>2.0044059079673222E-2</v>
      </c>
      <c r="I70" s="3">
        <f>'reported positions'!I69/'reported positions'!I$76</f>
        <v>3.3284979370533388E-2</v>
      </c>
      <c r="J70" s="3">
        <f>'reported positions'!J69/'reported positions'!J$76</f>
        <v>0</v>
      </c>
    </row>
    <row r="71" spans="1:10">
      <c r="A71" s="3" t="s">
        <v>4</v>
      </c>
      <c r="B71" s="3" t="s">
        <v>14</v>
      </c>
      <c r="C71" s="3">
        <v>2008</v>
      </c>
      <c r="D71" s="3">
        <f>'reported positions'!D70/'reported positions'!D$76</f>
        <v>3.7707911212187125E-4</v>
      </c>
      <c r="E71" s="3">
        <f>'reported positions'!E70/'reported positions'!E$76</f>
        <v>5.6957328030101089E-4</v>
      </c>
      <c r="F71" s="3">
        <f>'reported positions'!F70/'reported positions'!F$76</f>
        <v>4.8840541898345548E-4</v>
      </c>
      <c r="G71" s="3">
        <f>'reported positions'!G70/'reported positions'!G$76</f>
        <v>8.4637270270394444E-3</v>
      </c>
      <c r="H71" s="3">
        <f>'reported positions'!H70/'reported positions'!H$76</f>
        <v>3.0640483554209764E-2</v>
      </c>
      <c r="I71" s="3">
        <f>'reported positions'!I70/'reported positions'!I$76</f>
        <v>4.7851110127634412E-3</v>
      </c>
      <c r="J71" s="3">
        <f>'reported positions'!J70/'reported positions'!J$76</f>
        <v>0</v>
      </c>
    </row>
    <row r="72" spans="1:10">
      <c r="A72" s="3" t="s">
        <v>4</v>
      </c>
      <c r="B72" s="3" t="s">
        <v>15</v>
      </c>
      <c r="C72" s="3">
        <v>2008</v>
      </c>
      <c r="D72" s="3">
        <f>'reported positions'!D71/'reported positions'!D$76</f>
        <v>2.6663716656898779E-6</v>
      </c>
      <c r="E72" s="3">
        <f>'reported positions'!E71/'reported positions'!E$76</f>
        <v>2.9916980379447039E-4</v>
      </c>
      <c r="F72" s="3">
        <f>'reported positions'!F71/'reported positions'!F$76</f>
        <v>2.5370806471672398E-5</v>
      </c>
      <c r="G72" s="3">
        <f>'reported positions'!G71/'reported positions'!G$76</f>
        <v>7.7663996547261199E-4</v>
      </c>
      <c r="H72" s="3">
        <f>'reported positions'!H71/'reported positions'!H$76</f>
        <v>1.2467358264729659E-3</v>
      </c>
      <c r="I72" s="3">
        <f>'reported positions'!I71/'reported positions'!I$76</f>
        <v>2.2665219925279067E-3</v>
      </c>
      <c r="J72" s="3">
        <f>'reported positions'!J71/'reported positions'!J$76</f>
        <v>0</v>
      </c>
    </row>
    <row r="73" spans="1:10">
      <c r="A73" s="3" t="s">
        <v>4</v>
      </c>
      <c r="B73" s="3" t="s">
        <v>16</v>
      </c>
      <c r="C73" s="3">
        <v>2008</v>
      </c>
      <c r="D73" s="3">
        <f>'reported positions'!D72/'reported positions'!D$76</f>
        <v>2.6904194034752154E-3</v>
      </c>
      <c r="E73" s="3">
        <f>'reported positions'!E72/'reported positions'!E$76</f>
        <v>4.3341266447147631E-4</v>
      </c>
      <c r="F73" s="3">
        <f>'reported positions'!F72/'reported positions'!F$76</f>
        <v>2.309148254719365E-3</v>
      </c>
      <c r="G73" s="3">
        <f>'reported positions'!G72/'reported positions'!G$76</f>
        <v>3.213442724632284E-4</v>
      </c>
      <c r="H73" s="3">
        <f>'reported positions'!H72/'reported positions'!H$76</f>
        <v>4.7495488675621247E-3</v>
      </c>
      <c r="I73" s="3">
        <f>'reported positions'!I72/'reported positions'!I$76</f>
        <v>5.1438476395970802E-3</v>
      </c>
      <c r="J73" s="3">
        <f>'reported positions'!J72/'reported positions'!J$76</f>
        <v>0</v>
      </c>
    </row>
    <row r="74" spans="1:10">
      <c r="A74" s="3" t="s">
        <v>4</v>
      </c>
      <c r="B74" s="3" t="s">
        <v>17</v>
      </c>
      <c r="C74" s="3">
        <v>2008</v>
      </c>
      <c r="D74" s="3">
        <f>'reported positions'!D73/'reported positions'!D$76</f>
        <v>2.8264839229002293E-2</v>
      </c>
      <c r="E74" s="3">
        <f>'reported positions'!E73/'reported positions'!E$76</f>
        <v>3.8702216733180812E-2</v>
      </c>
      <c r="F74" s="3">
        <f>'reported positions'!F73/'reported positions'!F$76</f>
        <v>1.7500224261078064E-2</v>
      </c>
      <c r="G74" s="3">
        <f>'reported positions'!G73/'reported positions'!G$76</f>
        <v>2.3573175713119316E-3</v>
      </c>
      <c r="H74" s="3">
        <f>'reported positions'!H73/'reported positions'!H$76</f>
        <v>1.1594145155908382E-2</v>
      </c>
      <c r="I74" s="3">
        <f>'reported positions'!I73/'reported positions'!I$76</f>
        <v>3.4871047194642027E-2</v>
      </c>
      <c r="J74" s="3">
        <f>'reported positions'!J73/'reported positions'!J$76</f>
        <v>0</v>
      </c>
    </row>
    <row r="75" spans="1:10">
      <c r="A75" s="3" t="s">
        <v>4</v>
      </c>
      <c r="B75" s="3" t="s">
        <v>18</v>
      </c>
      <c r="C75" s="3">
        <v>2008</v>
      </c>
      <c r="D75" s="3">
        <f>'reported positions'!D74/'reported positions'!D$76</f>
        <v>5.6369390777157281E-2</v>
      </c>
      <c r="E75" s="3">
        <f>'reported positions'!E74/'reported positions'!E$76</f>
        <v>9.8332895445906857E-2</v>
      </c>
      <c r="F75" s="3">
        <f>'reported positions'!F74/'reported positions'!F$76</f>
        <v>1.7103821309869916E-2</v>
      </c>
      <c r="G75" s="3">
        <f>'reported positions'!G74/'reported positions'!G$76</f>
        <v>4.3733377242442105E-2</v>
      </c>
      <c r="H75" s="3">
        <f>'reported positions'!H74/'reported positions'!H$76</f>
        <v>0.10802276994486804</v>
      </c>
      <c r="I75" s="3">
        <f>'reported positions'!I74/'reported positions'!I$76</f>
        <v>9.2223944252406431E-2</v>
      </c>
      <c r="J75" s="3">
        <f>'reported positions'!J74/'reported positions'!J$76</f>
        <v>0</v>
      </c>
    </row>
    <row r="76" spans="1:10">
      <c r="A76" s="3" t="s">
        <v>4</v>
      </c>
      <c r="B76" s="3" t="s">
        <v>19</v>
      </c>
      <c r="C76" s="3">
        <v>2008</v>
      </c>
      <c r="D76" s="3">
        <f>'reported positions'!D75/'reported positions'!D$76</f>
        <v>0.52863484643967518</v>
      </c>
      <c r="E76" s="3">
        <f>'reported positions'!E75/'reported positions'!E$76</f>
        <v>0.56650487205696509</v>
      </c>
      <c r="F76" s="3">
        <f>'reported positions'!F75/'reported positions'!F$76</f>
        <v>0.76186417600559575</v>
      </c>
      <c r="G76" s="3">
        <f>'reported positions'!G75/'reported positions'!G$76</f>
        <v>0.70768615098861454</v>
      </c>
      <c r="H76" s="3">
        <f>'reported positions'!H75/'reported positions'!H$76</f>
        <v>0.47960316946476683</v>
      </c>
      <c r="I76" s="3">
        <f>'reported positions'!I75/'reported positions'!I$76</f>
        <v>0.51396973295178583</v>
      </c>
      <c r="J76" s="3">
        <f>'reported positions'!J75/'reported positions'!J$76</f>
        <v>0.54900450201025597</v>
      </c>
    </row>
    <row r="77" spans="1:10">
      <c r="A77" s="3" t="s">
        <v>4</v>
      </c>
      <c r="B77" s="3" t="s">
        <v>26</v>
      </c>
      <c r="C77" s="3">
        <v>2008</v>
      </c>
      <c r="D77" s="3">
        <f>'reported positions'!D76/'reported positions'!D77</f>
        <v>0.90867792082123944</v>
      </c>
      <c r="E77" s="3">
        <f>'reported positions'!E76/'reported positions'!E77</f>
        <v>0.96415324593680074</v>
      </c>
      <c r="F77" s="3">
        <f>'reported positions'!F76/'reported positions'!F77</f>
        <v>1.3267689467385033</v>
      </c>
      <c r="G77" s="3">
        <f>'reported positions'!G76/'reported positions'!G77</f>
        <v>0.96252620159404367</v>
      </c>
      <c r="H77" s="3">
        <f>'reported positions'!H76/'reported positions'!H77</f>
        <v>0.93880066890987335</v>
      </c>
      <c r="I77" s="3">
        <f>'reported positions'!I76/'reported positions'!I77</f>
        <v>0.98390807459415208</v>
      </c>
      <c r="J77" s="3">
        <f>'reported positions'!J76/'reported positions'!J77</f>
        <v>0.94882074124835813</v>
      </c>
    </row>
    <row r="80" spans="1:10">
      <c r="A80" s="3" t="s">
        <v>5</v>
      </c>
      <c r="B80" s="3" t="s">
        <v>3</v>
      </c>
      <c r="C80" s="3">
        <v>2007</v>
      </c>
      <c r="D80" s="3">
        <f>'reported positions'!D78/'reported positions'!D$95</f>
        <v>9.9989111982952616E-6</v>
      </c>
      <c r="E80" s="3">
        <f>'reported positions'!E78/'reported positions'!E$95</f>
        <v>0</v>
      </c>
      <c r="F80" s="3">
        <f>'reported positions'!F78/'reported positions'!F$95</f>
        <v>3.4988273140033856E-5</v>
      </c>
      <c r="G80" s="3">
        <f>'reported positions'!G78/'reported positions'!G$95</f>
        <v>0</v>
      </c>
      <c r="H80" s="3">
        <f>'reported positions'!H78/'reported positions'!H$95</f>
        <v>2.9561796295374532E-3</v>
      </c>
      <c r="I80" s="3">
        <f>'reported positions'!I78/'reported positions'!I$95</f>
        <v>0</v>
      </c>
      <c r="J80" s="3">
        <f>'reported positions'!J78/'reported positions'!J$95</f>
        <v>0</v>
      </c>
    </row>
    <row r="81" spans="1:10">
      <c r="A81" s="3" t="s">
        <v>5</v>
      </c>
      <c r="B81" s="3" t="s">
        <v>4</v>
      </c>
      <c r="C81" s="3">
        <v>2007</v>
      </c>
      <c r="D81" s="3">
        <f>'reported positions'!D79/'reported positions'!D$95</f>
        <v>4.331456535044429E-4</v>
      </c>
      <c r="E81" s="3">
        <f>'reported positions'!E79/'reported positions'!E$95</f>
        <v>5.4536298578254233E-3</v>
      </c>
      <c r="F81" s="3">
        <f>'reported positions'!F79/'reported positions'!F$95</f>
        <v>8.3997485356685827E-3</v>
      </c>
      <c r="G81" s="3">
        <f>'reported positions'!G79/'reported positions'!G$95</f>
        <v>0</v>
      </c>
      <c r="H81" s="3">
        <f>'reported positions'!H79/'reported positions'!H$95</f>
        <v>9.2807077445415144E-3</v>
      </c>
      <c r="I81" s="3">
        <f>'reported positions'!I79/'reported positions'!I$95</f>
        <v>0</v>
      </c>
      <c r="J81" s="3">
        <f>'reported positions'!J79/'reported positions'!J$95</f>
        <v>0</v>
      </c>
    </row>
    <row r="82" spans="1:10">
      <c r="A82" s="3" t="s">
        <v>5</v>
      </c>
      <c r="B82" s="3" t="s">
        <v>5</v>
      </c>
      <c r="C82" s="3">
        <v>2007</v>
      </c>
      <c r="D82" s="3">
        <f>'reported positions'!D80/'reported positions'!D$95</f>
        <v>0</v>
      </c>
      <c r="E82" s="3">
        <f>'reported positions'!E80/'reported positions'!E$95</f>
        <v>0</v>
      </c>
      <c r="F82" s="3">
        <f>'reported positions'!F80/'reported positions'!F$95</f>
        <v>0</v>
      </c>
      <c r="G82" s="3">
        <f>'reported positions'!G80/'reported positions'!G$95</f>
        <v>0</v>
      </c>
      <c r="H82" s="3">
        <f>'reported positions'!H80/'reported positions'!H$95</f>
        <v>0</v>
      </c>
      <c r="I82" s="3">
        <f>'reported positions'!I80/'reported positions'!I$95</f>
        <v>0</v>
      </c>
      <c r="J82" s="3">
        <f>'reported positions'!J80/'reported positions'!J$95</f>
        <v>0</v>
      </c>
    </row>
    <row r="83" spans="1:10">
      <c r="A83" s="3" t="s">
        <v>5</v>
      </c>
      <c r="B83" s="3" t="s">
        <v>6</v>
      </c>
      <c r="C83" s="3">
        <v>2007</v>
      </c>
      <c r="D83" s="3">
        <f>'reported positions'!D81/'reported positions'!D$95</f>
        <v>1.1285013843565778E-2</v>
      </c>
      <c r="E83" s="3">
        <f>'reported positions'!E81/'reported positions'!E$95</f>
        <v>8.4548422367415152E-2</v>
      </c>
      <c r="F83" s="3">
        <f>'reported positions'!F81/'reported positions'!F$95</f>
        <v>5.6722325638134029E-2</v>
      </c>
      <c r="G83" s="3">
        <f>'reported positions'!G81/'reported positions'!G$95</f>
        <v>0</v>
      </c>
      <c r="H83" s="3">
        <f>'reported positions'!H81/'reported positions'!H$95</f>
        <v>2.8079560807750769E-2</v>
      </c>
      <c r="I83" s="3">
        <f>'reported positions'!I81/'reported positions'!I$95</f>
        <v>0</v>
      </c>
      <c r="J83" s="3">
        <f>'reported positions'!J81/'reported positions'!J$95</f>
        <v>0</v>
      </c>
    </row>
    <row r="84" spans="1:10">
      <c r="A84" s="3" t="s">
        <v>5</v>
      </c>
      <c r="B84" s="3" t="s">
        <v>7</v>
      </c>
      <c r="C84" s="3">
        <v>2007</v>
      </c>
      <c r="D84" s="3">
        <f>'reported positions'!D82/'reported positions'!D$95</f>
        <v>0.13144826377382932</v>
      </c>
      <c r="E84" s="3">
        <f>'reported positions'!E82/'reported positions'!E$95</f>
        <v>4.263163775471232E-2</v>
      </c>
      <c r="F84" s="3">
        <f>'reported positions'!F82/'reported positions'!F$95</f>
        <v>0.13318868685514484</v>
      </c>
      <c r="G84" s="3">
        <f>'reported positions'!G82/'reported positions'!G$95</f>
        <v>0.25542257676469393</v>
      </c>
      <c r="H84" s="3">
        <f>'reported positions'!H82/'reported positions'!H$95</f>
        <v>9.8716830596704188E-3</v>
      </c>
      <c r="I84" s="3">
        <f>'reported positions'!I82/'reported positions'!I$95</f>
        <v>0</v>
      </c>
      <c r="J84" s="3">
        <f>'reported positions'!J82/'reported positions'!J$95</f>
        <v>0.2626262626262626</v>
      </c>
    </row>
    <row r="85" spans="1:10">
      <c r="A85" s="3" t="s">
        <v>5</v>
      </c>
      <c r="B85" s="3" t="s">
        <v>8</v>
      </c>
      <c r="C85" s="3">
        <v>2007</v>
      </c>
      <c r="D85" s="3">
        <f>'reported positions'!D83/'reported positions'!D$95</f>
        <v>0.60206209981224657</v>
      </c>
      <c r="E85" s="3">
        <f>'reported positions'!E83/'reported positions'!E$95</f>
        <v>0.61740361460881921</v>
      </c>
      <c r="F85" s="3">
        <f>'reported positions'!F83/'reported positions'!F$95</f>
        <v>0.37443010849264546</v>
      </c>
      <c r="G85" s="3">
        <f>'reported positions'!G83/'reported positions'!G$95</f>
        <v>0.20949471107316037</v>
      </c>
      <c r="H85" s="3">
        <f>'reported positions'!H83/'reported positions'!H$95</f>
        <v>0.66625427791812064</v>
      </c>
      <c r="I85" s="3">
        <f>'reported positions'!I83/'reported positions'!I$95</f>
        <v>0.64372208416219812</v>
      </c>
      <c r="J85" s="3">
        <f>'reported positions'!J83/'reported positions'!J$95</f>
        <v>0</v>
      </c>
    </row>
    <row r="86" spans="1:10">
      <c r="A86" s="3" t="s">
        <v>5</v>
      </c>
      <c r="B86" s="3" t="s">
        <v>9</v>
      </c>
      <c r="C86" s="3">
        <v>2007</v>
      </c>
      <c r="D86" s="3">
        <f>'reported positions'!D84/'reported positions'!D$95</f>
        <v>0</v>
      </c>
      <c r="E86" s="3">
        <f>'reported positions'!E84/'reported positions'!E$95</f>
        <v>0</v>
      </c>
      <c r="F86" s="3">
        <f>'reported positions'!F84/'reported positions'!F$95</f>
        <v>8.4653615139545208E-5</v>
      </c>
      <c r="G86" s="3">
        <f>'reported positions'!G84/'reported positions'!G$95</f>
        <v>0</v>
      </c>
      <c r="H86" s="3">
        <f>'reported positions'!H84/'reported positions'!H$95</f>
        <v>5.5600138583936608E-4</v>
      </c>
      <c r="I86" s="3">
        <f>'reported positions'!I84/'reported positions'!I$95</f>
        <v>0</v>
      </c>
      <c r="J86" s="3">
        <f>'reported positions'!J84/'reported positions'!J$95</f>
        <v>0</v>
      </c>
    </row>
    <row r="87" spans="1:10">
      <c r="A87" s="3" t="s">
        <v>5</v>
      </c>
      <c r="B87" s="3" t="s">
        <v>10</v>
      </c>
      <c r="C87" s="3">
        <v>2007</v>
      </c>
      <c r="D87" s="3">
        <f>'reported positions'!D85/'reported positions'!D$95</f>
        <v>2.1652572267513225E-2</v>
      </c>
      <c r="E87" s="3">
        <f>'reported positions'!E85/'reported positions'!E$95</f>
        <v>0.10287219810392394</v>
      </c>
      <c r="F87" s="3">
        <f>'reported positions'!F85/'reported positions'!F$95</f>
        <v>3.6819120941471391E-2</v>
      </c>
      <c r="G87" s="3">
        <f>'reported positions'!G85/'reported positions'!G$95</f>
        <v>0.13011735521341408</v>
      </c>
      <c r="H87" s="3">
        <f>'reported positions'!H85/'reported positions'!H$95</f>
        <v>1.9790877661526557E-3</v>
      </c>
      <c r="I87" s="3">
        <f>'reported positions'!I85/'reported positions'!I$95</f>
        <v>0</v>
      </c>
      <c r="J87" s="3">
        <f>'reported positions'!J85/'reported positions'!J$95</f>
        <v>3.03030303030303E-2</v>
      </c>
    </row>
    <row r="88" spans="1:10">
      <c r="A88" s="3" t="s">
        <v>5</v>
      </c>
      <c r="B88" s="3" t="s">
        <v>11</v>
      </c>
      <c r="C88" s="3">
        <v>2007</v>
      </c>
      <c r="D88" s="3">
        <f>'reported positions'!D86/'reported positions'!D$95</f>
        <v>4.5285297893039249E-2</v>
      </c>
      <c r="E88" s="3">
        <f>'reported positions'!E86/'reported positions'!E$95</f>
        <v>0</v>
      </c>
      <c r="F88" s="3">
        <f>'reported positions'!F86/'reported positions'!F$95</f>
        <v>1.7054995344033735E-2</v>
      </c>
      <c r="G88" s="3">
        <f>'reported positions'!G86/'reported positions'!G$95</f>
        <v>0</v>
      </c>
      <c r="H88" s="3">
        <f>'reported positions'!H86/'reported positions'!H$95</f>
        <v>0.22634712340220473</v>
      </c>
      <c r="I88" s="3">
        <f>'reported positions'!I86/'reported positions'!I$95</f>
        <v>0</v>
      </c>
      <c r="J88" s="3">
        <f>'reported positions'!J86/'reported positions'!J$95</f>
        <v>0</v>
      </c>
    </row>
    <row r="89" spans="1:10">
      <c r="A89" s="3" t="s">
        <v>5</v>
      </c>
      <c r="B89" s="3" t="s">
        <v>12</v>
      </c>
      <c r="C89" s="3">
        <v>2007</v>
      </c>
      <c r="D89" s="3">
        <f>'reported positions'!D87/'reported positions'!D$95</f>
        <v>0</v>
      </c>
      <c r="E89" s="3">
        <f>'reported positions'!E87/'reported positions'!E$95</f>
        <v>0</v>
      </c>
      <c r="F89" s="3">
        <f>'reported positions'!F87/'reported positions'!F$95</f>
        <v>0</v>
      </c>
      <c r="G89" s="3">
        <f>'reported positions'!G87/'reported positions'!G$95</f>
        <v>0</v>
      </c>
      <c r="H89" s="3">
        <f>'reported positions'!H87/'reported positions'!H$95</f>
        <v>0</v>
      </c>
      <c r="I89" s="3">
        <f>'reported positions'!I87/'reported positions'!I$95</f>
        <v>0</v>
      </c>
      <c r="J89" s="3">
        <f>'reported positions'!J87/'reported positions'!J$95</f>
        <v>0</v>
      </c>
    </row>
    <row r="90" spans="1:10">
      <c r="A90" s="3" t="s">
        <v>5</v>
      </c>
      <c r="B90" s="3" t="s">
        <v>13</v>
      </c>
      <c r="C90" s="3">
        <v>2007</v>
      </c>
      <c r="D90" s="3">
        <f>'reported positions'!D88/'reported positions'!D$95</f>
        <v>5.9793866056472396E-3</v>
      </c>
      <c r="E90" s="3">
        <f>'reported positions'!E88/'reported positions'!E$95</f>
        <v>1.407488433118814E-2</v>
      </c>
      <c r="F90" s="3">
        <f>'reported positions'!F88/'reported positions'!F$95</f>
        <v>1.3159427707491145E-2</v>
      </c>
      <c r="G90" s="3">
        <f>'reported positions'!G88/'reported positions'!G$95</f>
        <v>0</v>
      </c>
      <c r="H90" s="3">
        <f>'reported positions'!H88/'reported positions'!H$95</f>
        <v>1.5127868904899242E-2</v>
      </c>
      <c r="I90" s="3">
        <f>'reported positions'!I88/'reported positions'!I$95</f>
        <v>0</v>
      </c>
      <c r="J90" s="3">
        <f>'reported positions'!J88/'reported positions'!J$95</f>
        <v>0</v>
      </c>
    </row>
    <row r="91" spans="1:10">
      <c r="A91" s="3" t="s">
        <v>5</v>
      </c>
      <c r="B91" s="3" t="s">
        <v>14</v>
      </c>
      <c r="C91" s="3">
        <v>2007</v>
      </c>
      <c r="D91" s="3">
        <f>'reported positions'!D89/'reported positions'!D$95</f>
        <v>0</v>
      </c>
      <c r="E91" s="3">
        <f>'reported positions'!E89/'reported positions'!E$95</f>
        <v>0</v>
      </c>
      <c r="F91" s="3">
        <f>'reported positions'!F89/'reported positions'!F$95</f>
        <v>0</v>
      </c>
      <c r="G91" s="3">
        <f>'reported positions'!G89/'reported positions'!G$95</f>
        <v>0</v>
      </c>
      <c r="H91" s="3">
        <f>'reported positions'!H89/'reported positions'!H$95</f>
        <v>0</v>
      </c>
      <c r="I91" s="3">
        <f>'reported positions'!I89/'reported positions'!I$95</f>
        <v>0</v>
      </c>
      <c r="J91" s="3">
        <f>'reported positions'!J89/'reported positions'!J$95</f>
        <v>0</v>
      </c>
    </row>
    <row r="92" spans="1:10">
      <c r="A92" s="3" t="s">
        <v>5</v>
      </c>
      <c r="B92" s="3" t="s">
        <v>15</v>
      </c>
      <c r="C92" s="3">
        <v>2007</v>
      </c>
      <c r="D92" s="3">
        <f>'reported positions'!D90/'reported positions'!D$95</f>
        <v>0</v>
      </c>
      <c r="E92" s="3">
        <f>'reported positions'!E90/'reported positions'!E$95</f>
        <v>0</v>
      </c>
      <c r="F92" s="3">
        <f>'reported positions'!F90/'reported positions'!F$95</f>
        <v>1.7133476881658027E-5</v>
      </c>
      <c r="G92" s="3">
        <f>'reported positions'!G90/'reported positions'!G$95</f>
        <v>0</v>
      </c>
      <c r="H92" s="3">
        <f>'reported positions'!H90/'reported positions'!H$95</f>
        <v>1.456101649677218E-2</v>
      </c>
      <c r="I92" s="3">
        <f>'reported positions'!I90/'reported positions'!I$95</f>
        <v>0</v>
      </c>
      <c r="J92" s="3">
        <f>'reported positions'!J90/'reported positions'!J$95</f>
        <v>0</v>
      </c>
    </row>
    <row r="93" spans="1:10">
      <c r="A93" s="3" t="s">
        <v>5</v>
      </c>
      <c r="B93" s="3" t="s">
        <v>16</v>
      </c>
      <c r="C93" s="3">
        <v>2007</v>
      </c>
      <c r="D93" s="3">
        <f>'reported positions'!D91/'reported positions'!D$95</f>
        <v>4.447555778812335E-2</v>
      </c>
      <c r="E93" s="3">
        <f>'reported positions'!E91/'reported positions'!E$95</f>
        <v>4.0790805505709397E-2</v>
      </c>
      <c r="F93" s="3">
        <f>'reported positions'!F91/'reported positions'!F$95</f>
        <v>3.1345745546358189E-2</v>
      </c>
      <c r="G93" s="3">
        <f>'reported positions'!G91/'reported positions'!G$95</f>
        <v>0</v>
      </c>
      <c r="H93" s="3">
        <f>'reported positions'!H91/'reported positions'!H$95</f>
        <v>7.9505356219388649E-3</v>
      </c>
      <c r="I93" s="3">
        <f>'reported positions'!I91/'reported positions'!I$95</f>
        <v>0</v>
      </c>
      <c r="J93" s="3">
        <f>'reported positions'!J91/'reported positions'!J$95</f>
        <v>0</v>
      </c>
    </row>
    <row r="94" spans="1:10">
      <c r="A94" s="3" t="s">
        <v>5</v>
      </c>
      <c r="B94" s="3" t="s">
        <v>17</v>
      </c>
      <c r="C94" s="3">
        <v>2007</v>
      </c>
      <c r="D94" s="3">
        <f>'reported positions'!D92/'reported positions'!D$95</f>
        <v>2.2856022729156483E-3</v>
      </c>
      <c r="E94" s="3">
        <f>'reported positions'!E92/'reported positions'!E$95</f>
        <v>4.5698795601226919E-3</v>
      </c>
      <c r="F94" s="3">
        <f>'reported positions'!F92/'reported positions'!F$95</f>
        <v>2.6861062912553538E-3</v>
      </c>
      <c r="G94" s="3">
        <f>'reported positions'!G92/'reported positions'!G$95</f>
        <v>0</v>
      </c>
      <c r="H94" s="3">
        <f>'reported positions'!H92/'reported positions'!H$95</f>
        <v>5.1512244617594719E-5</v>
      </c>
      <c r="I94" s="3">
        <f>'reported positions'!I92/'reported positions'!I$95</f>
        <v>0</v>
      </c>
      <c r="J94" s="3">
        <f>'reported positions'!J92/'reported positions'!J$95</f>
        <v>0</v>
      </c>
    </row>
    <row r="95" spans="1:10">
      <c r="A95" s="3" t="s">
        <v>5</v>
      </c>
      <c r="B95" s="3" t="s">
        <v>18</v>
      </c>
      <c r="C95" s="3">
        <v>2007</v>
      </c>
      <c r="D95" s="3">
        <f>'reported positions'!D93/'reported positions'!D$95</f>
        <v>6.0292150938685729E-2</v>
      </c>
      <c r="E95" s="3">
        <f>'reported positions'!E93/'reported positions'!E$95</f>
        <v>1.4669231408170049E-2</v>
      </c>
      <c r="F95" s="3">
        <f>'reported positions'!F93/'reported positions'!F$95</f>
        <v>9.192065477611569E-2</v>
      </c>
      <c r="G95" s="3">
        <f>'reported positions'!G93/'reported positions'!G$95</f>
        <v>0</v>
      </c>
      <c r="H95" s="3">
        <f>'reported positions'!H93/'reported positions'!H$95</f>
        <v>5.899234100296886E-3</v>
      </c>
      <c r="I95" s="3">
        <f>'reported positions'!I93/'reported positions'!I$95</f>
        <v>0</v>
      </c>
      <c r="J95" s="3">
        <f>'reported positions'!J93/'reported positions'!J$95</f>
        <v>5.0505050505050504E-2</v>
      </c>
    </row>
    <row r="96" spans="1:10">
      <c r="A96" s="3" t="s">
        <v>5</v>
      </c>
      <c r="B96" s="3" t="s">
        <v>19</v>
      </c>
      <c r="C96" s="3">
        <v>2007</v>
      </c>
      <c r="D96" s="3">
        <f>'reported positions'!D94/'reported positions'!D$95</f>
        <v>7.4790910239730987E-2</v>
      </c>
      <c r="E96" s="3">
        <f>'reported positions'!E94/'reported positions'!E$95</f>
        <v>7.2985696502113381E-2</v>
      </c>
      <c r="F96" s="3">
        <f>'reported positions'!F94/'reported positions'!F$95</f>
        <v>0.23413630450652051</v>
      </c>
      <c r="G96" s="3">
        <f>'reported positions'!G94/'reported positions'!G$95</f>
        <v>0.40496535694873154</v>
      </c>
      <c r="H96" s="3">
        <f>'reported positions'!H94/'reported positions'!H$95</f>
        <v>1.1085210917657804E-2</v>
      </c>
      <c r="I96" s="3">
        <f>'reported positions'!I94/'reported positions'!I$95</f>
        <v>0.35627791583780188</v>
      </c>
      <c r="J96" s="3">
        <f>'reported positions'!J94/'reported positions'!J$95</f>
        <v>0.65656565656565646</v>
      </c>
    </row>
    <row r="97" spans="1:10">
      <c r="A97" s="3" t="s">
        <v>5</v>
      </c>
      <c r="B97" s="3" t="s">
        <v>26</v>
      </c>
      <c r="C97" s="3">
        <v>2007</v>
      </c>
      <c r="D97" s="3">
        <f>MIN('reported positions'!D95/'reported positions'!D96,1)</f>
        <v>1</v>
      </c>
      <c r="E97" s="3">
        <v>0.78859134537278819</v>
      </c>
      <c r="F97" s="3">
        <f>MIN('reported positions'!F95/'reported positions'!F96,1)</f>
        <v>1</v>
      </c>
      <c r="G97" s="3">
        <f>'reported positions'!G95/'reported positions'!G96</f>
        <v>0.45410579950444541</v>
      </c>
      <c r="H97" s="3">
        <v>0.90745221530878084</v>
      </c>
      <c r="I97" s="3">
        <f>MIN('reported positions'!I95/'reported positions'!I96,1)</f>
        <v>1</v>
      </c>
      <c r="J97" s="3">
        <f>'reported positions'!J95/'reported positions'!J96</f>
        <v>0.9900000000000001</v>
      </c>
    </row>
    <row r="99" spans="1:10">
      <c r="A99" s="3" t="s">
        <v>5</v>
      </c>
      <c r="B99" s="3" t="s">
        <v>3</v>
      </c>
      <c r="C99" s="3">
        <v>2008</v>
      </c>
      <c r="D99" s="3">
        <f>'reported positions'!D97/'reported positions'!D$114</f>
        <v>4.1966025156797817E-6</v>
      </c>
      <c r="E99" s="3">
        <f>'reported positions'!E97/'reported positions'!E$114</f>
        <v>0</v>
      </c>
      <c r="F99" s="3">
        <f>'reported positions'!F97/'reported positions'!F$114</f>
        <v>3.66877772317685E-6</v>
      </c>
      <c r="G99" s="3">
        <f>'reported positions'!G97/'reported positions'!G$114</f>
        <v>0</v>
      </c>
      <c r="H99" s="3">
        <f>'reported positions'!H97/'reported positions'!H$114</f>
        <v>1.6744740924406333E-3</v>
      </c>
      <c r="I99" s="3">
        <f>'reported positions'!I97/'reported positions'!I$114</f>
        <v>2.4691785385041184E-2</v>
      </c>
      <c r="J99" s="3">
        <f>'reported positions'!J97/'reported positions'!J$114</f>
        <v>0</v>
      </c>
    </row>
    <row r="100" spans="1:10">
      <c r="A100" s="3" t="s">
        <v>5</v>
      </c>
      <c r="B100" s="3" t="s">
        <v>4</v>
      </c>
      <c r="C100" s="3">
        <v>2008</v>
      </c>
      <c r="D100" s="3">
        <f>'reported positions'!D98/'reported positions'!D$114</f>
        <v>4.409670209000386E-4</v>
      </c>
      <c r="E100" s="3">
        <f>'reported positions'!E98/'reported positions'!E$114</f>
        <v>4.1173980971649319E-3</v>
      </c>
      <c r="F100" s="3">
        <f>'reported positions'!F98/'reported positions'!F$114</f>
        <v>1.0435893940346644E-2</v>
      </c>
      <c r="G100" s="3">
        <f>'reported positions'!G98/'reported positions'!G$114</f>
        <v>0</v>
      </c>
      <c r="H100" s="3">
        <f>'reported positions'!H98/'reported positions'!H$114</f>
        <v>5.6321311889761319E-3</v>
      </c>
      <c r="I100" s="3">
        <f>'reported positions'!I98/'reported positions'!I$114</f>
        <v>0</v>
      </c>
      <c r="J100" s="3">
        <f>'reported positions'!J98/'reported positions'!J$114</f>
        <v>0</v>
      </c>
    </row>
    <row r="101" spans="1:10">
      <c r="A101" s="3" t="s">
        <v>5</v>
      </c>
      <c r="B101" s="3" t="s">
        <v>5</v>
      </c>
      <c r="C101" s="3">
        <v>2008</v>
      </c>
      <c r="D101" s="3">
        <f>'reported positions'!D99/'reported positions'!D$114</f>
        <v>0</v>
      </c>
      <c r="E101" s="3">
        <f>'reported positions'!E99/'reported positions'!E$114</f>
        <v>0</v>
      </c>
      <c r="F101" s="3">
        <f>'reported positions'!F99/'reported positions'!F$114</f>
        <v>0</v>
      </c>
      <c r="G101" s="3">
        <f>'reported positions'!G99/'reported positions'!G$114</f>
        <v>0</v>
      </c>
      <c r="H101" s="3">
        <f>'reported positions'!H99/'reported positions'!H$114</f>
        <v>0</v>
      </c>
      <c r="I101" s="3">
        <f>'reported positions'!I99/'reported positions'!I$114</f>
        <v>0</v>
      </c>
      <c r="J101" s="3">
        <f>'reported positions'!J99/'reported positions'!J$114</f>
        <v>0</v>
      </c>
    </row>
    <row r="102" spans="1:10">
      <c r="A102" s="3" t="s">
        <v>5</v>
      </c>
      <c r="B102" s="3" t="s">
        <v>6</v>
      </c>
      <c r="C102" s="3">
        <v>2008</v>
      </c>
      <c r="D102" s="3">
        <f>'reported positions'!D100/'reported positions'!D$114</f>
        <v>7.6032154886906131E-3</v>
      </c>
      <c r="E102" s="3">
        <f>'reported positions'!E100/'reported positions'!E$114</f>
        <v>0.11410392202537112</v>
      </c>
      <c r="F102" s="3">
        <f>'reported positions'!F100/'reported positions'!F$114</f>
        <v>3.9948452092115727E-2</v>
      </c>
      <c r="G102" s="3">
        <f>'reported positions'!G100/'reported positions'!G$114</f>
        <v>0</v>
      </c>
      <c r="H102" s="3">
        <f>'reported positions'!H100/'reported positions'!H$114</f>
        <v>1.7303662127408238E-2</v>
      </c>
      <c r="I102" s="3">
        <f>'reported positions'!I100/'reported positions'!I$114</f>
        <v>0</v>
      </c>
      <c r="J102" s="3">
        <f>'reported positions'!J100/'reported positions'!J$114</f>
        <v>0</v>
      </c>
    </row>
    <row r="103" spans="1:10">
      <c r="A103" s="3" t="s">
        <v>5</v>
      </c>
      <c r="B103" s="3" t="s">
        <v>7</v>
      </c>
      <c r="C103" s="3">
        <v>2008</v>
      </c>
      <c r="D103" s="3">
        <f>'reported positions'!D101/'reported positions'!D$114</f>
        <v>0.15009326591455974</v>
      </c>
      <c r="E103" s="3">
        <f>'reported positions'!E101/'reported positions'!E$114</f>
        <v>5.8447058280233638E-2</v>
      </c>
      <c r="F103" s="3">
        <f>'reported positions'!F101/'reported positions'!F$114</f>
        <v>0.10742383169147229</v>
      </c>
      <c r="G103" s="3">
        <f>'reported positions'!G101/'reported positions'!G$114</f>
        <v>0.1764356765953761</v>
      </c>
      <c r="H103" s="3">
        <f>'reported positions'!H101/'reported positions'!H$114</f>
        <v>9.2520817546527974E-3</v>
      </c>
      <c r="I103" s="3">
        <f>'reported positions'!I101/'reported positions'!I$114</f>
        <v>8.0346285776721316E-2</v>
      </c>
      <c r="J103" s="3">
        <f>'reported positions'!J101/'reported positions'!J$114</f>
        <v>0.26262626262626265</v>
      </c>
    </row>
    <row r="104" spans="1:10">
      <c r="A104" s="3" t="s">
        <v>5</v>
      </c>
      <c r="B104" s="3" t="s">
        <v>8</v>
      </c>
      <c r="C104" s="3">
        <v>2008</v>
      </c>
      <c r="D104" s="3">
        <f>'reported positions'!D102/'reported positions'!D$114</f>
        <v>0.56395971234681264</v>
      </c>
      <c r="E104" s="3">
        <f>'reported positions'!E102/'reported positions'!E$114</f>
        <v>0.55806603216140505</v>
      </c>
      <c r="F104" s="3">
        <f>'reported positions'!F102/'reported positions'!F$114</f>
        <v>0.40418307816573229</v>
      </c>
      <c r="G104" s="3">
        <f>'reported positions'!G102/'reported positions'!G$114</f>
        <v>0.16464353672436333</v>
      </c>
      <c r="H104" s="3">
        <f>'reported positions'!H102/'reported positions'!H$114</f>
        <v>0.71312739520261592</v>
      </c>
      <c r="I104" s="3">
        <f>'reported positions'!I102/'reported positions'!I$114</f>
        <v>0.66174386768942006</v>
      </c>
      <c r="J104" s="3">
        <f>'reported positions'!J102/'reported positions'!J$114</f>
        <v>0</v>
      </c>
    </row>
    <row r="105" spans="1:10">
      <c r="A105" s="3" t="s">
        <v>5</v>
      </c>
      <c r="B105" s="3" t="s">
        <v>9</v>
      </c>
      <c r="C105" s="3">
        <v>2008</v>
      </c>
      <c r="D105" s="3">
        <f>'reported positions'!D103/'reported positions'!D$114</f>
        <v>0</v>
      </c>
      <c r="E105" s="3">
        <f>'reported positions'!E103/'reported positions'!E$114</f>
        <v>0</v>
      </c>
      <c r="F105" s="3">
        <f>'reported positions'!F103/'reported positions'!F$114</f>
        <v>1.3175067737879485E-4</v>
      </c>
      <c r="G105" s="3">
        <f>'reported positions'!G103/'reported positions'!G$114</f>
        <v>0</v>
      </c>
      <c r="H105" s="3">
        <f>'reported positions'!H103/'reported positions'!H$114</f>
        <v>1.0952551021724617E-3</v>
      </c>
      <c r="I105" s="3">
        <f>'reported positions'!I103/'reported positions'!I$114</f>
        <v>0</v>
      </c>
      <c r="J105" s="3">
        <f>'reported positions'!J103/'reported positions'!J$114</f>
        <v>0</v>
      </c>
    </row>
    <row r="106" spans="1:10">
      <c r="A106" s="3" t="s">
        <v>5</v>
      </c>
      <c r="B106" s="3" t="s">
        <v>10</v>
      </c>
      <c r="C106" s="3">
        <v>2008</v>
      </c>
      <c r="D106" s="3">
        <f>'reported positions'!D104/'reported positions'!D$114</f>
        <v>2.1538529871602312E-2</v>
      </c>
      <c r="E106" s="3">
        <f>'reported positions'!E104/'reported positions'!E$114</f>
        <v>8.8740986309328529E-2</v>
      </c>
      <c r="F106" s="3">
        <f>'reported positions'!F104/'reported positions'!F$114</f>
        <v>2.4731110926904134E-2</v>
      </c>
      <c r="G106" s="3">
        <f>'reported positions'!G104/'reported positions'!G$114</f>
        <v>0.14498594389910729</v>
      </c>
      <c r="H106" s="3">
        <f>'reported positions'!H104/'reported positions'!H$114</f>
        <v>2.0743350041760268E-3</v>
      </c>
      <c r="I106" s="3">
        <f>'reported positions'!I104/'reported positions'!I$114</f>
        <v>0</v>
      </c>
      <c r="J106" s="3">
        <f>'reported positions'!J104/'reported positions'!J$114</f>
        <v>3.03030303030303E-2</v>
      </c>
    </row>
    <row r="107" spans="1:10">
      <c r="A107" s="3" t="s">
        <v>5</v>
      </c>
      <c r="B107" s="3" t="s">
        <v>11</v>
      </c>
      <c r="C107" s="3">
        <v>2008</v>
      </c>
      <c r="D107" s="3">
        <f>'reported positions'!D105/'reported positions'!D$114</f>
        <v>4.163933632242655E-2</v>
      </c>
      <c r="E107" s="3">
        <f>'reported positions'!E105/'reported positions'!E$114</f>
        <v>0</v>
      </c>
      <c r="F107" s="3">
        <f>'reported positions'!F105/'reported positions'!F$114</f>
        <v>4.2264086085700633E-2</v>
      </c>
      <c r="G107" s="3">
        <f>'reported positions'!G105/'reported positions'!G$114</f>
        <v>0</v>
      </c>
      <c r="H107" s="3">
        <f>'reported positions'!H105/'reported positions'!H$114</f>
        <v>0.18606452995157449</v>
      </c>
      <c r="I107" s="3">
        <f>'reported positions'!I105/'reported positions'!I$114</f>
        <v>0</v>
      </c>
      <c r="J107" s="3">
        <f>'reported positions'!J105/'reported positions'!J$114</f>
        <v>0</v>
      </c>
    </row>
    <row r="108" spans="1:10">
      <c r="A108" s="3" t="s">
        <v>5</v>
      </c>
      <c r="B108" s="3" t="s">
        <v>12</v>
      </c>
      <c r="C108" s="3">
        <v>2008</v>
      </c>
      <c r="D108" s="3">
        <f>'reported positions'!D106/'reported positions'!D$114</f>
        <v>0</v>
      </c>
      <c r="E108" s="3">
        <f>'reported positions'!E106/'reported positions'!E$114</f>
        <v>0</v>
      </c>
      <c r="F108" s="3">
        <f>'reported positions'!F106/'reported positions'!F$114</f>
        <v>0</v>
      </c>
      <c r="G108" s="3">
        <f>'reported positions'!G106/'reported positions'!G$114</f>
        <v>0</v>
      </c>
      <c r="H108" s="3">
        <f>'reported positions'!H106/'reported positions'!H$114</f>
        <v>0</v>
      </c>
      <c r="I108" s="3">
        <f>'reported positions'!I106/'reported positions'!I$114</f>
        <v>0</v>
      </c>
      <c r="J108" s="3">
        <f>'reported positions'!J106/'reported positions'!J$114</f>
        <v>0</v>
      </c>
    </row>
    <row r="109" spans="1:10">
      <c r="A109" s="3" t="s">
        <v>5</v>
      </c>
      <c r="B109" s="3" t="s">
        <v>13</v>
      </c>
      <c r="C109" s="3">
        <v>2008</v>
      </c>
      <c r="D109" s="3">
        <f>'reported positions'!D107/'reported positions'!D$114</f>
        <v>3.9934224975329167E-3</v>
      </c>
      <c r="E109" s="3">
        <f>'reported positions'!E107/'reported positions'!E$114</f>
        <v>1.4610982888103724E-2</v>
      </c>
      <c r="F109" s="3">
        <f>'reported positions'!F107/'reported positions'!F$114</f>
        <v>2.0128926441582106E-2</v>
      </c>
      <c r="G109" s="3">
        <f>'reported positions'!G107/'reported positions'!G$114</f>
        <v>0</v>
      </c>
      <c r="H109" s="3">
        <f>'reported positions'!H107/'reported positions'!H$114</f>
        <v>2.3987903139055328E-2</v>
      </c>
      <c r="I109" s="3">
        <f>'reported positions'!I107/'reported positions'!I$114</f>
        <v>0</v>
      </c>
      <c r="J109" s="3">
        <f>'reported positions'!J107/'reported positions'!J$114</f>
        <v>0</v>
      </c>
    </row>
    <row r="110" spans="1:10">
      <c r="A110" s="3" t="s">
        <v>5</v>
      </c>
      <c r="B110" s="3" t="s">
        <v>14</v>
      </c>
      <c r="C110" s="3">
        <v>2008</v>
      </c>
      <c r="D110" s="3">
        <f>'reported positions'!D108/'reported positions'!D$114</f>
        <v>0</v>
      </c>
      <c r="E110" s="3">
        <f>'reported positions'!E108/'reported positions'!E$114</f>
        <v>0</v>
      </c>
      <c r="F110" s="3">
        <f>'reported positions'!F108/'reported positions'!F$114</f>
        <v>0</v>
      </c>
      <c r="G110" s="3">
        <f>'reported positions'!G108/'reported positions'!G$114</f>
        <v>0</v>
      </c>
      <c r="H110" s="3">
        <f>'reported positions'!H108/'reported positions'!H$114</f>
        <v>0</v>
      </c>
      <c r="I110" s="3">
        <f>'reported positions'!I108/'reported positions'!I$114</f>
        <v>0</v>
      </c>
      <c r="J110" s="3">
        <f>'reported positions'!J108/'reported positions'!J$114</f>
        <v>0</v>
      </c>
    </row>
    <row r="111" spans="1:10">
      <c r="A111" s="3" t="s">
        <v>5</v>
      </c>
      <c r="B111" s="3" t="s">
        <v>15</v>
      </c>
      <c r="C111" s="3">
        <v>2008</v>
      </c>
      <c r="D111" s="3">
        <f>'reported positions'!D109/'reported positions'!D$114</f>
        <v>2.1718017620532348E-4</v>
      </c>
      <c r="E111" s="3">
        <f>'reported positions'!E109/'reported positions'!E$114</f>
        <v>0</v>
      </c>
      <c r="F111" s="3">
        <f>'reported positions'!F109/'reported positions'!F$114</f>
        <v>0</v>
      </c>
      <c r="G111" s="3">
        <f>'reported positions'!G109/'reported positions'!G$114</f>
        <v>0</v>
      </c>
      <c r="H111" s="3">
        <f>'reported positions'!H109/'reported positions'!H$114</f>
        <v>7.6211414577060906E-3</v>
      </c>
      <c r="I111" s="3">
        <f>'reported positions'!I109/'reported positions'!I$114</f>
        <v>0</v>
      </c>
      <c r="J111" s="3">
        <f>'reported positions'!J109/'reported positions'!J$114</f>
        <v>0</v>
      </c>
    </row>
    <row r="112" spans="1:10">
      <c r="A112" s="3" t="s">
        <v>5</v>
      </c>
      <c r="B112" s="3" t="s">
        <v>16</v>
      </c>
      <c r="C112" s="3">
        <v>2008</v>
      </c>
      <c r="D112" s="3">
        <f>'reported positions'!D110/'reported positions'!D$114</f>
        <v>6.9484195802242188E-2</v>
      </c>
      <c r="E112" s="3">
        <f>'reported positions'!E110/'reported positions'!E$114</f>
        <v>6.1750619989310855E-2</v>
      </c>
      <c r="F112" s="3">
        <f>'reported positions'!F110/'reported positions'!F$114</f>
        <v>5.7271282548515386E-2</v>
      </c>
      <c r="G112" s="3">
        <f>'reported positions'!G110/'reported positions'!G$114</f>
        <v>0</v>
      </c>
      <c r="H112" s="3">
        <f>'reported positions'!H110/'reported positions'!H$114</f>
        <v>1.7167277372625057E-2</v>
      </c>
      <c r="I112" s="3">
        <f>'reported positions'!I110/'reported positions'!I$114</f>
        <v>0</v>
      </c>
      <c r="J112" s="3">
        <f>'reported positions'!J110/'reported positions'!J$114</f>
        <v>0</v>
      </c>
    </row>
    <row r="113" spans="1:10">
      <c r="A113" s="3" t="s">
        <v>5</v>
      </c>
      <c r="B113" s="3" t="s">
        <v>17</v>
      </c>
      <c r="C113" s="3">
        <v>2008</v>
      </c>
      <c r="D113" s="3">
        <f>'reported positions'!D111/'reported positions'!D$114</f>
        <v>2.3770809942316451E-3</v>
      </c>
      <c r="E113" s="3">
        <f>'reported positions'!E111/'reported positions'!E$114</f>
        <v>3.7013746129993057E-3</v>
      </c>
      <c r="F113" s="3">
        <f>'reported positions'!F111/'reported positions'!F$114</f>
        <v>2.1719743033409441E-3</v>
      </c>
      <c r="G113" s="3">
        <f>'reported positions'!G111/'reported positions'!G$114</f>
        <v>0</v>
      </c>
      <c r="H113" s="3">
        <f>'reported positions'!H111/'reported positions'!H$114</f>
        <v>5.6810096010922621E-5</v>
      </c>
      <c r="I113" s="3">
        <f>'reported positions'!I111/'reported positions'!I$114</f>
        <v>0</v>
      </c>
      <c r="J113" s="3">
        <f>'reported positions'!J111/'reported positions'!J$114</f>
        <v>0</v>
      </c>
    </row>
    <row r="114" spans="1:10">
      <c r="A114" s="3" t="s">
        <v>5</v>
      </c>
      <c r="B114" s="3" t="s">
        <v>18</v>
      </c>
      <c r="C114" s="3">
        <v>2008</v>
      </c>
      <c r="D114" s="3">
        <f>'reported positions'!D112/'reported positions'!D$114</f>
        <v>6.771785141362173E-2</v>
      </c>
      <c r="E114" s="3">
        <f>'reported positions'!E112/'reported positions'!E$114</f>
        <v>1.302692964559468E-2</v>
      </c>
      <c r="F114" s="3">
        <f>'reported positions'!F112/'reported positions'!F$114</f>
        <v>5.1718388281358191E-2</v>
      </c>
      <c r="G114" s="3">
        <f>'reported positions'!G112/'reported positions'!G$114</f>
        <v>0</v>
      </c>
      <c r="H114" s="3">
        <f>'reported positions'!H112/'reported positions'!H$114</f>
        <v>3.4200530293063544E-3</v>
      </c>
      <c r="I114" s="3">
        <f>'reported positions'!I112/'reported positions'!I$114</f>
        <v>0</v>
      </c>
      <c r="J114" s="3">
        <f>'reported positions'!J112/'reported positions'!J$114</f>
        <v>5.0505050505050511E-2</v>
      </c>
    </row>
    <row r="115" spans="1:10">
      <c r="A115" s="3" t="s">
        <v>5</v>
      </c>
      <c r="B115" s="3" t="s">
        <v>19</v>
      </c>
      <c r="C115" s="3">
        <v>2008</v>
      </c>
      <c r="D115" s="3">
        <f>'reported positions'!D113/'reported positions'!D$114</f>
        <v>7.0931045548658644E-2</v>
      </c>
      <c r="E115" s="3">
        <f>'reported positions'!E113/'reported positions'!E$114</f>
        <v>8.3434695990488028E-2</v>
      </c>
      <c r="F115" s="3">
        <f>'reported positions'!F113/'reported positions'!F$114</f>
        <v>0.23958755606782967</v>
      </c>
      <c r="G115" s="3">
        <f>'reported positions'!G113/'reported positions'!G$114</f>
        <v>0.51393484278115331</v>
      </c>
      <c r="H115" s="3">
        <f>'reported positions'!H113/'reported positions'!H$114</f>
        <v>1.152295048127943E-2</v>
      </c>
      <c r="I115" s="3">
        <f>'reported positions'!I113/'reported positions'!I$114</f>
        <v>0.23321806114881746</v>
      </c>
      <c r="J115" s="3">
        <f>'reported positions'!J113/'reported positions'!J$114</f>
        <v>0.65656565656565657</v>
      </c>
    </row>
    <row r="116" spans="1:10">
      <c r="A116" s="3" t="s">
        <v>5</v>
      </c>
      <c r="B116" s="3" t="s">
        <v>26</v>
      </c>
      <c r="C116" s="3">
        <v>2008</v>
      </c>
      <c r="D116" s="3">
        <f>'reported positions'!D114/'reported positions'!D115</f>
        <v>1.3385092483937266</v>
      </c>
      <c r="E116" s="3">
        <f>'reported positions'!E114/'reported positions'!E115</f>
        <v>0.6628106319006285</v>
      </c>
      <c r="F116" s="3">
        <f>'reported positions'!F114/'reported positions'!F115</f>
        <v>1.4773173100593533</v>
      </c>
      <c r="G116" s="3">
        <f>'reported positions'!G114/'reported positions'!G115</f>
        <v>0.48879399568140053</v>
      </c>
      <c r="H116" s="3">
        <f>'reported positions'!H114/'reported positions'!H115</f>
        <v>0.64130200508477786</v>
      </c>
      <c r="I116" s="3">
        <f>'reported positions'!I114/'reported positions'!I115</f>
        <v>1.1351927781447213</v>
      </c>
      <c r="J116" s="3">
        <f>'reported positions'!J114/'reported positions'!J115</f>
        <v>0.98999999999999988</v>
      </c>
    </row>
    <row r="119" spans="1:10">
      <c r="A119" s="3" t="s">
        <v>6</v>
      </c>
      <c r="B119" s="3" t="s">
        <v>3</v>
      </c>
      <c r="C119" s="3">
        <v>2007</v>
      </c>
      <c r="D119" s="3">
        <f>'reported positions'!D116/'reported positions'!D$133</f>
        <v>2.0546663686858781E-2</v>
      </c>
      <c r="E119" s="3">
        <f>'reported positions'!E116/'reported positions'!E$133</f>
        <v>0</v>
      </c>
      <c r="F119" s="3">
        <f>'reported positions'!F116/'reported positions'!F$133</f>
        <v>2.1433588944777824E-7</v>
      </c>
      <c r="G119" s="3">
        <f>'reported positions'!G116/'reported positions'!G$133</f>
        <v>1.0609088197863848E-3</v>
      </c>
      <c r="H119" s="3">
        <f>'reported positions'!H116/'reported positions'!H$133</f>
        <v>0</v>
      </c>
      <c r="I119" s="3">
        <f>'reported positions'!I116/'reported positions'!I$133</f>
        <v>3.9045295298740082E-2</v>
      </c>
      <c r="J119" s="3">
        <f>'reported positions'!J116/'reported positions'!J$133</f>
        <v>0</v>
      </c>
    </row>
    <row r="120" spans="1:10">
      <c r="A120" s="3" t="s">
        <v>6</v>
      </c>
      <c r="B120" s="3" t="s">
        <v>4</v>
      </c>
      <c r="C120" s="3">
        <v>2007</v>
      </c>
      <c r="D120" s="3">
        <f>'reported positions'!D117/'reported positions'!D$133</f>
        <v>2.1615531517054343E-3</v>
      </c>
      <c r="E120" s="3">
        <f>'reported positions'!E117/'reported positions'!E$133</f>
        <v>2.2385288967904642E-2</v>
      </c>
      <c r="F120" s="3">
        <f>'reported positions'!F117/'reported positions'!F$133</f>
        <v>3.4446925472962485E-2</v>
      </c>
      <c r="G120" s="3">
        <f>'reported positions'!G117/'reported positions'!G$133</f>
        <v>7.9966458551213784E-3</v>
      </c>
      <c r="H120" s="3">
        <f>'reported positions'!H117/'reported positions'!H$133</f>
        <v>4.6117842528631506E-2</v>
      </c>
      <c r="I120" s="3">
        <f>'reported positions'!I117/'reported positions'!I$133</f>
        <v>3.8911771712286164E-3</v>
      </c>
      <c r="J120" s="3">
        <f>'reported positions'!J117/'reported positions'!J$133</f>
        <v>0</v>
      </c>
    </row>
    <row r="121" spans="1:10">
      <c r="A121" s="3" t="s">
        <v>6</v>
      </c>
      <c r="B121" s="3" t="s">
        <v>5</v>
      </c>
      <c r="C121" s="3">
        <v>2007</v>
      </c>
      <c r="D121" s="3">
        <f>'reported positions'!D118/'reported positions'!D$133</f>
        <v>0</v>
      </c>
      <c r="E121" s="3">
        <f>'reported positions'!E118/'reported positions'!E$133</f>
        <v>0</v>
      </c>
      <c r="F121" s="3">
        <f>'reported positions'!F118/'reported positions'!F$133</f>
        <v>0</v>
      </c>
      <c r="G121" s="3">
        <f>'reported positions'!G118/'reported positions'!G$133</f>
        <v>3.2455843983628884E-3</v>
      </c>
      <c r="H121" s="3">
        <f>'reported positions'!H118/'reported positions'!H$133</f>
        <v>0.56531290614865026</v>
      </c>
      <c r="I121" s="3">
        <f>'reported positions'!I118/'reported positions'!I$133</f>
        <v>0.20227335113281064</v>
      </c>
      <c r="J121" s="3">
        <f>'reported positions'!J118/'reported positions'!J$133</f>
        <v>0</v>
      </c>
    </row>
    <row r="122" spans="1:10">
      <c r="A122" s="3" t="s">
        <v>6</v>
      </c>
      <c r="B122" s="3" t="s">
        <v>6</v>
      </c>
      <c r="C122" s="3">
        <v>2007</v>
      </c>
      <c r="D122" s="3">
        <f>'reported positions'!D119/'reported positions'!D$133</f>
        <v>9.1871301479709531E-3</v>
      </c>
      <c r="E122" s="3">
        <f>'reported positions'!E119/'reported positions'!E$133</f>
        <v>0</v>
      </c>
      <c r="F122" s="3">
        <f>'reported positions'!F119/'reported positions'!F$133</f>
        <v>6.6461845042235339E-3</v>
      </c>
      <c r="G122" s="3">
        <f>'reported positions'!G119/'reported positions'!G$133</f>
        <v>2.4479753252242078E-2</v>
      </c>
      <c r="H122" s="3">
        <f>'reported positions'!H119/'reported positions'!H$133</f>
        <v>0</v>
      </c>
      <c r="I122" s="3">
        <f>'reported positions'!I119/'reported positions'!I$133</f>
        <v>2.4304457767891415E-2</v>
      </c>
      <c r="J122" s="3">
        <f>'reported positions'!J119/'reported positions'!J$133</f>
        <v>0</v>
      </c>
    </row>
    <row r="123" spans="1:10">
      <c r="A123" s="3" t="s">
        <v>6</v>
      </c>
      <c r="B123" s="3" t="s">
        <v>7</v>
      </c>
      <c r="C123" s="3">
        <v>2007</v>
      </c>
      <c r="D123" s="3">
        <f>'reported positions'!D120/'reported positions'!D$133</f>
        <v>0.27976341078677058</v>
      </c>
      <c r="E123" s="3">
        <f>'reported positions'!E120/'reported positions'!E$133</f>
        <v>0</v>
      </c>
      <c r="F123" s="3">
        <f>'reported positions'!F120/'reported positions'!F$133</f>
        <v>0.22476130966682531</v>
      </c>
      <c r="G123" s="3">
        <f>'reported positions'!G120/'reported positions'!G$133</f>
        <v>0.17602665674538812</v>
      </c>
      <c r="H123" s="3">
        <f>'reported positions'!H120/'reported positions'!H$133</f>
        <v>0</v>
      </c>
      <c r="I123" s="3">
        <f>'reported positions'!I120/'reported positions'!I$133</f>
        <v>0.15988709186645472</v>
      </c>
      <c r="J123" s="3">
        <f>'reported positions'!J120/'reported positions'!J$133</f>
        <v>0.35550494594247123</v>
      </c>
    </row>
    <row r="124" spans="1:10">
      <c r="A124" s="3" t="s">
        <v>6</v>
      </c>
      <c r="B124" s="3" t="s">
        <v>8</v>
      </c>
      <c r="C124" s="3">
        <v>2007</v>
      </c>
      <c r="D124" s="3">
        <f>'reported positions'!D121/'reported positions'!D$133</f>
        <v>0.11250076754002496</v>
      </c>
      <c r="E124" s="3">
        <f>'reported positions'!E121/'reported positions'!E$133</f>
        <v>2.756468319372285E-2</v>
      </c>
      <c r="F124" s="3">
        <f>'reported positions'!F121/'reported positions'!F$133</f>
        <v>1.7944067002988832E-2</v>
      </c>
      <c r="G124" s="3">
        <f>'reported positions'!G121/'reported positions'!G$133</f>
        <v>2.8771437624478178E-2</v>
      </c>
      <c r="H124" s="3">
        <f>'reported positions'!H121/'reported positions'!H$133</f>
        <v>0</v>
      </c>
      <c r="I124" s="3">
        <f>'reported positions'!I121/'reported positions'!I$133</f>
        <v>0.1535251409289386</v>
      </c>
      <c r="J124" s="3">
        <f>'reported positions'!J121/'reported positions'!J$133</f>
        <v>0</v>
      </c>
    </row>
    <row r="125" spans="1:10">
      <c r="A125" s="3" t="s">
        <v>6</v>
      </c>
      <c r="B125" s="3" t="s">
        <v>9</v>
      </c>
      <c r="C125" s="3">
        <v>2007</v>
      </c>
      <c r="D125" s="3">
        <f>'reported positions'!D122/'reported positions'!D$133</f>
        <v>0</v>
      </c>
      <c r="E125" s="3">
        <f>'reported positions'!E122/'reported positions'!E$133</f>
        <v>0</v>
      </c>
      <c r="F125" s="3">
        <f>'reported positions'!F122/'reported positions'!F$133</f>
        <v>1.7849843716289434E-4</v>
      </c>
      <c r="G125" s="3">
        <f>'reported positions'!G122/'reported positions'!G$133</f>
        <v>4.1464865879743901E-3</v>
      </c>
      <c r="H125" s="3">
        <f>'reported positions'!H122/'reported positions'!H$133</f>
        <v>0</v>
      </c>
      <c r="I125" s="3">
        <f>'reported positions'!I122/'reported positions'!I$133</f>
        <v>5.3901751848195081E-2</v>
      </c>
      <c r="J125" s="3">
        <f>'reported positions'!J122/'reported positions'!J$133</f>
        <v>0</v>
      </c>
    </row>
    <row r="126" spans="1:10">
      <c r="A126" s="3" t="s">
        <v>6</v>
      </c>
      <c r="B126" s="3" t="s">
        <v>10</v>
      </c>
      <c r="C126" s="3">
        <v>2007</v>
      </c>
      <c r="D126" s="3">
        <f>'reported positions'!D123/'reported positions'!D$133</f>
        <v>6.5366326957010765E-2</v>
      </c>
      <c r="E126" s="3">
        <f>'reported positions'!E123/'reported positions'!E$133</f>
        <v>0.30864248321967841</v>
      </c>
      <c r="F126" s="3">
        <f>'reported positions'!F123/'reported positions'!F$133</f>
        <v>2.2289389404631182E-2</v>
      </c>
      <c r="G126" s="3">
        <f>'reported positions'!G123/'reported positions'!G$133</f>
        <v>9.8270956814289247E-3</v>
      </c>
      <c r="H126" s="3">
        <f>'reported positions'!H123/'reported positions'!H$133</f>
        <v>9.0104694391305983E-3</v>
      </c>
      <c r="I126" s="3">
        <f>'reported positions'!I123/'reported positions'!I$133</f>
        <v>4.3906792056927074E-2</v>
      </c>
      <c r="J126" s="3">
        <f>'reported positions'!J123/'reported positions'!J$133</f>
        <v>7.6242862948218471E-2</v>
      </c>
    </row>
    <row r="127" spans="1:10">
      <c r="A127" s="3" t="s">
        <v>6</v>
      </c>
      <c r="B127" s="3" t="s">
        <v>11</v>
      </c>
      <c r="C127" s="3">
        <v>2007</v>
      </c>
      <c r="D127" s="3">
        <f>'reported positions'!D124/'reported positions'!D$133</f>
        <v>3.56284578040683E-2</v>
      </c>
      <c r="E127" s="3">
        <f>'reported positions'!E124/'reported positions'!E$133</f>
        <v>0</v>
      </c>
      <c r="F127" s="3">
        <f>'reported positions'!F124/'reported positions'!F$133</f>
        <v>3.5074024702913841E-2</v>
      </c>
      <c r="G127" s="3">
        <f>'reported positions'!G124/'reported positions'!G$133</f>
        <v>6.5682582366084222E-2</v>
      </c>
      <c r="H127" s="3">
        <f>'reported positions'!H124/'reported positions'!H$133</f>
        <v>0</v>
      </c>
      <c r="I127" s="3">
        <f>'reported positions'!I124/'reported positions'!I$133</f>
        <v>2.7920831743539234E-2</v>
      </c>
      <c r="J127" s="3">
        <f>'reported positions'!J124/'reported positions'!J$133</f>
        <v>0</v>
      </c>
    </row>
    <row r="128" spans="1:10">
      <c r="A128" s="3" t="s">
        <v>6</v>
      </c>
      <c r="B128" s="3" t="s">
        <v>12</v>
      </c>
      <c r="C128" s="3">
        <v>2007</v>
      </c>
      <c r="D128" s="3">
        <f>'reported positions'!D125/'reported positions'!D$133</f>
        <v>6.6691140809998649E-4</v>
      </c>
      <c r="E128" s="3">
        <f>'reported positions'!E125/'reported positions'!E$133</f>
        <v>0</v>
      </c>
      <c r="F128" s="3">
        <f>'reported positions'!F125/'reported positions'!F$133</f>
        <v>7.556663066250255E-4</v>
      </c>
      <c r="G128" s="3">
        <f>'reported positions'!G125/'reported positions'!G$133</f>
        <v>1.3299179486027737E-2</v>
      </c>
      <c r="H128" s="3">
        <f>'reported positions'!H125/'reported positions'!H$133</f>
        <v>0</v>
      </c>
      <c r="I128" s="3">
        <f>'reported positions'!I125/'reported positions'!I$133</f>
        <v>1.0065987269114798E-3</v>
      </c>
      <c r="J128" s="3">
        <f>'reported positions'!J125/'reported positions'!J$133</f>
        <v>0</v>
      </c>
    </row>
    <row r="129" spans="1:10">
      <c r="A129" s="3" t="s">
        <v>6</v>
      </c>
      <c r="B129" s="3" t="s">
        <v>13</v>
      </c>
      <c r="C129" s="3">
        <v>2007</v>
      </c>
      <c r="D129" s="3">
        <f>'reported positions'!D126/'reported positions'!D$133</f>
        <v>2.3315050168794881E-2</v>
      </c>
      <c r="E129" s="3">
        <f>'reported positions'!E126/'reported positions'!E$133</f>
        <v>3.4810870029337505E-2</v>
      </c>
      <c r="F129" s="3">
        <f>'reported positions'!F126/'reported positions'!F$133</f>
        <v>3.7441179870143899E-2</v>
      </c>
      <c r="G129" s="3">
        <f>'reported positions'!G126/'reported positions'!G$133</f>
        <v>6.7544059689819538E-2</v>
      </c>
      <c r="H129" s="3">
        <f>'reported positions'!H126/'reported positions'!H$133</f>
        <v>2.6120379544621449E-3</v>
      </c>
      <c r="I129" s="3">
        <f>'reported positions'!I126/'reported positions'!I$133</f>
        <v>3.570563122255193E-2</v>
      </c>
      <c r="J129" s="3">
        <f>'reported positions'!J126/'reported positions'!J$133</f>
        <v>0</v>
      </c>
    </row>
    <row r="130" spans="1:10">
      <c r="A130" s="3" t="s">
        <v>6</v>
      </c>
      <c r="B130" s="3" t="s">
        <v>14</v>
      </c>
      <c r="C130" s="3">
        <v>2007</v>
      </c>
      <c r="D130" s="3">
        <f>'reported positions'!D127/'reported positions'!D$133</f>
        <v>1.397266293041615E-4</v>
      </c>
      <c r="E130" s="3">
        <f>'reported positions'!E127/'reported positions'!E$133</f>
        <v>0</v>
      </c>
      <c r="F130" s="3">
        <f>'reported positions'!F127/'reported positions'!F$133</f>
        <v>2.7044127139429377E-4</v>
      </c>
      <c r="G130" s="3">
        <f>'reported positions'!G127/'reported positions'!G$133</f>
        <v>2.7618299968863069E-3</v>
      </c>
      <c r="H130" s="3">
        <f>'reported positions'!H127/'reported positions'!H$133</f>
        <v>0</v>
      </c>
      <c r="I130" s="3">
        <f>'reported positions'!I127/'reported positions'!I$133</f>
        <v>4.1354830345101384E-3</v>
      </c>
      <c r="J130" s="3">
        <f>'reported positions'!J127/'reported positions'!J$133</f>
        <v>0</v>
      </c>
    </row>
    <row r="131" spans="1:10">
      <c r="A131" s="3" t="s">
        <v>6</v>
      </c>
      <c r="B131" s="3" t="s">
        <v>15</v>
      </c>
      <c r="C131" s="3">
        <v>2007</v>
      </c>
      <c r="D131" s="3">
        <f>'reported positions'!D128/'reported positions'!D$133</f>
        <v>0</v>
      </c>
      <c r="E131" s="3">
        <f>'reported positions'!E128/'reported positions'!E$133</f>
        <v>0</v>
      </c>
      <c r="F131" s="3">
        <f>'reported positions'!F128/'reported positions'!F$133</f>
        <v>2.3868139136723639E-6</v>
      </c>
      <c r="G131" s="3">
        <f>'reported positions'!G128/'reported positions'!G$133</f>
        <v>3.7136002839935193E-3</v>
      </c>
      <c r="H131" s="3">
        <f>'reported positions'!H128/'reported positions'!H$133</f>
        <v>0</v>
      </c>
      <c r="I131" s="3">
        <f>'reported positions'!I128/'reported positions'!I$133</f>
        <v>8.2575741878702282E-3</v>
      </c>
      <c r="J131" s="3">
        <f>'reported positions'!J128/'reported positions'!J$133</f>
        <v>0</v>
      </c>
    </row>
    <row r="132" spans="1:10">
      <c r="A132" s="3" t="s">
        <v>6</v>
      </c>
      <c r="B132" s="3" t="s">
        <v>16</v>
      </c>
      <c r="C132" s="3">
        <v>2007</v>
      </c>
      <c r="D132" s="3">
        <f>'reported positions'!D129/'reported positions'!D$133</f>
        <v>0.21369928997477641</v>
      </c>
      <c r="E132" s="3">
        <f>'reported positions'!E129/'reported positions'!E$133</f>
        <v>0.13716299003979759</v>
      </c>
      <c r="F132" s="3">
        <f>'reported positions'!F129/'reported positions'!F$133</f>
        <v>5.7970105620689952E-2</v>
      </c>
      <c r="G132" s="3">
        <f>'reported positions'!G129/'reported positions'!G$133</f>
        <v>2.0368369770828121E-2</v>
      </c>
      <c r="H132" s="3">
        <f>'reported positions'!H129/'reported positions'!H$133</f>
        <v>0.12168139685345751</v>
      </c>
      <c r="I132" s="3">
        <f>'reported positions'!I129/'reported positions'!I$133</f>
        <v>3.1766379222587744E-2</v>
      </c>
      <c r="J132" s="3">
        <f>'reported positions'!J129/'reported positions'!J$133</f>
        <v>0</v>
      </c>
    </row>
    <row r="133" spans="1:10">
      <c r="A133" s="3" t="s">
        <v>6</v>
      </c>
      <c r="B133" s="3" t="s">
        <v>17</v>
      </c>
      <c r="C133" s="3">
        <v>2007</v>
      </c>
      <c r="D133" s="3">
        <f>'reported positions'!D130/'reported positions'!D$133</f>
        <v>2.872733132730787E-3</v>
      </c>
      <c r="E133" s="3">
        <f>'reported positions'!E130/'reported positions'!E$133</f>
        <v>3.0049925560067817E-2</v>
      </c>
      <c r="F133" s="3">
        <f>'reported positions'!F130/'reported positions'!F$133</f>
        <v>7.3798738716908811E-5</v>
      </c>
      <c r="G133" s="3">
        <f>'reported positions'!G130/'reported positions'!G$133</f>
        <v>7.8132849262692317E-3</v>
      </c>
      <c r="H133" s="3">
        <f>'reported positions'!H130/'reported positions'!H$133</f>
        <v>0</v>
      </c>
      <c r="I133" s="3">
        <f>'reported positions'!I130/'reported positions'!I$133</f>
        <v>6.7729043993613042E-3</v>
      </c>
      <c r="J133" s="3">
        <f>'reported positions'!J130/'reported positions'!J$133</f>
        <v>3.9678949527090545E-3</v>
      </c>
    </row>
    <row r="134" spans="1:10">
      <c r="A134" s="3" t="s">
        <v>6</v>
      </c>
      <c r="B134" s="3" t="s">
        <v>18</v>
      </c>
      <c r="C134" s="3">
        <v>2007</v>
      </c>
      <c r="D134" s="3">
        <f>'reported positions'!D131/'reported positions'!D$133</f>
        <v>9.8785699240460198E-2</v>
      </c>
      <c r="E134" s="3">
        <f>'reported positions'!E131/'reported positions'!E$133</f>
        <v>9.0046666827008556E-2</v>
      </c>
      <c r="F134" s="3">
        <f>'reported positions'!F131/'reported positions'!F$133</f>
        <v>0.11369211523884565</v>
      </c>
      <c r="G134" s="3">
        <f>'reported positions'!G131/'reported positions'!G$133</f>
        <v>0.12699325621760513</v>
      </c>
      <c r="H134" s="3">
        <f>'reported positions'!H131/'reported positions'!H$133</f>
        <v>2.6919590707042987E-2</v>
      </c>
      <c r="I134" s="3">
        <f>'reported positions'!I131/'reported positions'!I$133</f>
        <v>2.4464339158850937E-2</v>
      </c>
      <c r="J134" s="3">
        <f>'reported positions'!J131/'reported positions'!J$133</f>
        <v>0.16031356600432167</v>
      </c>
    </row>
    <row r="135" spans="1:10">
      <c r="A135" s="3" t="s">
        <v>6</v>
      </c>
      <c r="B135" s="3" t="s">
        <v>19</v>
      </c>
      <c r="C135" s="3">
        <v>2007</v>
      </c>
      <c r="D135" s="3">
        <f>'reported positions'!D132/'reported positions'!D$133</f>
        <v>0.13536627937142387</v>
      </c>
      <c r="E135" s="3">
        <f>'reported positions'!E132/'reported positions'!E$133</f>
        <v>0.34933709216248271</v>
      </c>
      <c r="F135" s="3">
        <f>'reported positions'!F132/'reported positions'!F$133</f>
        <v>0.44845369261207307</v>
      </c>
      <c r="G135" s="3">
        <f>'reported positions'!G132/'reported positions'!G$133</f>
        <v>0.43626926829770396</v>
      </c>
      <c r="H135" s="3">
        <f>'reported positions'!H132/'reported positions'!H$133</f>
        <v>0.22834575636862497</v>
      </c>
      <c r="I135" s="3">
        <f>'reported positions'!I132/'reported positions'!I$133</f>
        <v>0.17923520023263093</v>
      </c>
      <c r="J135" s="3">
        <f>'reported positions'!J132/'reported positions'!J$133</f>
        <v>0.40397073015227958</v>
      </c>
    </row>
    <row r="136" spans="1:10">
      <c r="A136" s="3" t="s">
        <v>6</v>
      </c>
      <c r="B136" s="3" t="s">
        <v>26</v>
      </c>
      <c r="C136" s="3">
        <v>2007</v>
      </c>
      <c r="D136" s="3">
        <f>'reported positions'!D133/'reported positions'!D134</f>
        <v>0.8431744836629792</v>
      </c>
      <c r="E136" s="3">
        <v>0.54203711123407461</v>
      </c>
      <c r="F136" s="3">
        <f>'reported positions'!F133/'reported positions'!F134</f>
        <v>0.84325995520995478</v>
      </c>
      <c r="G136" s="3">
        <f>'reported positions'!G133/'reported positions'!G134</f>
        <v>0.95148257600155628</v>
      </c>
      <c r="H136" s="3">
        <v>0.59711616159418535</v>
      </c>
      <c r="I136" s="3">
        <f>'reported positions'!I133/'reported positions'!I134</f>
        <v>0.94630105339072568</v>
      </c>
      <c r="J136" s="3">
        <f>'reported positions'!J133/'reported positions'!J134</f>
        <v>0.61509148608486375</v>
      </c>
    </row>
    <row r="138" spans="1:10">
      <c r="A138" s="3" t="s">
        <v>6</v>
      </c>
      <c r="B138" s="3" t="s">
        <v>3</v>
      </c>
      <c r="C138" s="3">
        <v>2008</v>
      </c>
      <c r="D138" s="3">
        <f>'reported positions'!D135/'reported positions'!D$152</f>
        <v>1.0443586335482346E-2</v>
      </c>
      <c r="E138" s="3">
        <f>'reported positions'!E135/'reported positions'!E$152</f>
        <v>0</v>
      </c>
      <c r="F138" s="3">
        <f>'reported positions'!F135/'reported positions'!F$152</f>
        <v>4.1359340669185702E-6</v>
      </c>
      <c r="G138" s="3">
        <f>'reported positions'!G135/'reported positions'!G$152</f>
        <v>6.0372763318498604E-3</v>
      </c>
      <c r="H138" s="3">
        <f>'reported positions'!H135/'reported positions'!H$152</f>
        <v>0</v>
      </c>
      <c r="I138" s="3">
        <f>'reported positions'!I135/'reported positions'!I$152</f>
        <v>2.7235964954590901E-2</v>
      </c>
      <c r="J138" s="3">
        <f>'reported positions'!J135/'reported positions'!J$152</f>
        <v>0</v>
      </c>
    </row>
    <row r="139" spans="1:10">
      <c r="A139" s="3" t="s">
        <v>6</v>
      </c>
      <c r="B139" s="3" t="s">
        <v>4</v>
      </c>
      <c r="C139" s="3">
        <v>2008</v>
      </c>
      <c r="D139" s="3">
        <f>'reported positions'!D136/'reported positions'!D$152</f>
        <v>2.9628847076561015E-3</v>
      </c>
      <c r="E139" s="3">
        <f>'reported positions'!E136/'reported positions'!E$152</f>
        <v>1.6515246409561257E-2</v>
      </c>
      <c r="F139" s="3">
        <f>'reported positions'!F136/'reported positions'!F$152</f>
        <v>3.4811812949858779E-2</v>
      </c>
      <c r="G139" s="3">
        <f>'reported positions'!G136/'reported positions'!G$152</f>
        <v>1.4636636582923515E-2</v>
      </c>
      <c r="H139" s="3">
        <f>'reported positions'!H136/'reported positions'!H$152</f>
        <v>3.4901706866969744E-2</v>
      </c>
      <c r="I139" s="3">
        <f>'reported positions'!I136/'reported positions'!I$152</f>
        <v>3.6377021650735755E-3</v>
      </c>
      <c r="J139" s="3">
        <f>'reported positions'!J136/'reported positions'!J$152</f>
        <v>0</v>
      </c>
    </row>
    <row r="140" spans="1:10">
      <c r="A140" s="3" t="s">
        <v>6</v>
      </c>
      <c r="B140" s="3" t="s">
        <v>5</v>
      </c>
      <c r="C140" s="3">
        <v>2008</v>
      </c>
      <c r="D140" s="3">
        <f>'reported positions'!D137/'reported positions'!D$152</f>
        <v>0</v>
      </c>
      <c r="E140" s="3">
        <f>'reported positions'!E137/'reported positions'!E$152</f>
        <v>0</v>
      </c>
      <c r="F140" s="3">
        <f>'reported positions'!F137/'reported positions'!F$152</f>
        <v>0</v>
      </c>
      <c r="G140" s="3">
        <f>'reported positions'!G137/'reported positions'!G$152</f>
        <v>3.6797217797868579E-3</v>
      </c>
      <c r="H140" s="3">
        <f>'reported positions'!H137/'reported positions'!H$152</f>
        <v>0.62838495970520081</v>
      </c>
      <c r="I140" s="3">
        <f>'reported positions'!I137/'reported positions'!I$152</f>
        <v>0.152449787069176</v>
      </c>
      <c r="J140" s="3">
        <f>'reported positions'!J137/'reported positions'!J$152</f>
        <v>0</v>
      </c>
    </row>
    <row r="141" spans="1:10">
      <c r="A141" s="3" t="s">
        <v>6</v>
      </c>
      <c r="B141" s="3" t="s">
        <v>6</v>
      </c>
      <c r="C141" s="3">
        <v>2008</v>
      </c>
      <c r="D141" s="3">
        <f>'reported positions'!D138/'reported positions'!D$152</f>
        <v>5.425014949911381E-2</v>
      </c>
      <c r="E141" s="3">
        <f>'reported positions'!E138/'reported positions'!E$152</f>
        <v>0</v>
      </c>
      <c r="F141" s="3">
        <f>'reported positions'!F138/'reported positions'!F$152</f>
        <v>5.6142468288460637E-3</v>
      </c>
      <c r="G141" s="3">
        <f>'reported positions'!G138/'reported positions'!G$152</f>
        <v>0.17019700597333759</v>
      </c>
      <c r="H141" s="3">
        <f>'reported positions'!H138/'reported positions'!H$152</f>
        <v>0</v>
      </c>
      <c r="I141" s="3">
        <f>'reported positions'!I138/'reported positions'!I$152</f>
        <v>1.8144589668950207E-2</v>
      </c>
      <c r="J141" s="3">
        <f>'reported positions'!J138/'reported positions'!J$152</f>
        <v>0</v>
      </c>
    </row>
    <row r="142" spans="1:10">
      <c r="A142" s="3" t="s">
        <v>6</v>
      </c>
      <c r="B142" s="3" t="s">
        <v>7</v>
      </c>
      <c r="C142" s="3">
        <v>2008</v>
      </c>
      <c r="D142" s="3">
        <f>'reported positions'!D139/'reported positions'!D$152</f>
        <v>0.20064487968473466</v>
      </c>
      <c r="E142" s="3">
        <f>'reported positions'!E139/'reported positions'!E$152</f>
        <v>0</v>
      </c>
      <c r="F142" s="3">
        <f>'reported positions'!F139/'reported positions'!F$152</f>
        <v>0.16067735167720132</v>
      </c>
      <c r="G142" s="3">
        <f>'reported positions'!G139/'reported positions'!G$152</f>
        <v>0.1412941508196755</v>
      </c>
      <c r="H142" s="3">
        <f>'reported positions'!H139/'reported positions'!H$152</f>
        <v>0</v>
      </c>
      <c r="I142" s="3">
        <f>'reported positions'!I139/'reported positions'!I$152</f>
        <v>8.8887535459177616E-2</v>
      </c>
      <c r="J142" s="3">
        <f>'reported positions'!J139/'reported positions'!J$152</f>
        <v>0.35550494594247123</v>
      </c>
    </row>
    <row r="143" spans="1:10">
      <c r="A143" s="3" t="s">
        <v>6</v>
      </c>
      <c r="B143" s="3" t="s">
        <v>8</v>
      </c>
      <c r="C143" s="3">
        <v>2008</v>
      </c>
      <c r="D143" s="3">
        <f>'reported positions'!D140/'reported positions'!D$152</f>
        <v>0.12571369459731069</v>
      </c>
      <c r="E143" s="3">
        <f>'reported positions'!E140/'reported positions'!E$152</f>
        <v>4.384400787142307E-2</v>
      </c>
      <c r="F143" s="3">
        <f>'reported positions'!F140/'reported positions'!F$152</f>
        <v>1.946925103378689E-2</v>
      </c>
      <c r="G143" s="3">
        <f>'reported positions'!G140/'reported positions'!G$152</f>
        <v>1.9897001374976259E-2</v>
      </c>
      <c r="H143" s="3">
        <f>'reported positions'!H140/'reported positions'!H$152</f>
        <v>0</v>
      </c>
      <c r="I143" s="3">
        <f>'reported positions'!I140/'reported positions'!I$152</f>
        <v>0.11393152179918273</v>
      </c>
      <c r="J143" s="3">
        <f>'reported positions'!J140/'reported positions'!J$152</f>
        <v>0</v>
      </c>
    </row>
    <row r="144" spans="1:10">
      <c r="A144" s="3" t="s">
        <v>6</v>
      </c>
      <c r="B144" s="3" t="s">
        <v>9</v>
      </c>
      <c r="C144" s="3">
        <v>2008</v>
      </c>
      <c r="D144" s="3">
        <f>'reported positions'!D141/'reported positions'!D$152</f>
        <v>0</v>
      </c>
      <c r="E144" s="3">
        <f>'reported positions'!E141/'reported positions'!E$152</f>
        <v>0</v>
      </c>
      <c r="F144" s="3">
        <f>'reported positions'!F141/'reported positions'!F$152</f>
        <v>2.1290706218255102E-4</v>
      </c>
      <c r="G144" s="3">
        <f>'reported positions'!G141/'reported positions'!G$152</f>
        <v>6.1326342176032719E-3</v>
      </c>
      <c r="H144" s="3">
        <f>'reported positions'!H141/'reported positions'!H$152</f>
        <v>0</v>
      </c>
      <c r="I144" s="3">
        <f>'reported positions'!I141/'reported positions'!I$152</f>
        <v>4.0073073625445037E-2</v>
      </c>
      <c r="J144" s="3">
        <f>'reported positions'!J141/'reported positions'!J$152</f>
        <v>0</v>
      </c>
    </row>
    <row r="145" spans="1:10">
      <c r="A145" s="3" t="s">
        <v>6</v>
      </c>
      <c r="B145" s="3" t="s">
        <v>10</v>
      </c>
      <c r="C145" s="3">
        <v>2008</v>
      </c>
      <c r="D145" s="3">
        <f>'reported positions'!D142/'reported positions'!D$152</f>
        <v>0.108096424045521</v>
      </c>
      <c r="E145" s="3">
        <f>'reported positions'!E142/'reported positions'!E$152</f>
        <v>0.28769262490273501</v>
      </c>
      <c r="F145" s="3">
        <f>'reported positions'!F142/'reported positions'!F$152</f>
        <v>4.4827350050877325E-2</v>
      </c>
      <c r="G145" s="3">
        <f>'reported positions'!G142/'reported positions'!G$152</f>
        <v>9.3789650998238362E-3</v>
      </c>
      <c r="H145" s="3">
        <f>'reported positions'!H142/'reported positions'!H$152</f>
        <v>2.121003968500338E-2</v>
      </c>
      <c r="I145" s="3">
        <f>'reported positions'!I142/'reported positions'!I$152</f>
        <v>4.2209398375344653E-2</v>
      </c>
      <c r="J145" s="3">
        <f>'reported positions'!J142/'reported positions'!J$152</f>
        <v>7.6242862948218471E-2</v>
      </c>
    </row>
    <row r="146" spans="1:10">
      <c r="A146" s="3" t="s">
        <v>6</v>
      </c>
      <c r="B146" s="3" t="s">
        <v>11</v>
      </c>
      <c r="C146" s="3">
        <v>2008</v>
      </c>
      <c r="D146" s="3">
        <f>'reported positions'!D143/'reported positions'!D$152</f>
        <v>2.0731267861716904E-2</v>
      </c>
      <c r="E146" s="3">
        <f>'reported positions'!E143/'reported positions'!E$152</f>
        <v>0</v>
      </c>
      <c r="F146" s="3">
        <f>'reported positions'!F143/'reported positions'!F$152</f>
        <v>8.9134418860454839E-2</v>
      </c>
      <c r="G146" s="3">
        <f>'reported positions'!G143/'reported positions'!G$152</f>
        <v>7.7086165606726403E-2</v>
      </c>
      <c r="H146" s="3">
        <f>'reported positions'!H143/'reported positions'!H$152</f>
        <v>0</v>
      </c>
      <c r="I146" s="3">
        <f>'reported positions'!I143/'reported positions'!I$152</f>
        <v>4.8570650657436786E-2</v>
      </c>
      <c r="J146" s="3">
        <f>'reported positions'!J143/'reported positions'!J$152</f>
        <v>0</v>
      </c>
    </row>
    <row r="147" spans="1:10">
      <c r="A147" s="3" t="s">
        <v>6</v>
      </c>
      <c r="B147" s="3" t="s">
        <v>12</v>
      </c>
      <c r="C147" s="3">
        <v>2008</v>
      </c>
      <c r="D147" s="3">
        <f>'reported positions'!D144/'reported positions'!D$152</f>
        <v>7.3707141600711336E-4</v>
      </c>
      <c r="E147" s="3">
        <f>'reported positions'!E144/'reported positions'!E$152</f>
        <v>0</v>
      </c>
      <c r="F147" s="3">
        <f>'reported positions'!F144/'reported positions'!F$152</f>
        <v>3.5621342700211472E-3</v>
      </c>
      <c r="G147" s="3">
        <f>'reported positions'!G144/'reported positions'!G$152</f>
        <v>2.4647520644181065E-2</v>
      </c>
      <c r="H147" s="3">
        <f>'reported positions'!H144/'reported positions'!H$152</f>
        <v>0</v>
      </c>
      <c r="I147" s="3">
        <f>'reported positions'!I144/'reported positions'!I$152</f>
        <v>1.6816784894704145E-3</v>
      </c>
      <c r="J147" s="3">
        <f>'reported positions'!J144/'reported positions'!J$152</f>
        <v>0</v>
      </c>
    </row>
    <row r="148" spans="1:10">
      <c r="A148" s="3" t="s">
        <v>6</v>
      </c>
      <c r="B148" s="3" t="s">
        <v>13</v>
      </c>
      <c r="C148" s="3">
        <v>2008</v>
      </c>
      <c r="D148" s="3">
        <f>'reported positions'!D145/'reported positions'!D$152</f>
        <v>3.4818098059740343E-2</v>
      </c>
      <c r="E148" s="3">
        <f>'reported positions'!E145/'reported positions'!E$152</f>
        <v>4.839043569339558E-2</v>
      </c>
      <c r="F148" s="3">
        <f>'reported positions'!F145/'reported positions'!F$152</f>
        <v>4.2764330382263627E-2</v>
      </c>
      <c r="G148" s="3">
        <f>'reported positions'!G145/'reported positions'!G$152</f>
        <v>2.3417171971153655E-2</v>
      </c>
      <c r="H148" s="3">
        <f>'reported positions'!H145/'reported positions'!H$152</f>
        <v>4.0111035975471873E-2</v>
      </c>
      <c r="I148" s="3">
        <f>'reported positions'!I145/'reported positions'!I$152</f>
        <v>3.8393503008527924E-2</v>
      </c>
      <c r="J148" s="3">
        <f>'reported positions'!J145/'reported positions'!J$152</f>
        <v>0</v>
      </c>
    </row>
    <row r="149" spans="1:10">
      <c r="A149" s="3" t="s">
        <v>6</v>
      </c>
      <c r="B149" s="3" t="s">
        <v>14</v>
      </c>
      <c r="C149" s="3">
        <v>2008</v>
      </c>
      <c r="D149" s="3">
        <f>'reported positions'!D146/'reported positions'!D$152</f>
        <v>3.8791453504854469E-4</v>
      </c>
      <c r="E149" s="3">
        <f>'reported positions'!E146/'reported positions'!E$152</f>
        <v>0</v>
      </c>
      <c r="F149" s="3">
        <f>'reported positions'!F146/'reported positions'!F$152</f>
        <v>9.9781814418026388E-3</v>
      </c>
      <c r="G149" s="3">
        <f>'reported positions'!G146/'reported positions'!G$152</f>
        <v>2.9135278121058365E-3</v>
      </c>
      <c r="H149" s="3">
        <f>'reported positions'!H146/'reported positions'!H$152</f>
        <v>0</v>
      </c>
      <c r="I149" s="3">
        <f>'reported positions'!I146/'reported positions'!I$152</f>
        <v>1.4595044967765239E-3</v>
      </c>
      <c r="J149" s="3">
        <f>'reported positions'!J146/'reported positions'!J$152</f>
        <v>0</v>
      </c>
    </row>
    <row r="150" spans="1:10">
      <c r="A150" s="3" t="s">
        <v>6</v>
      </c>
      <c r="B150" s="3" t="s">
        <v>15</v>
      </c>
      <c r="C150" s="3">
        <v>2008</v>
      </c>
      <c r="D150" s="3">
        <f>'reported positions'!D147/'reported positions'!D$152</f>
        <v>0</v>
      </c>
      <c r="E150" s="3">
        <f>'reported positions'!E147/'reported positions'!E$152</f>
        <v>0</v>
      </c>
      <c r="F150" s="3">
        <f>'reported positions'!F147/'reported positions'!F$152</f>
        <v>6.3729744393479663E-5</v>
      </c>
      <c r="G150" s="3">
        <f>'reported positions'!G147/'reported positions'!G$152</f>
        <v>5.16293507749567E-3</v>
      </c>
      <c r="H150" s="3">
        <f>'reported positions'!H147/'reported positions'!H$152</f>
        <v>0</v>
      </c>
      <c r="I150" s="3">
        <f>'reported positions'!I147/'reported positions'!I$152</f>
        <v>1.7065574108105434E-2</v>
      </c>
      <c r="J150" s="3">
        <f>'reported positions'!J147/'reported positions'!J$152</f>
        <v>0</v>
      </c>
    </row>
    <row r="151" spans="1:10">
      <c r="A151" s="3" t="s">
        <v>6</v>
      </c>
      <c r="B151" s="3" t="s">
        <v>16</v>
      </c>
      <c r="C151" s="3">
        <v>2008</v>
      </c>
      <c r="D151" s="3">
        <f>'reported positions'!D148/'reported positions'!D$152</f>
        <v>0.16541921915373689</v>
      </c>
      <c r="E151" s="3">
        <f>'reported positions'!E148/'reported positions'!E$152</f>
        <v>0.23528073222178111</v>
      </c>
      <c r="F151" s="3">
        <f>'reported positions'!F148/'reported positions'!F$152</f>
        <v>8.5349886005588016E-2</v>
      </c>
      <c r="G151" s="3">
        <f>'reported positions'!G148/'reported positions'!G$152</f>
        <v>3.1239023612213711E-2</v>
      </c>
      <c r="H151" s="3">
        <f>'reported positions'!H148/'reported positions'!H$152</f>
        <v>0.1227992738473777</v>
      </c>
      <c r="I151" s="3">
        <f>'reported positions'!I148/'reported positions'!I$152</f>
        <v>3.3022773082698166E-2</v>
      </c>
      <c r="J151" s="3">
        <f>'reported positions'!J148/'reported positions'!J$152</f>
        <v>0</v>
      </c>
    </row>
    <row r="152" spans="1:10">
      <c r="A152" s="3" t="s">
        <v>6</v>
      </c>
      <c r="B152" s="3" t="s">
        <v>17</v>
      </c>
      <c r="C152" s="3">
        <v>2008</v>
      </c>
      <c r="D152" s="3">
        <f>'reported positions'!D149/'reported positions'!D$152</f>
        <v>4.3888161181352754E-2</v>
      </c>
      <c r="E152" s="3">
        <f>'reported positions'!E149/'reported positions'!E$152</f>
        <v>2.2355524424984775E-2</v>
      </c>
      <c r="F152" s="3">
        <f>'reported positions'!F149/'reported positions'!F$152</f>
        <v>1.5800321272129862E-4</v>
      </c>
      <c r="G152" s="3">
        <f>'reported positions'!G149/'reported positions'!G$152</f>
        <v>8.7441872883378697E-3</v>
      </c>
      <c r="H152" s="3">
        <f>'reported positions'!H149/'reported positions'!H$152</f>
        <v>0</v>
      </c>
      <c r="I152" s="3">
        <f>'reported positions'!I149/'reported positions'!I$152</f>
        <v>1.0916989436181475E-2</v>
      </c>
      <c r="J152" s="3">
        <f>'reported positions'!J149/'reported positions'!J$152</f>
        <v>3.9678949527090545E-3</v>
      </c>
    </row>
    <row r="153" spans="1:10">
      <c r="A153" s="3" t="s">
        <v>6</v>
      </c>
      <c r="B153" s="3" t="s">
        <v>18</v>
      </c>
      <c r="C153" s="3">
        <v>2008</v>
      </c>
      <c r="D153" s="3">
        <f>'reported positions'!D150/'reported positions'!D$152</f>
        <v>7.1486405553248616E-2</v>
      </c>
      <c r="E153" s="3">
        <f>'reported positions'!E150/'reported positions'!E$152</f>
        <v>5.3279189828301439E-2</v>
      </c>
      <c r="F153" s="3">
        <f>'reported positions'!F150/'reported positions'!F$152</f>
        <v>0.1320031075290308</v>
      </c>
      <c r="G153" s="3">
        <f>'reported positions'!G150/'reported positions'!G$152</f>
        <v>9.6172264379842193E-2</v>
      </c>
      <c r="H153" s="3">
        <f>'reported positions'!H150/'reported positions'!H$152</f>
        <v>1.4895107453990111E-2</v>
      </c>
      <c r="I153" s="3">
        <f>'reported positions'!I150/'reported positions'!I$152</f>
        <v>9.5155801069912671E-2</v>
      </c>
      <c r="J153" s="3">
        <f>'reported positions'!J150/'reported positions'!J$152</f>
        <v>0.16031356600432167</v>
      </c>
    </row>
    <row r="154" spans="1:10">
      <c r="A154" s="3" t="s">
        <v>6</v>
      </c>
      <c r="B154" s="3" t="s">
        <v>19</v>
      </c>
      <c r="C154" s="3">
        <v>2008</v>
      </c>
      <c r="D154" s="3">
        <f>'reported positions'!D151/'reported positions'!D$152</f>
        <v>0.16042024336933</v>
      </c>
      <c r="E154" s="3">
        <f>'reported positions'!E151/'reported positions'!E$152</f>
        <v>0.2926422386478178</v>
      </c>
      <c r="F154" s="3">
        <f>'reported positions'!F151/'reported positions'!F$152</f>
        <v>0.37136915301690437</v>
      </c>
      <c r="G154" s="3">
        <f>'reported positions'!G151/'reported positions'!G$152</f>
        <v>0.35936381142796692</v>
      </c>
      <c r="H154" s="3">
        <f>'reported positions'!H151/'reported positions'!H$152</f>
        <v>0.13769787646598633</v>
      </c>
      <c r="I154" s="3">
        <f>'reported positions'!I151/'reported positions'!I$152</f>
        <v>0.2671639525339497</v>
      </c>
      <c r="J154" s="3">
        <f>'reported positions'!J151/'reported positions'!J$152</f>
        <v>0.40397073015227958</v>
      </c>
    </row>
    <row r="155" spans="1:10">
      <c r="A155" s="3" t="s">
        <v>6</v>
      </c>
      <c r="B155" s="3" t="s">
        <v>26</v>
      </c>
      <c r="C155" s="3">
        <v>2008</v>
      </c>
      <c r="D155" s="3">
        <f>'reported positions'!D152/'reported positions'!D153</f>
        <v>0.67087454712640959</v>
      </c>
      <c r="E155" s="3">
        <f>'reported positions'!E152/'reported positions'!E153</f>
        <v>0.61019315183760581</v>
      </c>
      <c r="F155" s="3">
        <f>'reported positions'!F152/'reported positions'!F153</f>
        <v>0.93186805074212942</v>
      </c>
      <c r="G155" s="3">
        <f>'reported positions'!G152/'reported positions'!G153</f>
        <v>0.92364537930038193</v>
      </c>
      <c r="H155" s="3">
        <f>'reported positions'!H152/'reported positions'!H153</f>
        <v>0.58798917981875554</v>
      </c>
      <c r="I155" s="3">
        <f>'reported positions'!I152/'reported positions'!I153</f>
        <v>0.93536434713147187</v>
      </c>
      <c r="J155" s="3">
        <f>'reported positions'!J152/'reported positions'!J153</f>
        <v>0.61509148608486375</v>
      </c>
    </row>
    <row r="158" spans="1:10">
      <c r="A158" s="3" t="s">
        <v>7</v>
      </c>
      <c r="B158" s="3" t="s">
        <v>3</v>
      </c>
      <c r="C158" s="3">
        <v>2007</v>
      </c>
      <c r="D158" s="3">
        <f>'reported positions'!D154/'reported positions'!D$171</f>
        <v>1.8996949881795024E-3</v>
      </c>
      <c r="E158" s="3">
        <f>'reported positions'!E154/'reported positions'!E$171</f>
        <v>0</v>
      </c>
      <c r="F158" s="3">
        <f>'reported positions'!F154/'reported positions'!F$171</f>
        <v>3.0034365608791821E-4</v>
      </c>
      <c r="G158" s="3">
        <f>'reported positions'!G154/'reported positions'!G$171</f>
        <v>7.7345726486197797E-3</v>
      </c>
      <c r="H158" s="3">
        <f>'reported positions'!H154/'reported positions'!H$171</f>
        <v>0</v>
      </c>
      <c r="I158" s="3">
        <f>'reported positions'!I154/'reported positions'!I$171</f>
        <v>2.3254298282660114E-2</v>
      </c>
      <c r="J158" s="3">
        <f>'reported positions'!J154/'reported positions'!J$171</f>
        <v>0</v>
      </c>
    </row>
    <row r="159" spans="1:10">
      <c r="A159" s="3" t="s">
        <v>7</v>
      </c>
      <c r="B159" s="3" t="s">
        <v>4</v>
      </c>
      <c r="C159" s="3">
        <v>2007</v>
      </c>
      <c r="D159" s="3">
        <f>'reported positions'!D155/'reported positions'!D$171</f>
        <v>1.0943714225355021E-2</v>
      </c>
      <c r="E159" s="3">
        <f>'reported positions'!E155/'reported positions'!E$171</f>
        <v>2.1928883441582121E-2</v>
      </c>
      <c r="F159" s="3">
        <f>'reported positions'!F155/'reported positions'!F$171</f>
        <v>3.7876330848328477E-2</v>
      </c>
      <c r="G159" s="3">
        <f>'reported positions'!G155/'reported positions'!G$171</f>
        <v>2.6016765603639989E-2</v>
      </c>
      <c r="H159" s="3">
        <f>'reported positions'!H155/'reported positions'!H$171</f>
        <v>4.8481008575606638E-2</v>
      </c>
      <c r="I159" s="3">
        <f>'reported positions'!I155/'reported positions'!I$171</f>
        <v>1.2038946343104345E-2</v>
      </c>
      <c r="J159" s="3">
        <f>'reported positions'!J155/'reported positions'!J$171</f>
        <v>0</v>
      </c>
    </row>
    <row r="160" spans="1:10">
      <c r="A160" s="3" t="s">
        <v>7</v>
      </c>
      <c r="B160" s="3" t="s">
        <v>5</v>
      </c>
      <c r="C160" s="3">
        <v>2007</v>
      </c>
      <c r="D160" s="3">
        <f>'reported positions'!D156/'reported positions'!D$171</f>
        <v>0</v>
      </c>
      <c r="E160" s="3">
        <f>'reported positions'!E156/'reported positions'!E$171</f>
        <v>0</v>
      </c>
      <c r="F160" s="3">
        <f>'reported positions'!F156/'reported positions'!F$171</f>
        <v>0</v>
      </c>
      <c r="G160" s="3">
        <f>'reported positions'!G156/'reported positions'!G$171</f>
        <v>8.0012884574246434E-4</v>
      </c>
      <c r="H160" s="3">
        <f>'reported positions'!H156/'reported positions'!H$171</f>
        <v>8.8769253169139143E-3</v>
      </c>
      <c r="I160" s="3">
        <f>'reported positions'!I156/'reported positions'!I$171</f>
        <v>1.9952397513401998E-2</v>
      </c>
      <c r="J160" s="3">
        <f>'reported positions'!J156/'reported positions'!J$171</f>
        <v>0</v>
      </c>
    </row>
    <row r="161" spans="1:10">
      <c r="A161" s="3" t="s">
        <v>7</v>
      </c>
      <c r="B161" s="3" t="s">
        <v>6</v>
      </c>
      <c r="C161" s="3">
        <v>2007</v>
      </c>
      <c r="D161" s="3">
        <f>'reported positions'!D157/'reported positions'!D$171</f>
        <v>4.8782275668246373E-3</v>
      </c>
      <c r="E161" s="3">
        <f>'reported positions'!E157/'reported positions'!E$171</f>
        <v>0</v>
      </c>
      <c r="F161" s="3">
        <f>'reported positions'!F157/'reported positions'!F$171</f>
        <v>7.2607013702600653E-3</v>
      </c>
      <c r="G161" s="3">
        <f>'reported positions'!G157/'reported positions'!G$171</f>
        <v>1.57772876601509E-2</v>
      </c>
      <c r="H161" s="3">
        <f>'reported positions'!H157/'reported positions'!H$171</f>
        <v>0</v>
      </c>
      <c r="I161" s="3">
        <f>'reported positions'!I157/'reported positions'!I$171</f>
        <v>3.4528539410639277E-2</v>
      </c>
      <c r="J161" s="3">
        <f>'reported positions'!J157/'reported positions'!J$171</f>
        <v>0</v>
      </c>
    </row>
    <row r="162" spans="1:10">
      <c r="A162" s="3" t="s">
        <v>7</v>
      </c>
      <c r="B162" s="3" t="s">
        <v>7</v>
      </c>
      <c r="C162" s="3">
        <v>2007</v>
      </c>
      <c r="D162" s="3">
        <f>'reported positions'!D158/'reported positions'!D$171</f>
        <v>0</v>
      </c>
      <c r="E162" s="3">
        <f>'reported positions'!E158/'reported positions'!E$171</f>
        <v>0</v>
      </c>
      <c r="F162" s="3">
        <f>'reported positions'!F158/'reported positions'!F$171</f>
        <v>0</v>
      </c>
      <c r="G162" s="3">
        <f>'reported positions'!G158/'reported positions'!G$171</f>
        <v>0</v>
      </c>
      <c r="H162" s="3">
        <f>'reported positions'!H158/'reported positions'!H$171</f>
        <v>0</v>
      </c>
      <c r="I162" s="3">
        <f>'reported positions'!I158/'reported positions'!I$171</f>
        <v>0</v>
      </c>
      <c r="J162" s="3">
        <f>'reported positions'!J158/'reported positions'!J$171</f>
        <v>0</v>
      </c>
    </row>
    <row r="163" spans="1:10">
      <c r="A163" s="3" t="s">
        <v>7</v>
      </c>
      <c r="B163" s="3" t="s">
        <v>8</v>
      </c>
      <c r="C163" s="3">
        <v>2007</v>
      </c>
      <c r="D163" s="3">
        <f>'reported positions'!D159/'reported positions'!D$171</f>
        <v>1.8855703738477034E-2</v>
      </c>
      <c r="E163" s="3">
        <f>'reported positions'!E159/'reported positions'!E$171</f>
        <v>0</v>
      </c>
      <c r="F163" s="3">
        <f>'reported positions'!F159/'reported positions'!F$171</f>
        <v>1.326481147155854E-2</v>
      </c>
      <c r="G163" s="3">
        <f>'reported positions'!G159/'reported positions'!G$171</f>
        <v>6.4218259982897483E-4</v>
      </c>
      <c r="H163" s="3">
        <f>'reported positions'!H159/'reported positions'!H$171</f>
        <v>0</v>
      </c>
      <c r="I163" s="3">
        <f>'reported positions'!I159/'reported positions'!I$171</f>
        <v>2.578971748424326E-2</v>
      </c>
      <c r="J163" s="3">
        <f>'reported positions'!J159/'reported positions'!J$171</f>
        <v>0</v>
      </c>
    </row>
    <row r="164" spans="1:10">
      <c r="A164" s="3" t="s">
        <v>7</v>
      </c>
      <c r="B164" s="3" t="s">
        <v>9</v>
      </c>
      <c r="C164" s="3">
        <v>2007</v>
      </c>
      <c r="D164" s="3">
        <f>'reported positions'!D160/'reported positions'!D$171</f>
        <v>0</v>
      </c>
      <c r="E164" s="3">
        <f>'reported positions'!E160/'reported positions'!E$171</f>
        <v>0</v>
      </c>
      <c r="F164" s="3">
        <f>'reported positions'!F160/'reported positions'!F$171</f>
        <v>2.9499887267426573E-4</v>
      </c>
      <c r="G164" s="3">
        <f>'reported positions'!G160/'reported positions'!G$171</f>
        <v>8.0553910210801158E-4</v>
      </c>
      <c r="H164" s="3">
        <f>'reported positions'!H160/'reported positions'!H$171</f>
        <v>0</v>
      </c>
      <c r="I164" s="3">
        <f>'reported positions'!I160/'reported positions'!I$171</f>
        <v>2.3525312354918188E-2</v>
      </c>
      <c r="J164" s="3">
        <f>'reported positions'!J160/'reported positions'!J$171</f>
        <v>0</v>
      </c>
    </row>
    <row r="165" spans="1:10">
      <c r="A165" s="3" t="s">
        <v>7</v>
      </c>
      <c r="B165" s="3" t="s">
        <v>10</v>
      </c>
      <c r="C165" s="3">
        <v>2007</v>
      </c>
      <c r="D165" s="3">
        <f>'reported positions'!D161/'reported positions'!D$171</f>
        <v>0.22632013472632875</v>
      </c>
      <c r="E165" s="3">
        <f>'reported positions'!E161/'reported positions'!E$171</f>
        <v>4.9728008715448274E-2</v>
      </c>
      <c r="F165" s="3">
        <f>'reported positions'!F161/'reported positions'!F$171</f>
        <v>4.4679642816905209E-2</v>
      </c>
      <c r="G165" s="3">
        <f>'reported positions'!G161/'reported positions'!G$171</f>
        <v>3.9591136216865476E-2</v>
      </c>
      <c r="H165" s="3">
        <f>'reported positions'!H161/'reported positions'!H$171</f>
        <v>1.6752491840352327E-2</v>
      </c>
      <c r="I165" s="3">
        <f>'reported positions'!I161/'reported positions'!I$171</f>
        <v>7.8632879837942676E-2</v>
      </c>
      <c r="J165" s="3">
        <f>'reported positions'!J161/'reported positions'!J$171</f>
        <v>2.5274259073210677E-2</v>
      </c>
    </row>
    <row r="166" spans="1:10">
      <c r="A166" s="3" t="s">
        <v>7</v>
      </c>
      <c r="B166" s="3" t="s">
        <v>11</v>
      </c>
      <c r="C166" s="3">
        <v>2007</v>
      </c>
      <c r="D166" s="3">
        <f>'reported positions'!D162/'reported positions'!D$171</f>
        <v>6.7969519393052139E-2</v>
      </c>
      <c r="E166" s="3">
        <f>'reported positions'!E162/'reported positions'!E$171</f>
        <v>0</v>
      </c>
      <c r="F166" s="3">
        <f>'reported positions'!F162/'reported positions'!F$171</f>
        <v>3.0418138953990193E-2</v>
      </c>
      <c r="G166" s="3">
        <f>'reported positions'!G162/'reported positions'!G$171</f>
        <v>0.14015089219618765</v>
      </c>
      <c r="H166" s="3">
        <f>'reported positions'!H162/'reported positions'!H$171</f>
        <v>0</v>
      </c>
      <c r="I166" s="3">
        <f>'reported positions'!I162/'reported positions'!I$171</f>
        <v>0.1142618553724475</v>
      </c>
      <c r="J166" s="3">
        <f>'reported positions'!J162/'reported positions'!J$171</f>
        <v>0</v>
      </c>
    </row>
    <row r="167" spans="1:10">
      <c r="A167" s="3" t="s">
        <v>7</v>
      </c>
      <c r="B167" s="3" t="s">
        <v>12</v>
      </c>
      <c r="C167" s="3">
        <v>2007</v>
      </c>
      <c r="D167" s="3">
        <f>'reported positions'!D163/'reported positions'!D$171</f>
        <v>2.3066886933444824E-3</v>
      </c>
      <c r="E167" s="3">
        <f>'reported positions'!E163/'reported positions'!E$171</f>
        <v>0</v>
      </c>
      <c r="F167" s="3">
        <f>'reported positions'!F163/'reported positions'!F$171</f>
        <v>2.882673378475333E-4</v>
      </c>
      <c r="G167" s="3">
        <f>'reported positions'!G163/'reported positions'!G$171</f>
        <v>1.9158359318647176E-3</v>
      </c>
      <c r="H167" s="3">
        <f>'reported positions'!H163/'reported positions'!H$171</f>
        <v>0</v>
      </c>
      <c r="I167" s="3">
        <f>'reported positions'!I163/'reported positions'!I$171</f>
        <v>1.0439391708866991E-3</v>
      </c>
      <c r="J167" s="3">
        <f>'reported positions'!J163/'reported positions'!J$171</f>
        <v>0</v>
      </c>
    </row>
    <row r="168" spans="1:10">
      <c r="A168" s="3" t="s">
        <v>7</v>
      </c>
      <c r="B168" s="3" t="s">
        <v>13</v>
      </c>
      <c r="C168" s="3">
        <v>2007</v>
      </c>
      <c r="D168" s="3">
        <f>'reported positions'!D164/'reported positions'!D$171</f>
        <v>0.19643875358871443</v>
      </c>
      <c r="E168" s="3">
        <f>'reported positions'!E164/'reported positions'!E$171</f>
        <v>9.0300353463512256E-2</v>
      </c>
      <c r="F168" s="3">
        <f>'reported positions'!F164/'reported positions'!F$171</f>
        <v>0.15976433683671021</v>
      </c>
      <c r="G168" s="3">
        <f>'reported positions'!G164/'reported positions'!G$171</f>
        <v>0.11107531121544285</v>
      </c>
      <c r="H168" s="3">
        <f>'reported positions'!H164/'reported positions'!H$171</f>
        <v>0.11821709648231396</v>
      </c>
      <c r="I168" s="3">
        <f>'reported positions'!I164/'reported positions'!I$171</f>
        <v>5.8376385761765473E-2</v>
      </c>
      <c r="J168" s="3">
        <f>'reported positions'!J164/'reported positions'!J$171</f>
        <v>0</v>
      </c>
    </row>
    <row r="169" spans="1:10">
      <c r="A169" s="3" t="s">
        <v>7</v>
      </c>
      <c r="B169" s="3" t="s">
        <v>14</v>
      </c>
      <c r="C169" s="3">
        <v>2007</v>
      </c>
      <c r="D169" s="3">
        <f>'reported positions'!D165/'reported positions'!D$171</f>
        <v>5.8586135321179978E-4</v>
      </c>
      <c r="E169" s="3">
        <f>'reported positions'!E165/'reported positions'!E$171</f>
        <v>0</v>
      </c>
      <c r="F169" s="3">
        <f>'reported positions'!F165/'reported positions'!F$171</f>
        <v>1.4457513692167672E-2</v>
      </c>
      <c r="G169" s="3">
        <f>'reported positions'!G165/'reported positions'!G$171</f>
        <v>9.6086917328170023E-3</v>
      </c>
      <c r="H169" s="3">
        <f>'reported positions'!H165/'reported positions'!H$171</f>
        <v>0</v>
      </c>
      <c r="I169" s="3">
        <f>'reported positions'!I165/'reported positions'!I$171</f>
        <v>7.6426043771457329E-3</v>
      </c>
      <c r="J169" s="3">
        <f>'reported positions'!J165/'reported positions'!J$171</f>
        <v>0</v>
      </c>
    </row>
    <row r="170" spans="1:10">
      <c r="A170" s="3" t="s">
        <v>7</v>
      </c>
      <c r="B170" s="3" t="s">
        <v>15</v>
      </c>
      <c r="C170" s="3">
        <v>2007</v>
      </c>
      <c r="D170" s="3">
        <f>'reported positions'!D166/'reported positions'!D$171</f>
        <v>3.2062345498831179E-3</v>
      </c>
      <c r="E170" s="3">
        <f>'reported positions'!E166/'reported positions'!E$171</f>
        <v>0</v>
      </c>
      <c r="F170" s="3">
        <f>'reported positions'!F166/'reported positions'!F$171</f>
        <v>6.5479796064706595E-4</v>
      </c>
      <c r="G170" s="3">
        <f>'reported positions'!G166/'reported positions'!G$171</f>
        <v>2.9344132518233715E-3</v>
      </c>
      <c r="H170" s="3">
        <f>'reported positions'!H166/'reported positions'!H$171</f>
        <v>0</v>
      </c>
      <c r="I170" s="3">
        <f>'reported positions'!I166/'reported positions'!I$171</f>
        <v>2.0117470667120513E-2</v>
      </c>
      <c r="J170" s="3">
        <f>'reported positions'!J166/'reported positions'!J$171</f>
        <v>0</v>
      </c>
    </row>
    <row r="171" spans="1:10">
      <c r="A171" s="3" t="s">
        <v>7</v>
      </c>
      <c r="B171" s="3" t="s">
        <v>16</v>
      </c>
      <c r="C171" s="3">
        <v>2007</v>
      </c>
      <c r="D171" s="3">
        <f>'reported positions'!D167/'reported positions'!D$171</f>
        <v>1.1850602320948499E-2</v>
      </c>
      <c r="E171" s="3">
        <f>'reported positions'!E167/'reported positions'!E$171</f>
        <v>7.7097529982836745E-4</v>
      </c>
      <c r="F171" s="3">
        <f>'reported positions'!F167/'reported positions'!F$171</f>
        <v>5.5884661117500643E-3</v>
      </c>
      <c r="G171" s="3">
        <f>'reported positions'!G167/'reported positions'!G$171</f>
        <v>2.2718269059719119E-3</v>
      </c>
      <c r="H171" s="3">
        <f>'reported positions'!H167/'reported positions'!H$171</f>
        <v>1.4554936668642507E-2</v>
      </c>
      <c r="I171" s="3">
        <f>'reported positions'!I167/'reported positions'!I$171</f>
        <v>9.5821493221279405E-3</v>
      </c>
      <c r="J171" s="3">
        <f>'reported positions'!J167/'reported positions'!J$171</f>
        <v>0</v>
      </c>
    </row>
    <row r="172" spans="1:10">
      <c r="A172" s="3" t="s">
        <v>7</v>
      </c>
      <c r="B172" s="3" t="s">
        <v>17</v>
      </c>
      <c r="C172" s="3">
        <v>2007</v>
      </c>
      <c r="D172" s="3">
        <f>'reported positions'!D168/'reported positions'!D$171</f>
        <v>1.3384829046657989E-3</v>
      </c>
      <c r="E172" s="3">
        <f>'reported positions'!E168/'reported positions'!E$171</f>
        <v>3.7014145685522831E-2</v>
      </c>
      <c r="F172" s="3">
        <f>'reported positions'!F168/'reported positions'!F$171</f>
        <v>3.7626205295858769E-4</v>
      </c>
      <c r="G172" s="3">
        <f>'reported positions'!G168/'reported positions'!G$171</f>
        <v>6.0756054070258232E-3</v>
      </c>
      <c r="H172" s="3">
        <f>'reported positions'!H168/'reported positions'!H$171</f>
        <v>7.4080386526358177E-2</v>
      </c>
      <c r="I172" s="3">
        <f>'reported positions'!I168/'reported positions'!I$171</f>
        <v>6.3896781044640083E-2</v>
      </c>
      <c r="J172" s="3">
        <f>'reported positions'!J168/'reported positions'!J$171</f>
        <v>1.5962689940975164E-2</v>
      </c>
    </row>
    <row r="173" spans="1:10">
      <c r="A173" s="3" t="s">
        <v>7</v>
      </c>
      <c r="B173" s="3" t="s">
        <v>18</v>
      </c>
      <c r="C173" s="3">
        <v>2007</v>
      </c>
      <c r="D173" s="3">
        <f>'reported positions'!D169/'reported positions'!D$171</f>
        <v>0.26741651767569968</v>
      </c>
      <c r="E173" s="3">
        <f>'reported positions'!E169/'reported positions'!E$171</f>
        <v>0.35910902145653867</v>
      </c>
      <c r="F173" s="3">
        <f>'reported positions'!F169/'reported positions'!F$171</f>
        <v>0.17138207752647319</v>
      </c>
      <c r="G173" s="3">
        <f>'reported positions'!G169/'reported positions'!G$171</f>
        <v>0.27467087904546306</v>
      </c>
      <c r="H173" s="3">
        <f>'reported positions'!H169/'reported positions'!H$171</f>
        <v>0.32119921260947532</v>
      </c>
      <c r="I173" s="3">
        <f>'reported positions'!I169/'reported positions'!I$171</f>
        <v>0.1809601895814367</v>
      </c>
      <c r="J173" s="3">
        <f>'reported positions'!J169/'reported positions'!J$171</f>
        <v>0.1928825034534499</v>
      </c>
    </row>
    <row r="174" spans="1:10">
      <c r="A174" s="3" t="s">
        <v>7</v>
      </c>
      <c r="B174" s="3" t="s">
        <v>19</v>
      </c>
      <c r="C174" s="3">
        <v>2007</v>
      </c>
      <c r="D174" s="3">
        <f>'reported positions'!D170/'reported positions'!D$171</f>
        <v>0.18598986427531522</v>
      </c>
      <c r="E174" s="3">
        <f>'reported positions'!E170/'reported positions'!E$171</f>
        <v>0.44114861193756744</v>
      </c>
      <c r="F174" s="3">
        <f>'reported positions'!F170/'reported positions'!F$171</f>
        <v>0.51339331049164094</v>
      </c>
      <c r="G174" s="3">
        <f>'reported positions'!G170/'reported positions'!G$171</f>
        <v>0.35992893163644796</v>
      </c>
      <c r="H174" s="3">
        <f>'reported positions'!H170/'reported positions'!H$171</f>
        <v>0.39783794198033717</v>
      </c>
      <c r="I174" s="3">
        <f>'reported positions'!I170/'reported positions'!I$171</f>
        <v>0.32639653347551967</v>
      </c>
      <c r="J174" s="3">
        <f>'reported positions'!J170/'reported positions'!J$171</f>
        <v>0.76588054753236423</v>
      </c>
    </row>
    <row r="175" spans="1:10">
      <c r="A175" s="3" t="s">
        <v>7</v>
      </c>
      <c r="B175" s="3" t="s">
        <v>26</v>
      </c>
      <c r="C175" s="3">
        <v>2007</v>
      </c>
      <c r="D175" s="3">
        <f>'reported positions'!D171/'reported positions'!D172</f>
        <v>0.55480257517379417</v>
      </c>
      <c r="E175" s="3">
        <v>0.78711541372273486</v>
      </c>
      <c r="F175" s="3">
        <f>'reported positions'!F171/'reported positions'!F172</f>
        <v>0.51901989193800679</v>
      </c>
      <c r="G175" s="3">
        <f>'reported positions'!G171/'reported positions'!G172</f>
        <v>0.88795647520902132</v>
      </c>
      <c r="H175" s="3">
        <v>0.62217119851075475</v>
      </c>
      <c r="I175" s="3">
        <f>'reported positions'!I171/'reported positions'!I172</f>
        <v>0.94404727075216643</v>
      </c>
      <c r="J175" s="3">
        <f>'reported positions'!J171/'reported positions'!J172</f>
        <v>0.87292959088029021</v>
      </c>
    </row>
    <row r="177" spans="1:10">
      <c r="A177" s="3" t="s">
        <v>7</v>
      </c>
      <c r="B177" s="3" t="s">
        <v>3</v>
      </c>
      <c r="C177" s="3">
        <v>2008</v>
      </c>
      <c r="D177" s="3">
        <f>'reported positions'!D173/'reported positions'!D$190</f>
        <v>1.5283907795951188E-3</v>
      </c>
      <c r="E177" s="3">
        <f>'reported positions'!E173/'reported positions'!E$190</f>
        <v>0</v>
      </c>
      <c r="F177" s="3">
        <f>'reported positions'!F173/'reported positions'!F$190</f>
        <v>4.5022728233741379E-4</v>
      </c>
      <c r="G177" s="3">
        <f>'reported positions'!G173/'reported positions'!G$190</f>
        <v>6.1193854368598623E-3</v>
      </c>
      <c r="H177" s="3">
        <f>'reported positions'!H173/'reported positions'!H$190</f>
        <v>0</v>
      </c>
      <c r="I177" s="3">
        <f>'reported positions'!I173/'reported positions'!I$190</f>
        <v>1.6615246096545872E-2</v>
      </c>
      <c r="J177" s="3">
        <f>'reported positions'!J173/'reported positions'!J$190</f>
        <v>0</v>
      </c>
    </row>
    <row r="178" spans="1:10">
      <c r="A178" s="3" t="s">
        <v>7</v>
      </c>
      <c r="B178" s="3" t="s">
        <v>4</v>
      </c>
      <c r="C178" s="3">
        <v>2008</v>
      </c>
      <c r="D178" s="3">
        <f>'reported positions'!D174/'reported positions'!D$190</f>
        <v>7.0456265963956153E-3</v>
      </c>
      <c r="E178" s="3">
        <f>'reported positions'!E174/'reported positions'!E$190</f>
        <v>2.2317712067203017E-2</v>
      </c>
      <c r="F178" s="3">
        <f>'reported positions'!F174/'reported positions'!F$190</f>
        <v>3.5651027692073019E-2</v>
      </c>
      <c r="G178" s="3">
        <f>'reported positions'!G174/'reported positions'!G$190</f>
        <v>2.8004312621591261E-2</v>
      </c>
      <c r="H178" s="3">
        <f>'reported positions'!H174/'reported positions'!H$190</f>
        <v>5.1864631337067854E-2</v>
      </c>
      <c r="I178" s="3">
        <f>'reported positions'!I174/'reported positions'!I$190</f>
        <v>1.7390292893650742E-2</v>
      </c>
      <c r="J178" s="3">
        <f>'reported positions'!J174/'reported positions'!J$190</f>
        <v>0</v>
      </c>
    </row>
    <row r="179" spans="1:10">
      <c r="A179" s="3" t="s">
        <v>7</v>
      </c>
      <c r="B179" s="3" t="s">
        <v>5</v>
      </c>
      <c r="C179" s="3">
        <v>2008</v>
      </c>
      <c r="D179" s="3">
        <f>'reported positions'!D175/'reported positions'!D$190</f>
        <v>0</v>
      </c>
      <c r="E179" s="3">
        <f>'reported positions'!E175/'reported positions'!E$190</f>
        <v>0</v>
      </c>
      <c r="F179" s="3">
        <f>'reported positions'!F175/'reported positions'!F$190</f>
        <v>0</v>
      </c>
      <c r="G179" s="3">
        <f>'reported positions'!G175/'reported positions'!G$190</f>
        <v>1.0980712608947797E-3</v>
      </c>
      <c r="H179" s="3">
        <f>'reported positions'!H175/'reported positions'!H$190</f>
        <v>1.5009649290068846E-2</v>
      </c>
      <c r="I179" s="3">
        <f>'reported positions'!I175/'reported positions'!I$190</f>
        <v>1.708642599953995E-2</v>
      </c>
      <c r="J179" s="3">
        <f>'reported positions'!J175/'reported positions'!J$190</f>
        <v>0</v>
      </c>
    </row>
    <row r="180" spans="1:10">
      <c r="A180" s="3" t="s">
        <v>7</v>
      </c>
      <c r="B180" s="3" t="s">
        <v>6</v>
      </c>
      <c r="C180" s="3">
        <v>2008</v>
      </c>
      <c r="D180" s="3">
        <f>'reported positions'!D176/'reported positions'!D$190</f>
        <v>2.7410225983872786E-3</v>
      </c>
      <c r="E180" s="3">
        <f>'reported positions'!E176/'reported positions'!E$190</f>
        <v>0</v>
      </c>
      <c r="F180" s="3">
        <f>'reported positions'!F176/'reported positions'!F$190</f>
        <v>3.7871126974380982E-3</v>
      </c>
      <c r="G180" s="3">
        <f>'reported positions'!G176/'reported positions'!G$190</f>
        <v>9.515479796445854E-3</v>
      </c>
      <c r="H180" s="3">
        <f>'reported positions'!H176/'reported positions'!H$190</f>
        <v>0</v>
      </c>
      <c r="I180" s="3">
        <f>'reported positions'!I176/'reported positions'!I$190</f>
        <v>2.1643826243943159E-2</v>
      </c>
      <c r="J180" s="3">
        <f>'reported positions'!J176/'reported positions'!J$190</f>
        <v>0</v>
      </c>
    </row>
    <row r="181" spans="1:10">
      <c r="A181" s="3" t="s">
        <v>7</v>
      </c>
      <c r="B181" s="3" t="s">
        <v>7</v>
      </c>
      <c r="C181" s="3">
        <v>2008</v>
      </c>
      <c r="D181" s="3">
        <f>'reported positions'!D177/'reported positions'!D$190</f>
        <v>0</v>
      </c>
      <c r="E181" s="3">
        <f>'reported positions'!E177/'reported positions'!E$190</f>
        <v>0</v>
      </c>
      <c r="F181" s="3">
        <f>'reported positions'!F177/'reported positions'!F$190</f>
        <v>0</v>
      </c>
      <c r="G181" s="3">
        <f>'reported positions'!G177/'reported positions'!G$190</f>
        <v>0</v>
      </c>
      <c r="H181" s="3">
        <f>'reported positions'!H177/'reported positions'!H$190</f>
        <v>0</v>
      </c>
      <c r="I181" s="3">
        <f>'reported positions'!I177/'reported positions'!I$190</f>
        <v>0</v>
      </c>
      <c r="J181" s="3">
        <f>'reported positions'!J177/'reported positions'!J$190</f>
        <v>0</v>
      </c>
    </row>
    <row r="182" spans="1:10">
      <c r="A182" s="3" t="s">
        <v>7</v>
      </c>
      <c r="B182" s="3" t="s">
        <v>8</v>
      </c>
      <c r="C182" s="3">
        <v>2008</v>
      </c>
      <c r="D182" s="3">
        <f>'reported positions'!D178/'reported positions'!D$190</f>
        <v>1.6683666706881744E-2</v>
      </c>
      <c r="E182" s="3">
        <f>'reported positions'!E178/'reported positions'!E$190</f>
        <v>0</v>
      </c>
      <c r="F182" s="3">
        <f>'reported positions'!F178/'reported positions'!F$190</f>
        <v>1.1886683101580874E-2</v>
      </c>
      <c r="G182" s="3">
        <f>'reported positions'!G178/'reported positions'!G$190</f>
        <v>3.5568083475232996E-4</v>
      </c>
      <c r="H182" s="3">
        <f>'reported positions'!H178/'reported positions'!H$190</f>
        <v>0</v>
      </c>
      <c r="I182" s="3">
        <f>'reported positions'!I178/'reported positions'!I$190</f>
        <v>1.8419105258915665E-2</v>
      </c>
      <c r="J182" s="3">
        <f>'reported positions'!J178/'reported positions'!J$190</f>
        <v>0</v>
      </c>
    </row>
    <row r="183" spans="1:10">
      <c r="A183" s="3" t="s">
        <v>7</v>
      </c>
      <c r="B183" s="3" t="s">
        <v>9</v>
      </c>
      <c r="C183" s="3">
        <v>2008</v>
      </c>
      <c r="D183" s="3">
        <f>'reported positions'!D179/'reported positions'!D$190</f>
        <v>0</v>
      </c>
      <c r="E183" s="3">
        <f>'reported positions'!E179/'reported positions'!E$190</f>
        <v>0</v>
      </c>
      <c r="F183" s="3">
        <f>'reported positions'!F179/'reported positions'!F$190</f>
        <v>3.7267437011916359E-4</v>
      </c>
      <c r="G183" s="3">
        <f>'reported positions'!G179/'reported positions'!G$190</f>
        <v>5.9073358990597527E-4</v>
      </c>
      <c r="H183" s="3">
        <f>'reported positions'!H179/'reported positions'!H$190</f>
        <v>0</v>
      </c>
      <c r="I183" s="3">
        <f>'reported positions'!I179/'reported positions'!I$190</f>
        <v>9.8083002389420422E-3</v>
      </c>
      <c r="J183" s="3">
        <f>'reported positions'!J179/'reported positions'!J$190</f>
        <v>0</v>
      </c>
    </row>
    <row r="184" spans="1:10">
      <c r="A184" s="3" t="s">
        <v>7</v>
      </c>
      <c r="B184" s="3" t="s">
        <v>10</v>
      </c>
      <c r="C184" s="3">
        <v>2008</v>
      </c>
      <c r="D184" s="3">
        <f>'reported positions'!D180/'reported positions'!D$190</f>
        <v>0.23564367042547771</v>
      </c>
      <c r="E184" s="3">
        <f>'reported positions'!E180/'reported positions'!E$190</f>
        <v>5.5045240259006464E-2</v>
      </c>
      <c r="F184" s="3">
        <f>'reported positions'!F180/'reported positions'!F$190</f>
        <v>4.8993773407422843E-2</v>
      </c>
      <c r="G184" s="3">
        <f>'reported positions'!G180/'reported positions'!G$190</f>
        <v>5.0996866277627069E-2</v>
      </c>
      <c r="H184" s="3">
        <f>'reported positions'!H180/'reported positions'!H$190</f>
        <v>4.7131981005223013E-2</v>
      </c>
      <c r="I184" s="3">
        <f>'reported positions'!I180/'reported positions'!I$190</f>
        <v>6.5733695448839072E-2</v>
      </c>
      <c r="J184" s="3">
        <f>'reported positions'!J180/'reported positions'!J$190</f>
        <v>2.5274259073210674E-2</v>
      </c>
    </row>
    <row r="185" spans="1:10">
      <c r="A185" s="3" t="s">
        <v>7</v>
      </c>
      <c r="B185" s="3" t="s">
        <v>11</v>
      </c>
      <c r="C185" s="3">
        <v>2008</v>
      </c>
      <c r="D185" s="3">
        <f>'reported positions'!D181/'reported positions'!D$190</f>
        <v>6.1292057592629928E-2</v>
      </c>
      <c r="E185" s="3">
        <f>'reported positions'!E181/'reported positions'!E$190</f>
        <v>0</v>
      </c>
      <c r="F185" s="3">
        <f>'reported positions'!F181/'reported positions'!F$190</f>
        <v>4.0244171210729505E-2</v>
      </c>
      <c r="G185" s="3">
        <f>'reported positions'!G181/'reported positions'!G$190</f>
        <v>9.78842386472768E-2</v>
      </c>
      <c r="H185" s="3">
        <f>'reported positions'!H181/'reported positions'!H$190</f>
        <v>0</v>
      </c>
      <c r="I185" s="3">
        <f>'reported positions'!I181/'reported positions'!I$190</f>
        <v>0.12874812973411628</v>
      </c>
      <c r="J185" s="3">
        <f>'reported positions'!J181/'reported positions'!J$190</f>
        <v>0</v>
      </c>
    </row>
    <row r="186" spans="1:10">
      <c r="A186" s="3" t="s">
        <v>7</v>
      </c>
      <c r="B186" s="3" t="s">
        <v>12</v>
      </c>
      <c r="C186" s="3">
        <v>2008</v>
      </c>
      <c r="D186" s="3">
        <f>'reported positions'!D182/'reported positions'!D$190</f>
        <v>1.0242882987948772E-3</v>
      </c>
      <c r="E186" s="3">
        <f>'reported positions'!E182/'reported positions'!E$190</f>
        <v>0</v>
      </c>
      <c r="F186" s="3">
        <f>'reported positions'!F182/'reported positions'!F$190</f>
        <v>4.2709567411836286E-4</v>
      </c>
      <c r="G186" s="3">
        <f>'reported positions'!G182/'reported positions'!G$190</f>
        <v>1.7451227181702318E-3</v>
      </c>
      <c r="H186" s="3">
        <f>'reported positions'!H182/'reported positions'!H$190</f>
        <v>0</v>
      </c>
      <c r="I186" s="3">
        <f>'reported positions'!I182/'reported positions'!I$190</f>
        <v>1.7233574738146624E-3</v>
      </c>
      <c r="J186" s="3">
        <f>'reported positions'!J182/'reported positions'!J$190</f>
        <v>0</v>
      </c>
    </row>
    <row r="187" spans="1:10">
      <c r="A187" s="3" t="s">
        <v>7</v>
      </c>
      <c r="B187" s="3" t="s">
        <v>13</v>
      </c>
      <c r="C187" s="3">
        <v>2008</v>
      </c>
      <c r="D187" s="3">
        <f>'reported positions'!D183/'reported positions'!D$190</f>
        <v>0.2206872902805965</v>
      </c>
      <c r="E187" s="3">
        <f>'reported positions'!E183/'reported positions'!E$190</f>
        <v>0.11201002096020499</v>
      </c>
      <c r="F187" s="3">
        <f>'reported positions'!F183/'reported positions'!F$190</f>
        <v>0.18565852262940075</v>
      </c>
      <c r="G187" s="3">
        <f>'reported positions'!G183/'reported positions'!G$190</f>
        <v>0.114134254976751</v>
      </c>
      <c r="H187" s="3">
        <f>'reported positions'!H183/'reported positions'!H$190</f>
        <v>0.12006500746703644</v>
      </c>
      <c r="I187" s="3">
        <f>'reported positions'!I183/'reported positions'!I$190</f>
        <v>4.8091370083327194E-2</v>
      </c>
      <c r="J187" s="3">
        <f>'reported positions'!J183/'reported positions'!J$190</f>
        <v>0</v>
      </c>
    </row>
    <row r="188" spans="1:10">
      <c r="A188" s="3" t="s">
        <v>7</v>
      </c>
      <c r="B188" s="3" t="s">
        <v>14</v>
      </c>
      <c r="C188" s="3">
        <v>2008</v>
      </c>
      <c r="D188" s="3">
        <f>'reported positions'!D184/'reported positions'!D$190</f>
        <v>3.0312420506085425E-3</v>
      </c>
      <c r="E188" s="3">
        <f>'reported positions'!E184/'reported positions'!E$190</f>
        <v>0</v>
      </c>
      <c r="F188" s="3">
        <f>'reported positions'!F184/'reported positions'!F$190</f>
        <v>4.647395000602972E-3</v>
      </c>
      <c r="G188" s="3">
        <f>'reported positions'!G184/'reported positions'!G$190</f>
        <v>4.9516427480747775E-3</v>
      </c>
      <c r="H188" s="3">
        <f>'reported positions'!H184/'reported positions'!H$190</f>
        <v>0</v>
      </c>
      <c r="I188" s="3">
        <f>'reported positions'!I184/'reported positions'!I$190</f>
        <v>6.2077438846428259E-3</v>
      </c>
      <c r="J188" s="3">
        <f>'reported positions'!J184/'reported positions'!J$190</f>
        <v>0</v>
      </c>
    </row>
    <row r="189" spans="1:10">
      <c r="A189" s="3" t="s">
        <v>7</v>
      </c>
      <c r="B189" s="3" t="s">
        <v>15</v>
      </c>
      <c r="C189" s="3">
        <v>2008</v>
      </c>
      <c r="D189" s="3">
        <f>'reported positions'!D185/'reported positions'!D$190</f>
        <v>5.4320094659142809E-3</v>
      </c>
      <c r="E189" s="3">
        <f>'reported positions'!E185/'reported positions'!E$190</f>
        <v>0</v>
      </c>
      <c r="F189" s="3">
        <f>'reported positions'!F185/'reported positions'!F$190</f>
        <v>6.4937701049516054E-4</v>
      </c>
      <c r="G189" s="3">
        <f>'reported positions'!G185/'reported positions'!G$190</f>
        <v>1.7467774401548561E-3</v>
      </c>
      <c r="H189" s="3">
        <f>'reported positions'!H185/'reported positions'!H$190</f>
        <v>0</v>
      </c>
      <c r="I189" s="3">
        <f>'reported positions'!I185/'reported positions'!I$190</f>
        <v>1.0115225320936618E-2</v>
      </c>
      <c r="J189" s="3">
        <f>'reported positions'!J185/'reported positions'!J$190</f>
        <v>0</v>
      </c>
    </row>
    <row r="190" spans="1:10">
      <c r="A190" s="3" t="s">
        <v>7</v>
      </c>
      <c r="B190" s="3" t="s">
        <v>16</v>
      </c>
      <c r="C190" s="3">
        <v>2008</v>
      </c>
      <c r="D190" s="3">
        <f>'reported positions'!D186/'reported positions'!D$190</f>
        <v>8.7091087926341598E-3</v>
      </c>
      <c r="E190" s="3">
        <f>'reported positions'!E186/'reported positions'!E$190</f>
        <v>1.429257001315132E-3</v>
      </c>
      <c r="F190" s="3">
        <f>'reported positions'!F186/'reported positions'!F$190</f>
        <v>2.7183256072764671E-3</v>
      </c>
      <c r="G190" s="3">
        <f>'reported positions'!G186/'reported positions'!G$190</f>
        <v>1.4289841782187786E-3</v>
      </c>
      <c r="H190" s="3">
        <f>'reported positions'!H186/'reported positions'!H$190</f>
        <v>1.9980396181015648E-2</v>
      </c>
      <c r="I190" s="3">
        <f>'reported positions'!I186/'reported positions'!I$190</f>
        <v>7.1644113384482476E-3</v>
      </c>
      <c r="J190" s="3">
        <f>'reported positions'!J186/'reported positions'!J$190</f>
        <v>0</v>
      </c>
    </row>
    <row r="191" spans="1:10">
      <c r="A191" s="3" t="s">
        <v>7</v>
      </c>
      <c r="B191" s="3" t="s">
        <v>17</v>
      </c>
      <c r="C191" s="3">
        <v>2008</v>
      </c>
      <c r="D191" s="3">
        <f>'reported positions'!D187/'reported positions'!D$190</f>
        <v>3.2960877604369145E-4</v>
      </c>
      <c r="E191" s="3">
        <f>'reported positions'!E187/'reported positions'!E$190</f>
        <v>3.2834911108273364E-2</v>
      </c>
      <c r="F191" s="3">
        <f>'reported positions'!F187/'reported positions'!F$190</f>
        <v>5.4703598712702354E-4</v>
      </c>
      <c r="G191" s="3">
        <f>'reported positions'!G187/'reported positions'!G$190</f>
        <v>5.6569642992311412E-3</v>
      </c>
      <c r="H191" s="3">
        <f>'reported positions'!H187/'reported positions'!H$190</f>
        <v>0.10584506691284096</v>
      </c>
      <c r="I191" s="3">
        <f>'reported positions'!I187/'reported positions'!I$190</f>
        <v>7.7884459021614172E-2</v>
      </c>
      <c r="J191" s="3">
        <f>'reported positions'!J187/'reported positions'!J$190</f>
        <v>1.5962689940975164E-2</v>
      </c>
    </row>
    <row r="192" spans="1:10">
      <c r="A192" s="3" t="s">
        <v>7</v>
      </c>
      <c r="B192" s="3" t="s">
        <v>18</v>
      </c>
      <c r="C192" s="3">
        <v>2008</v>
      </c>
      <c r="D192" s="3">
        <f>'reported positions'!D188/'reported positions'!D$190</f>
        <v>0.27296473138341687</v>
      </c>
      <c r="E192" s="3">
        <f>'reported positions'!E188/'reported positions'!E$190</f>
        <v>0.33858702457365325</v>
      </c>
      <c r="F192" s="3">
        <f>'reported positions'!F188/'reported positions'!F$190</f>
        <v>0.17740330248576597</v>
      </c>
      <c r="G192" s="3">
        <f>'reported positions'!G188/'reported positions'!G$190</f>
        <v>0.30480369024395731</v>
      </c>
      <c r="H192" s="3">
        <f>'reported positions'!H188/'reported positions'!H$190</f>
        <v>0.24436144730455273</v>
      </c>
      <c r="I192" s="3">
        <f>'reported positions'!I188/'reported positions'!I$190</f>
        <v>0.18368860804181397</v>
      </c>
      <c r="J192" s="3">
        <f>'reported positions'!J188/'reported positions'!J$190</f>
        <v>0.19288250345344987</v>
      </c>
    </row>
    <row r="193" spans="1:10">
      <c r="A193" s="3" t="s">
        <v>7</v>
      </c>
      <c r="B193" s="3" t="s">
        <v>19</v>
      </c>
      <c r="C193" s="3">
        <v>2008</v>
      </c>
      <c r="D193" s="3">
        <f>'reported positions'!D189/'reported positions'!D$190</f>
        <v>0.16288728625262372</v>
      </c>
      <c r="E193" s="3">
        <f>'reported positions'!E189/'reported positions'!E$190</f>
        <v>0.43777583403034381</v>
      </c>
      <c r="F193" s="3">
        <f>'reported positions'!F189/'reported positions'!F$190</f>
        <v>0.48656327584351244</v>
      </c>
      <c r="G193" s="3">
        <f>'reported positions'!G189/'reported positions'!G$190</f>
        <v>0.37096779493008786</v>
      </c>
      <c r="H193" s="3">
        <f>'reported positions'!H189/'reported positions'!H$190</f>
        <v>0.39574182050219447</v>
      </c>
      <c r="I193" s="3">
        <f>'reported positions'!I189/'reported positions'!I$190</f>
        <v>0.36967980292090957</v>
      </c>
      <c r="J193" s="3">
        <f>'reported positions'!J189/'reported positions'!J$190</f>
        <v>0.76588054753236423</v>
      </c>
    </row>
    <row r="194" spans="1:10">
      <c r="A194" s="3" t="s">
        <v>7</v>
      </c>
      <c r="B194" s="3" t="s">
        <v>26</v>
      </c>
      <c r="C194" s="3">
        <v>2008</v>
      </c>
      <c r="D194" s="3">
        <f>'reported positions'!D190/'reported positions'!D191</f>
        <v>0.46796214347096776</v>
      </c>
      <c r="E194" s="3">
        <f>'reported positions'!E190/'reported positions'!E191</f>
        <v>0.51896264633533729</v>
      </c>
      <c r="F194" s="3">
        <f>'reported positions'!F190/'reported positions'!F191</f>
        <v>0.44963978260238624</v>
      </c>
      <c r="G194" s="3">
        <f>'reported positions'!G190/'reported positions'!G191</f>
        <v>0.86951755445541368</v>
      </c>
      <c r="H194" s="3">
        <f>'reported positions'!H190/'reported positions'!H191</f>
        <v>0.43469398618616889</v>
      </c>
      <c r="I194" s="3">
        <f>'reported positions'!I190/'reported positions'!I191</f>
        <v>0.89014233864822567</v>
      </c>
      <c r="J194" s="3">
        <f>'reported positions'!J190/'reported positions'!J191</f>
        <v>0.87292959088029032</v>
      </c>
    </row>
    <row r="197" spans="1:10">
      <c r="A197" s="3" t="s">
        <v>8</v>
      </c>
      <c r="B197" s="3" t="s">
        <v>3</v>
      </c>
      <c r="C197" s="3">
        <v>2007</v>
      </c>
      <c r="D197" s="3">
        <f>'reported positions'!D192/'reported positions'!D$209</f>
        <v>4.8875244944469889E-6</v>
      </c>
      <c r="E197" s="3">
        <f>'reported positions'!E192/'reported positions'!E$209</f>
        <v>0</v>
      </c>
      <c r="F197" s="3">
        <f>'reported positions'!F192/'reported positions'!F$209</f>
        <v>3.3321520553944644E-6</v>
      </c>
      <c r="G197" s="3">
        <f>'reported positions'!G192/'reported positions'!G$209</f>
        <v>3.1038429455469555E-4</v>
      </c>
      <c r="H197" s="3">
        <f>'reported positions'!H192/'reported positions'!H$209</f>
        <v>0</v>
      </c>
      <c r="I197" s="3">
        <f>'reported positions'!I192/'reported positions'!I$209</f>
        <v>3.5258030016336219E-5</v>
      </c>
      <c r="J197" s="3">
        <f>'reported positions'!J192/'reported positions'!J$209</f>
        <v>0</v>
      </c>
    </row>
    <row r="198" spans="1:10">
      <c r="A198" s="3" t="s">
        <v>8</v>
      </c>
      <c r="B198" s="3" t="s">
        <v>4</v>
      </c>
      <c r="C198" s="3">
        <v>2007</v>
      </c>
      <c r="D198" s="3">
        <f>'reported positions'!D193/'reported positions'!D$209</f>
        <v>1.6912493693089343E-3</v>
      </c>
      <c r="E198" s="3">
        <f>'reported positions'!E193/'reported positions'!E$209</f>
        <v>0</v>
      </c>
      <c r="F198" s="3">
        <f>'reported positions'!F193/'reported positions'!F$209</f>
        <v>2.4312659391832206E-2</v>
      </c>
      <c r="G198" s="3">
        <f>'reported positions'!G193/'reported positions'!G$209</f>
        <v>1.7490154998157093E-2</v>
      </c>
      <c r="H198" s="3">
        <f>'reported positions'!H193/'reported positions'!H$209</f>
        <v>0</v>
      </c>
      <c r="I198" s="3">
        <f>'reported positions'!I193/'reported positions'!I$209</f>
        <v>2.9890974336071706E-3</v>
      </c>
      <c r="J198" s="3">
        <f>'reported positions'!J193/'reported positions'!J$209</f>
        <v>0</v>
      </c>
    </row>
    <row r="199" spans="1:10">
      <c r="A199" s="3" t="s">
        <v>8</v>
      </c>
      <c r="B199" s="3" t="s">
        <v>5</v>
      </c>
      <c r="C199" s="3">
        <v>2007</v>
      </c>
      <c r="D199" s="3">
        <f>'reported positions'!D194/'reported positions'!D$209</f>
        <v>0.55247849209228672</v>
      </c>
      <c r="E199" s="3">
        <f>'reported positions'!E194/'reported positions'!E$209</f>
        <v>0.4517095928159634</v>
      </c>
      <c r="F199" s="3">
        <f>'reported positions'!F194/'reported positions'!F$209</f>
        <v>0</v>
      </c>
      <c r="G199" s="3">
        <f>'reported positions'!G194/'reported positions'!G$209</f>
        <v>4.9409299889425592E-2</v>
      </c>
      <c r="H199" s="3">
        <f>'reported positions'!H194/'reported positions'!H$209</f>
        <v>0.45144318886061263</v>
      </c>
      <c r="I199" s="3">
        <f>'reported positions'!I194/'reported positions'!I$209</f>
        <v>0.29964624443216942</v>
      </c>
      <c r="J199" s="3">
        <f>'reported positions'!J194/'reported positions'!J$209</f>
        <v>0</v>
      </c>
    </row>
    <row r="200" spans="1:10">
      <c r="A200" s="3" t="s">
        <v>8</v>
      </c>
      <c r="B200" s="3" t="s">
        <v>6</v>
      </c>
      <c r="C200" s="3">
        <v>2007</v>
      </c>
      <c r="D200" s="3">
        <f>'reported positions'!D195/'reported positions'!D$209</f>
        <v>5.0425672503061687E-2</v>
      </c>
      <c r="E200" s="3">
        <f>'reported positions'!E195/'reported positions'!E$209</f>
        <v>0</v>
      </c>
      <c r="F200" s="3">
        <f>'reported positions'!F195/'reported positions'!F$209</f>
        <v>5.5771306729910618E-2</v>
      </c>
      <c r="G200" s="3">
        <f>'reported positions'!G195/'reported positions'!G$209</f>
        <v>8.553803177559216E-2</v>
      </c>
      <c r="H200" s="3">
        <f>'reported positions'!H195/'reported positions'!H$209</f>
        <v>9.6256543467081578E-3</v>
      </c>
      <c r="I200" s="3">
        <f>'reported positions'!I195/'reported positions'!I$209</f>
        <v>1.4726103870156429E-2</v>
      </c>
      <c r="J200" s="3">
        <f>'reported positions'!J195/'reported positions'!J$209</f>
        <v>0</v>
      </c>
    </row>
    <row r="201" spans="1:10">
      <c r="A201" s="3" t="s">
        <v>8</v>
      </c>
      <c r="B201" s="3" t="s">
        <v>7</v>
      </c>
      <c r="C201" s="3">
        <v>2007</v>
      </c>
      <c r="D201" s="3">
        <f>'reported positions'!D196/'reported positions'!D$209</f>
        <v>5.3178294824188094E-2</v>
      </c>
      <c r="E201" s="3">
        <f>'reported positions'!E196/'reported positions'!E$209</f>
        <v>0</v>
      </c>
      <c r="F201" s="3">
        <f>'reported positions'!F196/'reported positions'!F$209</f>
        <v>0.22301536698991023</v>
      </c>
      <c r="G201" s="3">
        <f>'reported positions'!G196/'reported positions'!G$209</f>
        <v>0.19414925604764399</v>
      </c>
      <c r="H201" s="3">
        <f>'reported positions'!H196/'reported positions'!H$209</f>
        <v>0</v>
      </c>
      <c r="I201" s="3">
        <f>'reported positions'!I196/'reported positions'!I$209</f>
        <v>6.5552512918150438E-2</v>
      </c>
      <c r="J201" s="3">
        <f>'reported positions'!J196/'reported positions'!J$209</f>
        <v>0.10530033725485974</v>
      </c>
    </row>
    <row r="202" spans="1:10">
      <c r="A202" s="3" t="s">
        <v>8</v>
      </c>
      <c r="B202" s="3" t="s">
        <v>8</v>
      </c>
      <c r="C202" s="3">
        <v>2007</v>
      </c>
      <c r="D202" s="3">
        <f>'reported positions'!D197/'reported positions'!D$209</f>
        <v>0</v>
      </c>
      <c r="E202" s="3">
        <f>'reported positions'!E197/'reported positions'!E$209</f>
        <v>0</v>
      </c>
      <c r="F202" s="3">
        <f>'reported positions'!F197/'reported positions'!F$209</f>
        <v>0</v>
      </c>
      <c r="G202" s="3">
        <f>'reported positions'!G197/'reported positions'!G$209</f>
        <v>0</v>
      </c>
      <c r="H202" s="3">
        <f>'reported positions'!H197/'reported positions'!H$209</f>
        <v>0</v>
      </c>
      <c r="I202" s="3">
        <f>'reported positions'!I197/'reported positions'!I$209</f>
        <v>0</v>
      </c>
      <c r="J202" s="3">
        <f>'reported positions'!J197/'reported positions'!J$209</f>
        <v>0</v>
      </c>
    </row>
    <row r="203" spans="1:10">
      <c r="A203" s="3" t="s">
        <v>8</v>
      </c>
      <c r="B203" s="3" t="s">
        <v>9</v>
      </c>
      <c r="C203" s="3">
        <v>2007</v>
      </c>
      <c r="D203" s="3">
        <f>'reported positions'!D198/'reported positions'!D$209</f>
        <v>0</v>
      </c>
      <c r="E203" s="3">
        <f>'reported positions'!E198/'reported positions'!E$209</f>
        <v>0</v>
      </c>
      <c r="F203" s="3">
        <f>'reported positions'!F198/'reported positions'!F$209</f>
        <v>1.1701847349676791E-4</v>
      </c>
      <c r="G203" s="3">
        <f>'reported positions'!G198/'reported positions'!G$209</f>
        <v>1.7750101844846652E-2</v>
      </c>
      <c r="H203" s="3">
        <f>'reported positions'!H198/'reported positions'!H$209</f>
        <v>0</v>
      </c>
      <c r="I203" s="3">
        <f>'reported positions'!I198/'reported positions'!I$209</f>
        <v>4.2231284841789387E-3</v>
      </c>
      <c r="J203" s="3">
        <f>'reported positions'!J198/'reported positions'!J$209</f>
        <v>0</v>
      </c>
    </row>
    <row r="204" spans="1:10">
      <c r="A204" s="3" t="s">
        <v>8</v>
      </c>
      <c r="B204" s="3" t="s">
        <v>10</v>
      </c>
      <c r="C204" s="3">
        <v>2007</v>
      </c>
      <c r="D204" s="3">
        <f>'reported positions'!D199/'reported positions'!D$209</f>
        <v>2.0252719977182029E-2</v>
      </c>
      <c r="E204" s="3">
        <f>'reported positions'!E199/'reported positions'!E$209</f>
        <v>1.9905969373572318E-2</v>
      </c>
      <c r="F204" s="3">
        <f>'reported positions'!F199/'reported positions'!F$209</f>
        <v>5.5492536764821646E-2</v>
      </c>
      <c r="G204" s="3">
        <f>'reported positions'!G199/'reported positions'!G$209</f>
        <v>4.7671147839919298E-2</v>
      </c>
      <c r="H204" s="3">
        <f>'reported positions'!H199/'reported positions'!H$209</f>
        <v>0</v>
      </c>
      <c r="I204" s="3">
        <f>'reported positions'!I199/'reported positions'!I$209</f>
        <v>1.6727976463306184E-2</v>
      </c>
      <c r="J204" s="3">
        <f>'reported positions'!J199/'reported positions'!J$209</f>
        <v>2.1083618876800284E-2</v>
      </c>
    </row>
    <row r="205" spans="1:10">
      <c r="A205" s="3" t="s">
        <v>8</v>
      </c>
      <c r="B205" s="3" t="s">
        <v>11</v>
      </c>
      <c r="C205" s="3">
        <v>2007</v>
      </c>
      <c r="D205" s="3">
        <f>'reported positions'!D200/'reported positions'!D$209</f>
        <v>0.10394429125941541</v>
      </c>
      <c r="E205" s="3">
        <f>'reported positions'!E200/'reported positions'!E$209</f>
        <v>0.46570541099118912</v>
      </c>
      <c r="F205" s="3">
        <f>'reported positions'!F200/'reported positions'!F$209</f>
        <v>3.2357275182068178E-2</v>
      </c>
      <c r="G205" s="3">
        <f>'reported positions'!G200/'reported positions'!G$209</f>
        <v>9.0504180488467284E-2</v>
      </c>
      <c r="H205" s="3">
        <f>'reported positions'!H200/'reported positions'!H$209</f>
        <v>0.52173683724732656</v>
      </c>
      <c r="I205" s="3">
        <f>'reported positions'!I200/'reported positions'!I$209</f>
        <v>0.44140311289229456</v>
      </c>
      <c r="J205" s="3">
        <f>'reported positions'!J200/'reported positions'!J$209</f>
        <v>0</v>
      </c>
    </row>
    <row r="206" spans="1:10">
      <c r="A206" s="3" t="s">
        <v>8</v>
      </c>
      <c r="B206" s="3" t="s">
        <v>12</v>
      </c>
      <c r="C206" s="3">
        <v>2007</v>
      </c>
      <c r="D206" s="3">
        <f>'reported positions'!D201/'reported positions'!D$209</f>
        <v>7.1489875589180715E-5</v>
      </c>
      <c r="E206" s="3">
        <f>'reported positions'!E201/'reported positions'!E$209</f>
        <v>0</v>
      </c>
      <c r="F206" s="3">
        <f>'reported positions'!F201/'reported positions'!F$209</f>
        <v>4.792493741467392E-4</v>
      </c>
      <c r="G206" s="3">
        <f>'reported positions'!G201/'reported positions'!G$209</f>
        <v>6.6150652776969486E-3</v>
      </c>
      <c r="H206" s="3">
        <f>'reported positions'!H201/'reported positions'!H$209</f>
        <v>0</v>
      </c>
      <c r="I206" s="3">
        <f>'reported positions'!I201/'reported positions'!I$209</f>
        <v>0</v>
      </c>
      <c r="J206" s="3">
        <f>'reported positions'!J201/'reported positions'!J$209</f>
        <v>0</v>
      </c>
    </row>
    <row r="207" spans="1:10">
      <c r="A207" s="3" t="s">
        <v>8</v>
      </c>
      <c r="B207" s="3" t="s">
        <v>13</v>
      </c>
      <c r="C207" s="3">
        <v>2007</v>
      </c>
      <c r="D207" s="3">
        <f>'reported positions'!D202/'reported positions'!D$209</f>
        <v>1.1553785664834107E-2</v>
      </c>
      <c r="E207" s="3">
        <f>'reported positions'!E202/'reported positions'!E$209</f>
        <v>0</v>
      </c>
      <c r="F207" s="3">
        <f>'reported positions'!F202/'reported positions'!F$209</f>
        <v>4.2283935884695534E-2</v>
      </c>
      <c r="G207" s="3">
        <f>'reported positions'!G202/'reported positions'!G$209</f>
        <v>0.17842441172476672</v>
      </c>
      <c r="H207" s="3">
        <f>'reported positions'!H202/'reported positions'!H$209</f>
        <v>0</v>
      </c>
      <c r="I207" s="3">
        <f>'reported positions'!I202/'reported positions'!I$209</f>
        <v>7.1005754894010445E-3</v>
      </c>
      <c r="J207" s="3">
        <f>'reported positions'!J202/'reported positions'!J$209</f>
        <v>0</v>
      </c>
    </row>
    <row r="208" spans="1:10">
      <c r="A208" s="3" t="s">
        <v>8</v>
      </c>
      <c r="B208" s="3" t="s">
        <v>14</v>
      </c>
      <c r="C208" s="3">
        <v>2007</v>
      </c>
      <c r="D208" s="3">
        <f>'reported positions'!D203/'reported positions'!D$209</f>
        <v>0</v>
      </c>
      <c r="E208" s="3">
        <f>'reported positions'!E203/'reported positions'!E$209</f>
        <v>0</v>
      </c>
      <c r="F208" s="3">
        <f>'reported positions'!F203/'reported positions'!F$209</f>
        <v>1.8006748046993211E-4</v>
      </c>
      <c r="G208" s="3">
        <f>'reported positions'!G203/'reported positions'!G$209</f>
        <v>1.0863450309414344E-3</v>
      </c>
      <c r="H208" s="3">
        <f>'reported positions'!H203/'reported positions'!H$209</f>
        <v>0</v>
      </c>
      <c r="I208" s="3">
        <f>'reported positions'!I203/'reported positions'!I$209</f>
        <v>9.7938972267600607E-6</v>
      </c>
      <c r="J208" s="3">
        <f>'reported positions'!J203/'reported positions'!J$209</f>
        <v>0</v>
      </c>
    </row>
    <row r="209" spans="1:10">
      <c r="A209" s="3" t="s">
        <v>8</v>
      </c>
      <c r="B209" s="3" t="s">
        <v>15</v>
      </c>
      <c r="C209" s="3">
        <v>2007</v>
      </c>
      <c r="D209" s="3">
        <f>'reported positions'!D204/'reported positions'!D$209</f>
        <v>2.3829958529726906E-5</v>
      </c>
      <c r="E209" s="3">
        <f>'reported positions'!E204/'reported positions'!E$209</f>
        <v>0</v>
      </c>
      <c r="F209" s="3">
        <f>'reported positions'!F204/'reported positions'!F$209</f>
        <v>0</v>
      </c>
      <c r="G209" s="3">
        <f>'reported positions'!G204/'reported positions'!G$209</f>
        <v>3.6082174241983356E-4</v>
      </c>
      <c r="H209" s="3">
        <f>'reported positions'!H204/'reported positions'!H$209</f>
        <v>0</v>
      </c>
      <c r="I209" s="3">
        <f>'reported positions'!I204/'reported positions'!I$209</f>
        <v>1.3711456117464085E-5</v>
      </c>
      <c r="J209" s="3">
        <f>'reported positions'!J204/'reported positions'!J$209</f>
        <v>0</v>
      </c>
    </row>
    <row r="210" spans="1:10">
      <c r="A210" s="3" t="s">
        <v>8</v>
      </c>
      <c r="B210" s="3" t="s">
        <v>16</v>
      </c>
      <c r="C210" s="3">
        <v>2007</v>
      </c>
      <c r="D210" s="3">
        <f>'reported positions'!D205/'reported positions'!D$209</f>
        <v>8.4397422561913238E-2</v>
      </c>
      <c r="E210" s="3">
        <f>'reported positions'!E205/'reported positions'!E$209</f>
        <v>1.2750939701954338E-2</v>
      </c>
      <c r="F210" s="3">
        <f>'reported positions'!F205/'reported positions'!F$209</f>
        <v>5.1384301207782729E-2</v>
      </c>
      <c r="G210" s="3">
        <f>'reported positions'!G205/'reported positions'!G$209</f>
        <v>1.7412558924518418E-2</v>
      </c>
      <c r="H210" s="3">
        <f>'reported positions'!H205/'reported positions'!H$209</f>
        <v>7.5027360592834812E-3</v>
      </c>
      <c r="I210" s="3">
        <f>'reported positions'!I205/'reported positions'!I$209</f>
        <v>8.3933699233333728E-3</v>
      </c>
      <c r="J210" s="3">
        <f>'reported positions'!J205/'reported positions'!J$209</f>
        <v>0</v>
      </c>
    </row>
    <row r="211" spans="1:10">
      <c r="A211" s="3" t="s">
        <v>8</v>
      </c>
      <c r="B211" s="3" t="s">
        <v>17</v>
      </c>
      <c r="C211" s="3">
        <v>2007</v>
      </c>
      <c r="D211" s="3">
        <f>'reported positions'!D206/'reported positions'!D$209</f>
        <v>2.9658087360928662E-3</v>
      </c>
      <c r="E211" s="3">
        <f>'reported positions'!E206/'reported positions'!E$209</f>
        <v>0</v>
      </c>
      <c r="F211" s="3">
        <f>'reported positions'!F206/'reported positions'!F$209</f>
        <v>7.1647810357634636E-3</v>
      </c>
      <c r="G211" s="3">
        <f>'reported positions'!G206/'reported positions'!G$209</f>
        <v>4.7256008845952399E-3</v>
      </c>
      <c r="H211" s="3">
        <f>'reported positions'!H206/'reported positions'!H$209</f>
        <v>0</v>
      </c>
      <c r="I211" s="3">
        <f>'reported positions'!I206/'reported positions'!I$209</f>
        <v>2.3270299810781905E-3</v>
      </c>
      <c r="J211" s="3">
        <f>'reported positions'!J206/'reported positions'!J$209</f>
        <v>1.0630441557323955E-3</v>
      </c>
    </row>
    <row r="212" spans="1:10">
      <c r="A212" s="3" t="s">
        <v>8</v>
      </c>
      <c r="B212" s="3" t="s">
        <v>18</v>
      </c>
      <c r="C212" s="3">
        <v>2007</v>
      </c>
      <c r="D212" s="3">
        <f>'reported positions'!D207/'reported positions'!D$209</f>
        <v>7.7214308391962541E-2</v>
      </c>
      <c r="E212" s="3">
        <f>'reported positions'!E207/'reported positions'!E$209</f>
        <v>1.6255937345145577E-2</v>
      </c>
      <c r="F212" s="3">
        <f>'reported positions'!F207/'reported positions'!F$209</f>
        <v>0.12846255037324342</v>
      </c>
      <c r="G212" s="3">
        <f>'reported positions'!G207/'reported positions'!G$209</f>
        <v>8.6139401346291875E-2</v>
      </c>
      <c r="H212" s="3">
        <f>'reported positions'!H207/'reported positions'!H$209</f>
        <v>9.6915834860691729E-3</v>
      </c>
      <c r="I212" s="3">
        <f>'reported positions'!I207/'reported positions'!I$209</f>
        <v>0.10117095835243144</v>
      </c>
      <c r="J212" s="3">
        <f>'reported positions'!J207/'reported positions'!J$209</f>
        <v>3.015030167372976E-2</v>
      </c>
    </row>
    <row r="213" spans="1:10">
      <c r="A213" s="3" t="s">
        <v>8</v>
      </c>
      <c r="B213" s="3" t="s">
        <v>19</v>
      </c>
      <c r="C213" s="3">
        <v>2007</v>
      </c>
      <c r="D213" s="3">
        <f>'reported positions'!D208/'reported positions'!D$209</f>
        <v>4.1797747261140994E-2</v>
      </c>
      <c r="E213" s="3">
        <f>'reported positions'!E208/'reported positions'!E$209</f>
        <v>3.3672149772175149E-2</v>
      </c>
      <c r="F213" s="3">
        <f>'reported positions'!F208/'reported positions'!F$209</f>
        <v>0.3789756189598032</v>
      </c>
      <c r="G213" s="3">
        <f>'reported positions'!G208/'reported positions'!G$209</f>
        <v>0.20241323789016274</v>
      </c>
      <c r="H213" s="3">
        <f>'reported positions'!H208/'reported positions'!H$209</f>
        <v>0</v>
      </c>
      <c r="I213" s="3">
        <f>'reported positions'!I208/'reported positions'!I$209</f>
        <v>3.5681126376532257E-2</v>
      </c>
      <c r="J213" s="3">
        <f>'reported positions'!J208/'reported positions'!J$209</f>
        <v>0.84240269803887791</v>
      </c>
    </row>
    <row r="214" spans="1:10">
      <c r="A214" s="3" t="s">
        <v>8</v>
      </c>
      <c r="B214" s="3" t="s">
        <v>26</v>
      </c>
      <c r="C214" s="3">
        <v>2007</v>
      </c>
      <c r="D214" s="3">
        <f>'reported positions'!D209/'reported positions'!D210</f>
        <v>0.9541389250934591</v>
      </c>
      <c r="E214" s="3">
        <v>0.90065377107333788</v>
      </c>
      <c r="F214" s="3">
        <f>'reported positions'!F209/'reported positions'!F210</f>
        <v>0.72731789147893289</v>
      </c>
      <c r="G214" s="3">
        <f>'reported positions'!G209/'reported positions'!G210</f>
        <v>0.97617370358587463</v>
      </c>
      <c r="H214" s="3">
        <v>0.96133140293566266</v>
      </c>
      <c r="I214" s="3">
        <f>'reported positions'!I209/'reported positions'!I210</f>
        <v>0.99218337012966817</v>
      </c>
      <c r="J214" s="3">
        <f>'reported positions'!J209/'reported positions'!J210</f>
        <v>0.94966457474840515</v>
      </c>
    </row>
    <row r="216" spans="1:10">
      <c r="A216" s="3" t="s">
        <v>8</v>
      </c>
      <c r="B216" s="3" t="s">
        <v>3</v>
      </c>
      <c r="C216" s="3">
        <v>2008</v>
      </c>
      <c r="D216" s="3">
        <f>'reported positions'!D211/'reported positions'!D$228</f>
        <v>0</v>
      </c>
      <c r="E216" s="3">
        <f>'reported positions'!E211/'reported positions'!E$228</f>
        <v>0</v>
      </c>
      <c r="F216" s="3">
        <f>'reported positions'!F211/'reported positions'!F$228</f>
        <v>3.0487032897492156E-6</v>
      </c>
      <c r="G216" s="3">
        <f>'reported positions'!G211/'reported positions'!G$228</f>
        <v>3.1088589906694085E-4</v>
      </c>
      <c r="H216" s="3">
        <f>'reported positions'!H211/'reported positions'!H$228</f>
        <v>0</v>
      </c>
      <c r="I216" s="3">
        <f>'reported positions'!I211/'reported positions'!I$228</f>
        <v>4.1606654118224024E-5</v>
      </c>
      <c r="J216" s="3">
        <f>'reported positions'!J211/'reported positions'!J$228</f>
        <v>0</v>
      </c>
    </row>
    <row r="217" spans="1:10">
      <c r="A217" s="3" t="s">
        <v>8</v>
      </c>
      <c r="B217" s="3" t="s">
        <v>4</v>
      </c>
      <c r="C217" s="3">
        <v>2008</v>
      </c>
      <c r="D217" s="3">
        <f>'reported positions'!D212/'reported positions'!D$228</f>
        <v>4.1228610136367645E-4</v>
      </c>
      <c r="E217" s="3">
        <f>'reported positions'!E212/'reported positions'!E$228</f>
        <v>0</v>
      </c>
      <c r="F217" s="3">
        <f>'reported positions'!F212/'reported positions'!F$228</f>
        <v>2.6520702800877635E-2</v>
      </c>
      <c r="G217" s="3">
        <f>'reported positions'!G212/'reported positions'!G$228</f>
        <v>1.6226928396278525E-2</v>
      </c>
      <c r="H217" s="3">
        <f>'reported positions'!H212/'reported positions'!H$228</f>
        <v>0</v>
      </c>
      <c r="I217" s="3">
        <f>'reported positions'!I212/'reported positions'!I$228</f>
        <v>2.6371692828131318E-3</v>
      </c>
      <c r="J217" s="3">
        <f>'reported positions'!J212/'reported positions'!J$228</f>
        <v>0</v>
      </c>
    </row>
    <row r="218" spans="1:10">
      <c r="A218" s="3" t="s">
        <v>8</v>
      </c>
      <c r="B218" s="3" t="s">
        <v>5</v>
      </c>
      <c r="C218" s="3">
        <v>2008</v>
      </c>
      <c r="D218" s="3">
        <f>'reported positions'!D213/'reported positions'!D$228</f>
        <v>0.56503516152574684</v>
      </c>
      <c r="E218" s="3">
        <f>'reported positions'!E213/'reported positions'!E$228</f>
        <v>0.42362816612294274</v>
      </c>
      <c r="F218" s="3">
        <f>'reported positions'!F213/'reported positions'!F$228</f>
        <v>0</v>
      </c>
      <c r="G218" s="3">
        <f>'reported positions'!G213/'reported positions'!G$228</f>
        <v>4.7131593875144859E-2</v>
      </c>
      <c r="H218" s="3">
        <f>'reported positions'!H213/'reported positions'!H$228</f>
        <v>0.47197396104947043</v>
      </c>
      <c r="I218" s="3">
        <f>'reported positions'!I213/'reported positions'!I$228</f>
        <v>0.32965643912477138</v>
      </c>
      <c r="J218" s="3">
        <f>'reported positions'!J213/'reported positions'!J$228</f>
        <v>0</v>
      </c>
    </row>
    <row r="219" spans="1:10">
      <c r="A219" s="3" t="s">
        <v>8</v>
      </c>
      <c r="B219" s="3" t="s">
        <v>6</v>
      </c>
      <c r="C219" s="3">
        <v>2008</v>
      </c>
      <c r="D219" s="3">
        <f>'reported positions'!D214/'reported positions'!D$228</f>
        <v>2.9635171664398486E-2</v>
      </c>
      <c r="E219" s="3">
        <f>'reported positions'!E214/'reported positions'!E$228</f>
        <v>0</v>
      </c>
      <c r="F219" s="3">
        <f>'reported positions'!F214/'reported positions'!F$228</f>
        <v>4.2407438725202078E-2</v>
      </c>
      <c r="G219" s="3">
        <f>'reported positions'!G214/'reported positions'!G$228</f>
        <v>6.8105146125411423E-2</v>
      </c>
      <c r="H219" s="3">
        <f>'reported positions'!H214/'reported positions'!H$228</f>
        <v>1.325325037314104E-2</v>
      </c>
      <c r="I219" s="3">
        <f>'reported positions'!I214/'reported positions'!I$228</f>
        <v>1.3448116537164092E-2</v>
      </c>
      <c r="J219" s="3">
        <f>'reported positions'!J214/'reported positions'!J$228</f>
        <v>0</v>
      </c>
    </row>
    <row r="220" spans="1:10">
      <c r="A220" s="3" t="s">
        <v>8</v>
      </c>
      <c r="B220" s="3" t="s">
        <v>7</v>
      </c>
      <c r="C220" s="3">
        <v>2008</v>
      </c>
      <c r="D220" s="3">
        <f>'reported positions'!D215/'reported positions'!D$228</f>
        <v>3.5045208516278299E-2</v>
      </c>
      <c r="E220" s="3">
        <f>'reported positions'!E215/'reported positions'!E$228</f>
        <v>0</v>
      </c>
      <c r="F220" s="3">
        <f>'reported positions'!F215/'reported positions'!F$228</f>
        <v>0.16449130638329995</v>
      </c>
      <c r="G220" s="3">
        <f>'reported positions'!G215/'reported positions'!G$228</f>
        <v>0.14850785840141573</v>
      </c>
      <c r="H220" s="3">
        <f>'reported positions'!H215/'reported positions'!H$228</f>
        <v>0</v>
      </c>
      <c r="I220" s="3">
        <f>'reported positions'!I215/'reported positions'!I$228</f>
        <v>5.9627951626098047E-2</v>
      </c>
      <c r="J220" s="3">
        <f>'reported positions'!J215/'reported positions'!J$228</f>
        <v>0.10530033725485974</v>
      </c>
    </row>
    <row r="221" spans="1:10">
      <c r="A221" s="3" t="s">
        <v>8</v>
      </c>
      <c r="B221" s="3" t="s">
        <v>8</v>
      </c>
      <c r="C221" s="3">
        <v>2008</v>
      </c>
      <c r="D221" s="3">
        <f>'reported positions'!D216/'reported positions'!D$228</f>
        <v>0</v>
      </c>
      <c r="E221" s="3">
        <f>'reported positions'!E216/'reported positions'!E$228</f>
        <v>0</v>
      </c>
      <c r="F221" s="3">
        <f>'reported positions'!F216/'reported positions'!F$228</f>
        <v>0</v>
      </c>
      <c r="G221" s="3">
        <f>'reported positions'!G216/'reported positions'!G$228</f>
        <v>0</v>
      </c>
      <c r="H221" s="3">
        <f>'reported positions'!H216/'reported positions'!H$228</f>
        <v>0</v>
      </c>
      <c r="I221" s="3">
        <f>'reported positions'!I216/'reported positions'!I$228</f>
        <v>0</v>
      </c>
      <c r="J221" s="3">
        <f>'reported positions'!J216/'reported positions'!J$228</f>
        <v>0</v>
      </c>
    </row>
    <row r="222" spans="1:10">
      <c r="A222" s="3" t="s">
        <v>8</v>
      </c>
      <c r="B222" s="3" t="s">
        <v>9</v>
      </c>
      <c r="C222" s="3">
        <v>2008</v>
      </c>
      <c r="D222" s="3">
        <f>'reported positions'!D217/'reported positions'!D$228</f>
        <v>0</v>
      </c>
      <c r="E222" s="3">
        <f>'reported positions'!E217/'reported positions'!E$228</f>
        <v>0</v>
      </c>
      <c r="F222" s="3">
        <f>'reported positions'!F217/'reported positions'!F$228</f>
        <v>2.784646303359884E-4</v>
      </c>
      <c r="G222" s="3">
        <f>'reported positions'!G217/'reported positions'!G$228</f>
        <v>1.4582948864231901E-2</v>
      </c>
      <c r="H222" s="3">
        <f>'reported positions'!H217/'reported positions'!H$228</f>
        <v>0</v>
      </c>
      <c r="I222" s="3">
        <f>'reported positions'!I217/'reported positions'!I$228</f>
        <v>3.9522139470354193E-3</v>
      </c>
      <c r="J222" s="3">
        <f>'reported positions'!J217/'reported positions'!J$228</f>
        <v>0</v>
      </c>
    </row>
    <row r="223" spans="1:10">
      <c r="A223" s="3" t="s">
        <v>8</v>
      </c>
      <c r="B223" s="3" t="s">
        <v>10</v>
      </c>
      <c r="C223" s="3">
        <v>2008</v>
      </c>
      <c r="D223" s="3">
        <f>'reported positions'!D218/'reported positions'!D$228</f>
        <v>3.7951918049442056E-2</v>
      </c>
      <c r="E223" s="3">
        <f>'reported positions'!E218/'reported positions'!E$228</f>
        <v>3.0185843627433012E-2</v>
      </c>
      <c r="F223" s="3">
        <f>'reported positions'!F218/'reported positions'!F$228</f>
        <v>5.6953000893806983E-2</v>
      </c>
      <c r="G223" s="3">
        <f>'reported positions'!G218/'reported positions'!G$228</f>
        <v>9.4606678879797554E-2</v>
      </c>
      <c r="H223" s="3">
        <f>'reported positions'!H218/'reported positions'!H$228</f>
        <v>0</v>
      </c>
      <c r="I223" s="3">
        <f>'reported positions'!I218/'reported positions'!I$228</f>
        <v>2.1288432326313028E-2</v>
      </c>
      <c r="J223" s="3">
        <f>'reported positions'!J218/'reported positions'!J$228</f>
        <v>2.1083618876800287E-2</v>
      </c>
    </row>
    <row r="224" spans="1:10">
      <c r="A224" s="3" t="s">
        <v>8</v>
      </c>
      <c r="B224" s="3" t="s">
        <v>11</v>
      </c>
      <c r="C224" s="3">
        <v>2008</v>
      </c>
      <c r="D224" s="3">
        <f>'reported positions'!D219/'reported positions'!D$228</f>
        <v>4.2966327116829732E-2</v>
      </c>
      <c r="E224" s="3">
        <f>'reported positions'!E219/'reported positions'!E$228</f>
        <v>0.45967889740112167</v>
      </c>
      <c r="F224" s="3">
        <f>'reported positions'!F219/'reported positions'!F$228</f>
        <v>3.8026025162563981E-2</v>
      </c>
      <c r="G224" s="3">
        <f>'reported positions'!G219/'reported positions'!G$228</f>
        <v>9.2873211022118651E-2</v>
      </c>
      <c r="H224" s="3">
        <f>'reported positions'!H219/'reported positions'!H$228</f>
        <v>0.49206063766656472</v>
      </c>
      <c r="I224" s="3">
        <f>'reported positions'!I219/'reported positions'!I$228</f>
        <v>0.38195403710498438</v>
      </c>
      <c r="J224" s="3">
        <f>'reported positions'!J219/'reported positions'!J$228</f>
        <v>0</v>
      </c>
    </row>
    <row r="225" spans="1:10">
      <c r="A225" s="3" t="s">
        <v>8</v>
      </c>
      <c r="B225" s="3" t="s">
        <v>12</v>
      </c>
      <c r="C225" s="3">
        <v>2008</v>
      </c>
      <c r="D225" s="3">
        <f>'reported positions'!D220/'reported positions'!D$228</f>
        <v>9.393099717236923E-5</v>
      </c>
      <c r="E225" s="3">
        <f>'reported positions'!E220/'reported positions'!E$228</f>
        <v>0</v>
      </c>
      <c r="F225" s="3">
        <f>'reported positions'!F220/'reported positions'!F$228</f>
        <v>5.8545581707165895E-4</v>
      </c>
      <c r="G225" s="3">
        <f>'reported positions'!G220/'reported positions'!G$228</f>
        <v>6.4403316260491245E-3</v>
      </c>
      <c r="H225" s="3">
        <f>'reported positions'!H220/'reported positions'!H$228</f>
        <v>0</v>
      </c>
      <c r="I225" s="3">
        <f>'reported positions'!I220/'reported positions'!I$228</f>
        <v>5.2087187605771715E-5</v>
      </c>
      <c r="J225" s="3">
        <f>'reported positions'!J220/'reported positions'!J$228</f>
        <v>0</v>
      </c>
    </row>
    <row r="226" spans="1:10">
      <c r="A226" s="3" t="s">
        <v>8</v>
      </c>
      <c r="B226" s="3" t="s">
        <v>13</v>
      </c>
      <c r="C226" s="3">
        <v>2008</v>
      </c>
      <c r="D226" s="3">
        <f>'reported positions'!D221/'reported positions'!D$228</f>
        <v>9.8479082053568052E-3</v>
      </c>
      <c r="E226" s="3">
        <f>'reported positions'!E221/'reported positions'!E$228</f>
        <v>0</v>
      </c>
      <c r="F226" s="3">
        <f>'reported positions'!F221/'reported positions'!F$228</f>
        <v>4.6503274088900051E-2</v>
      </c>
      <c r="G226" s="3">
        <f>'reported positions'!G221/'reported positions'!G$228</f>
        <v>0.14272409999236454</v>
      </c>
      <c r="H226" s="3">
        <f>'reported positions'!H221/'reported positions'!H$228</f>
        <v>0</v>
      </c>
      <c r="I226" s="3">
        <f>'reported positions'!I221/'reported positions'!I$228</f>
        <v>7.6753932044330928E-3</v>
      </c>
      <c r="J226" s="3">
        <f>'reported positions'!J221/'reported positions'!J$228</f>
        <v>0</v>
      </c>
    </row>
    <row r="227" spans="1:10">
      <c r="A227" s="3" t="s">
        <v>8</v>
      </c>
      <c r="B227" s="3" t="s">
        <v>14</v>
      </c>
      <c r="C227" s="3">
        <v>2008</v>
      </c>
      <c r="D227" s="3">
        <f>'reported positions'!D222/'reported positions'!D$228</f>
        <v>2.2879414843087986E-4</v>
      </c>
      <c r="E227" s="3">
        <f>'reported positions'!E222/'reported positions'!E$228</f>
        <v>0</v>
      </c>
      <c r="F227" s="3">
        <f>'reported positions'!F222/'reported positions'!F$228</f>
        <v>7.3809733251741037E-3</v>
      </c>
      <c r="G227" s="3">
        <f>'reported positions'!G222/'reported positions'!G$228</f>
        <v>5.499618817921075E-4</v>
      </c>
      <c r="H227" s="3">
        <f>'reported positions'!H222/'reported positions'!H$228</f>
        <v>0</v>
      </c>
      <c r="I227" s="3">
        <f>'reported positions'!I222/'reported positions'!I$228</f>
        <v>1.1085814560507231E-5</v>
      </c>
      <c r="J227" s="3">
        <f>'reported positions'!J222/'reported positions'!J$228</f>
        <v>0</v>
      </c>
    </row>
    <row r="228" spans="1:10">
      <c r="A228" s="3" t="s">
        <v>8</v>
      </c>
      <c r="B228" s="3" t="s">
        <v>15</v>
      </c>
      <c r="C228" s="3">
        <v>2008</v>
      </c>
      <c r="D228" s="3">
        <f>'reported positions'!D223/'reported positions'!D$228</f>
        <v>2.1917232673552821E-4</v>
      </c>
      <c r="E228" s="3">
        <f>'reported positions'!E223/'reported positions'!E$228</f>
        <v>0</v>
      </c>
      <c r="F228" s="3">
        <f>'reported positions'!F223/'reported positions'!F$228</f>
        <v>4.4721129564636439E-5</v>
      </c>
      <c r="G228" s="3">
        <f>'reported positions'!G223/'reported positions'!G$228</f>
        <v>6.7865489332524765E-4</v>
      </c>
      <c r="H228" s="3">
        <f>'reported positions'!H223/'reported positions'!H$228</f>
        <v>0</v>
      </c>
      <c r="I228" s="3">
        <f>'reported positions'!I223/'reported positions'!I$228</f>
        <v>1.1338932100108488E-5</v>
      </c>
      <c r="J228" s="3">
        <f>'reported positions'!J223/'reported positions'!J$228</f>
        <v>0</v>
      </c>
    </row>
    <row r="229" spans="1:10">
      <c r="A229" s="3" t="s">
        <v>8</v>
      </c>
      <c r="B229" s="3" t="s">
        <v>16</v>
      </c>
      <c r="C229" s="3">
        <v>2008</v>
      </c>
      <c r="D229" s="3">
        <f>'reported positions'!D224/'reported positions'!D$228</f>
        <v>0.10613739291039204</v>
      </c>
      <c r="E229" s="3">
        <f>'reported positions'!E224/'reported positions'!E$228</f>
        <v>1.981232359517613E-2</v>
      </c>
      <c r="F229" s="3">
        <f>'reported positions'!F224/'reported positions'!F$228</f>
        <v>6.7165708491532777E-2</v>
      </c>
      <c r="G229" s="3">
        <f>'reported positions'!G224/'reported positions'!G$228</f>
        <v>1.3314702685783077E-2</v>
      </c>
      <c r="H229" s="3">
        <f>'reported positions'!H224/'reported positions'!H$228</f>
        <v>9.3510043338308549E-3</v>
      </c>
      <c r="I229" s="3">
        <f>'reported positions'!I224/'reported positions'!I$228</f>
        <v>9.0948286777051326E-3</v>
      </c>
      <c r="J229" s="3">
        <f>'reported positions'!J224/'reported positions'!J$228</f>
        <v>0</v>
      </c>
    </row>
    <row r="230" spans="1:10">
      <c r="A230" s="3" t="s">
        <v>8</v>
      </c>
      <c r="B230" s="3" t="s">
        <v>17</v>
      </c>
      <c r="C230" s="3">
        <v>2008</v>
      </c>
      <c r="D230" s="3">
        <f>'reported positions'!D225/'reported positions'!D$228</f>
        <v>5.5699501027352671E-3</v>
      </c>
      <c r="E230" s="3">
        <f>'reported positions'!E225/'reported positions'!E$228</f>
        <v>0</v>
      </c>
      <c r="F230" s="3">
        <f>'reported positions'!F225/'reported positions'!F$228</f>
        <v>6.8074279663268272E-3</v>
      </c>
      <c r="G230" s="3">
        <f>'reported positions'!G225/'reported positions'!G$228</f>
        <v>3.3780862809031577E-3</v>
      </c>
      <c r="H230" s="3">
        <f>'reported positions'!H225/'reported positions'!H$228</f>
        <v>0</v>
      </c>
      <c r="I230" s="3">
        <f>'reported positions'!I225/'reported positions'!I$228</f>
        <v>3.0456092824760819E-3</v>
      </c>
      <c r="J230" s="3">
        <f>'reported positions'!J225/'reported positions'!J$228</f>
        <v>1.0630441557323955E-3</v>
      </c>
    </row>
    <row r="231" spans="1:10">
      <c r="A231" s="3" t="s">
        <v>8</v>
      </c>
      <c r="B231" s="3" t="s">
        <v>18</v>
      </c>
      <c r="C231" s="3">
        <v>2008</v>
      </c>
      <c r="D231" s="3">
        <f>'reported positions'!D226/'reported positions'!D$228</f>
        <v>6.2499440476616E-2</v>
      </c>
      <c r="E231" s="3">
        <f>'reported positions'!E226/'reported positions'!E$228</f>
        <v>2.1315201055679779E-2</v>
      </c>
      <c r="F231" s="3">
        <f>'reported positions'!F226/'reported positions'!F$228</f>
        <v>0.15003399345026197</v>
      </c>
      <c r="G231" s="3">
        <f>'reported positions'!G226/'reported positions'!G$228</f>
        <v>0.13912215495496735</v>
      </c>
      <c r="H231" s="3">
        <f>'reported positions'!H226/'reported positions'!H$228</f>
        <v>1.3361146576992933E-2</v>
      </c>
      <c r="I231" s="3">
        <f>'reported positions'!I226/'reported positions'!I$228</f>
        <v>0.11514907117216572</v>
      </c>
      <c r="J231" s="3">
        <f>'reported positions'!J226/'reported positions'!J$228</f>
        <v>3.0150301673729757E-2</v>
      </c>
    </row>
    <row r="232" spans="1:10">
      <c r="A232" s="3" t="s">
        <v>8</v>
      </c>
      <c r="B232" s="3" t="s">
        <v>19</v>
      </c>
      <c r="C232" s="3">
        <v>2008</v>
      </c>
      <c r="D232" s="3">
        <f>'reported positions'!D227/'reported positions'!D$228</f>
        <v>0.10435733785850221</v>
      </c>
      <c r="E232" s="3">
        <f>'reported positions'!E227/'reported positions'!E$228</f>
        <v>4.5379568197646721E-2</v>
      </c>
      <c r="F232" s="3">
        <f>'reported positions'!F227/'reported positions'!F$228</f>
        <v>0.39279845843179179</v>
      </c>
      <c r="G232" s="3">
        <f>'reported positions'!G227/'reported positions'!G$228</f>
        <v>0.21144675622134987</v>
      </c>
      <c r="H232" s="3">
        <f>'reported positions'!H227/'reported positions'!H$228</f>
        <v>0</v>
      </c>
      <c r="I232" s="3">
        <f>'reported positions'!I227/'reported positions'!I$228</f>
        <v>5.2354619125655942E-2</v>
      </c>
      <c r="J232" s="3">
        <f>'reported positions'!J227/'reported positions'!J$228</f>
        <v>0.84240269803887791</v>
      </c>
    </row>
    <row r="233" spans="1:10">
      <c r="A233" s="3" t="s">
        <v>8</v>
      </c>
      <c r="B233" s="3" t="s">
        <v>26</v>
      </c>
      <c r="C233" s="3">
        <v>2008</v>
      </c>
      <c r="D233" s="3">
        <f>'reported positions'!D228/'reported positions'!D229</f>
        <v>2.0713759527224131</v>
      </c>
      <c r="E233" s="3">
        <f>'reported positions'!E228/'reported positions'!E229</f>
        <v>0.86252617637792428</v>
      </c>
      <c r="F233" s="3">
        <f>'reported positions'!F228/'reported positions'!F229</f>
        <v>0.72976032979725103</v>
      </c>
      <c r="G233" s="3">
        <f>'reported positions'!G228/'reported positions'!G229</f>
        <v>0.97694251699594647</v>
      </c>
      <c r="H233" s="3">
        <f>'reported positions'!H228/'reported positions'!H229</f>
        <v>0.94153991565451134</v>
      </c>
      <c r="I233" s="3">
        <f>'reported positions'!I228/'reported positions'!I229</f>
        <v>0.99063379703319299</v>
      </c>
      <c r="J233" s="3">
        <f>'reported positions'!J228/'reported positions'!J229</f>
        <v>0.94966457474840515</v>
      </c>
    </row>
    <row r="236" spans="1:10">
      <c r="A236" s="3" t="s">
        <v>9</v>
      </c>
      <c r="B236" s="3" t="s">
        <v>3</v>
      </c>
      <c r="C236" s="3">
        <v>2007</v>
      </c>
      <c r="D236" s="3">
        <f>'reported positions'!D230/'reported positions'!D$247</f>
        <v>1.4820234566374501E-5</v>
      </c>
      <c r="E236" s="3">
        <f>'reported positions'!E230/'reported positions'!E$247</f>
        <v>0</v>
      </c>
      <c r="F236" s="3">
        <f>'reported positions'!F230/'reported positions'!F$247</f>
        <v>1.6770541365097086E-7</v>
      </c>
      <c r="G236" s="3">
        <f>'reported positions'!G230/'reported positions'!G$247</f>
        <v>0</v>
      </c>
      <c r="H236" s="3">
        <f>'reported positions'!H230/'reported positions'!H$247</f>
        <v>0</v>
      </c>
      <c r="I236" s="3">
        <f>'reported positions'!I230/'reported positions'!I$247</f>
        <v>0</v>
      </c>
      <c r="J236" s="3">
        <f>'reported positions'!J230/'reported positions'!J$247</f>
        <v>0</v>
      </c>
    </row>
    <row r="237" spans="1:10">
      <c r="A237" s="3" t="s">
        <v>9</v>
      </c>
      <c r="B237" s="3" t="s">
        <v>4</v>
      </c>
      <c r="C237" s="3">
        <v>2007</v>
      </c>
      <c r="D237" s="3">
        <f>'reported positions'!D231/'reported positions'!D$247</f>
        <v>6.2736426714821956E-3</v>
      </c>
      <c r="E237" s="3">
        <f>'reported positions'!E231/'reported positions'!E$247</f>
        <v>1.4344087005625384E-2</v>
      </c>
      <c r="F237" s="3">
        <f>'reported positions'!F231/'reported positions'!F$247</f>
        <v>9.274921565456359E-3</v>
      </c>
      <c r="G237" s="3">
        <f>'reported positions'!G231/'reported positions'!G$247</f>
        <v>0</v>
      </c>
      <c r="H237" s="3">
        <f>'reported positions'!H231/'reported positions'!H$247</f>
        <v>0</v>
      </c>
      <c r="I237" s="3">
        <f>'reported positions'!I231/'reported positions'!I$247</f>
        <v>1.2039687327523133E-4</v>
      </c>
      <c r="J237" s="3">
        <f>'reported positions'!J231/'reported positions'!J$247</f>
        <v>0</v>
      </c>
    </row>
    <row r="238" spans="1:10">
      <c r="A238" s="3" t="s">
        <v>9</v>
      </c>
      <c r="B238" s="3" t="s">
        <v>5</v>
      </c>
      <c r="C238" s="3">
        <v>2007</v>
      </c>
      <c r="D238" s="3">
        <f>'reported positions'!D232/'reported positions'!D$247</f>
        <v>0</v>
      </c>
      <c r="E238" s="3">
        <f>'reported positions'!E232/'reported positions'!E$247</f>
        <v>0</v>
      </c>
      <c r="F238" s="3">
        <f>'reported positions'!F232/'reported positions'!F$247</f>
        <v>0</v>
      </c>
      <c r="G238" s="3">
        <f>'reported positions'!G232/'reported positions'!G$247</f>
        <v>0</v>
      </c>
      <c r="H238" s="3">
        <f>'reported positions'!H232/'reported positions'!H$247</f>
        <v>0</v>
      </c>
      <c r="I238" s="3">
        <f>'reported positions'!I232/'reported positions'!I$247</f>
        <v>3.4994673272664256E-2</v>
      </c>
      <c r="J238" s="3">
        <f>'reported positions'!J232/'reported positions'!J$247</f>
        <v>0</v>
      </c>
    </row>
    <row r="239" spans="1:10">
      <c r="A239" s="3" t="s">
        <v>9</v>
      </c>
      <c r="B239" s="3" t="s">
        <v>6</v>
      </c>
      <c r="C239" s="3">
        <v>2007</v>
      </c>
      <c r="D239" s="3">
        <f>'reported positions'!D233/'reported positions'!D$247</f>
        <v>1.0387549554547676E-2</v>
      </c>
      <c r="E239" s="3">
        <f>'reported positions'!E233/'reported positions'!E$247</f>
        <v>0</v>
      </c>
      <c r="F239" s="3">
        <f>'reported positions'!F233/'reported positions'!F$247</f>
        <v>1.8898933647920078E-2</v>
      </c>
      <c r="G239" s="3">
        <f>'reported positions'!G233/'reported positions'!G$247</f>
        <v>0</v>
      </c>
      <c r="H239" s="3">
        <f>'reported positions'!H233/'reported positions'!H$247</f>
        <v>0</v>
      </c>
      <c r="I239" s="3">
        <f>'reported positions'!I233/'reported positions'!I$247</f>
        <v>7.5669306498607328E-2</v>
      </c>
      <c r="J239" s="3">
        <f>'reported positions'!J233/'reported positions'!J$247</f>
        <v>0</v>
      </c>
    </row>
    <row r="240" spans="1:10">
      <c r="A240" s="3" t="s">
        <v>9</v>
      </c>
      <c r="B240" s="3" t="s">
        <v>7</v>
      </c>
      <c r="C240" s="3">
        <v>2007</v>
      </c>
      <c r="D240" s="3">
        <f>'reported positions'!D234/'reported positions'!D$247</f>
        <v>9.534659926305257E-2</v>
      </c>
      <c r="E240" s="3">
        <f>'reported positions'!E234/'reported positions'!E$247</f>
        <v>0</v>
      </c>
      <c r="F240" s="3">
        <f>'reported positions'!F234/'reported positions'!F$247</f>
        <v>0.19634810204884917</v>
      </c>
      <c r="G240" s="3">
        <f>'reported positions'!G234/'reported positions'!G$247</f>
        <v>0</v>
      </c>
      <c r="H240" s="3">
        <f>'reported positions'!H234/'reported positions'!H$247</f>
        <v>0</v>
      </c>
      <c r="I240" s="3">
        <f>'reported positions'!I234/'reported positions'!I$247</f>
        <v>0.75305548781270448</v>
      </c>
      <c r="J240" s="3">
        <f>'reported positions'!J234/'reported positions'!J$247</f>
        <v>0.29088756736032273</v>
      </c>
    </row>
    <row r="241" spans="1:10">
      <c r="A241" s="3" t="s">
        <v>9</v>
      </c>
      <c r="B241" s="3" t="s">
        <v>8</v>
      </c>
      <c r="C241" s="3">
        <v>2007</v>
      </c>
      <c r="D241" s="3">
        <f>'reported positions'!D235/'reported positions'!D$247</f>
        <v>0.15583216074733014</v>
      </c>
      <c r="E241" s="3">
        <f>'reported positions'!E235/'reported positions'!E$247</f>
        <v>0</v>
      </c>
      <c r="F241" s="3">
        <f>'reported positions'!F235/'reported positions'!F$247</f>
        <v>6.5980451064141087E-3</v>
      </c>
      <c r="G241" s="3">
        <f>'reported positions'!G235/'reported positions'!G$247</f>
        <v>0</v>
      </c>
      <c r="H241" s="3">
        <f>'reported positions'!H235/'reported positions'!H$247</f>
        <v>0</v>
      </c>
      <c r="I241" s="3">
        <f>'reported positions'!I235/'reported positions'!I$247</f>
        <v>3.7341770527153463E-2</v>
      </c>
      <c r="J241" s="3">
        <f>'reported positions'!J235/'reported positions'!J$247</f>
        <v>0</v>
      </c>
    </row>
    <row r="242" spans="1:10">
      <c r="A242" s="3" t="s">
        <v>9</v>
      </c>
      <c r="B242" s="3" t="s">
        <v>9</v>
      </c>
      <c r="C242" s="3">
        <v>2007</v>
      </c>
      <c r="D242" s="3">
        <f>'reported positions'!D236/'reported positions'!D$247</f>
        <v>0</v>
      </c>
      <c r="E242" s="3">
        <f>'reported positions'!E236/'reported positions'!E$247</f>
        <v>0</v>
      </c>
      <c r="F242" s="3">
        <f>'reported positions'!F236/'reported positions'!F$247</f>
        <v>0</v>
      </c>
      <c r="G242" s="3">
        <f>'reported positions'!G236/'reported positions'!G$247</f>
        <v>0</v>
      </c>
      <c r="H242" s="3">
        <f>'reported positions'!H236/'reported positions'!H$247</f>
        <v>0</v>
      </c>
      <c r="I242" s="3">
        <f>'reported positions'!I236/'reported positions'!I$247</f>
        <v>0</v>
      </c>
      <c r="J242" s="3">
        <f>'reported positions'!J236/'reported positions'!J$247</f>
        <v>0</v>
      </c>
    </row>
    <row r="243" spans="1:10">
      <c r="A243" s="3" t="s">
        <v>9</v>
      </c>
      <c r="B243" s="3" t="s">
        <v>10</v>
      </c>
      <c r="C243" s="3">
        <v>2007</v>
      </c>
      <c r="D243" s="3">
        <f>'reported positions'!D237/'reported positions'!D$247</f>
        <v>1.9597945710386026E-2</v>
      </c>
      <c r="E243" s="3">
        <f>'reported positions'!E237/'reported positions'!E$247</f>
        <v>0.156279072047111</v>
      </c>
      <c r="F243" s="3">
        <f>'reported positions'!F237/'reported positions'!F$247</f>
        <v>1.8389417699217207E-2</v>
      </c>
      <c r="G243" s="3">
        <f>'reported positions'!G237/'reported positions'!G$247</f>
        <v>0</v>
      </c>
      <c r="H243" s="3">
        <f>'reported positions'!H237/'reported positions'!H$247</f>
        <v>8.631927602412463E-4</v>
      </c>
      <c r="I243" s="3">
        <f>'reported positions'!I237/'reported positions'!I$247</f>
        <v>0</v>
      </c>
      <c r="J243" s="3">
        <f>'reported positions'!J237/'reported positions'!J$247</f>
        <v>1.8223005103598873E-2</v>
      </c>
    </row>
    <row r="244" spans="1:10">
      <c r="A244" s="3" t="s">
        <v>9</v>
      </c>
      <c r="B244" s="3" t="s">
        <v>11</v>
      </c>
      <c r="C244" s="3">
        <v>2007</v>
      </c>
      <c r="D244" s="3">
        <f>'reported positions'!D238/'reported positions'!D$247</f>
        <v>0.15274446443244263</v>
      </c>
      <c r="E244" s="3">
        <f>'reported positions'!E238/'reported positions'!E$247</f>
        <v>0</v>
      </c>
      <c r="F244" s="3">
        <f>'reported positions'!F238/'reported positions'!F$247</f>
        <v>0.32896395782831456</v>
      </c>
      <c r="G244" s="3">
        <f>'reported positions'!G238/'reported positions'!G$247</f>
        <v>0</v>
      </c>
      <c r="H244" s="3">
        <f>'reported positions'!H238/'reported positions'!H$247</f>
        <v>0</v>
      </c>
      <c r="I244" s="3">
        <f>'reported positions'!I238/'reported positions'!I$247</f>
        <v>2.3103877600790662E-4</v>
      </c>
      <c r="J244" s="3">
        <f>'reported positions'!J238/'reported positions'!J$247</f>
        <v>0</v>
      </c>
    </row>
    <row r="245" spans="1:10">
      <c r="A245" s="3" t="s">
        <v>9</v>
      </c>
      <c r="B245" s="3" t="s">
        <v>12</v>
      </c>
      <c r="C245" s="3">
        <v>2007</v>
      </c>
      <c r="D245" s="3">
        <f>'reported positions'!D239/'reported positions'!D$247</f>
        <v>8.8903465751831254E-3</v>
      </c>
      <c r="E245" s="3">
        <f>'reported positions'!E239/'reported positions'!E$247</f>
        <v>0</v>
      </c>
      <c r="F245" s="3">
        <f>'reported positions'!F239/'reported positions'!F$247</f>
        <v>8.4027531762390377E-4</v>
      </c>
      <c r="G245" s="3">
        <f>'reported positions'!G239/'reported positions'!G$247</f>
        <v>0</v>
      </c>
      <c r="H245" s="3">
        <f>'reported positions'!H239/'reported positions'!H$247</f>
        <v>0</v>
      </c>
      <c r="I245" s="3">
        <f>'reported positions'!I239/'reported positions'!I$247</f>
        <v>1.6162445930508666E-3</v>
      </c>
      <c r="J245" s="3">
        <f>'reported positions'!J239/'reported positions'!J$247</f>
        <v>0</v>
      </c>
    </row>
    <row r="246" spans="1:10">
      <c r="A246" s="3" t="s">
        <v>9</v>
      </c>
      <c r="B246" s="3" t="s">
        <v>13</v>
      </c>
      <c r="C246" s="3">
        <v>2007</v>
      </c>
      <c r="D246" s="3">
        <f>'reported positions'!D240/'reported positions'!D$247</f>
        <v>6.127346420226768E-3</v>
      </c>
      <c r="E246" s="3">
        <f>'reported positions'!E240/'reported positions'!E$247</f>
        <v>2.9661593234581386E-2</v>
      </c>
      <c r="F246" s="3">
        <f>'reported positions'!F240/'reported positions'!F$247</f>
        <v>2.0426771098803108E-2</v>
      </c>
      <c r="G246" s="3">
        <f>'reported positions'!G240/'reported positions'!G$247</f>
        <v>0</v>
      </c>
      <c r="H246" s="3">
        <f>'reported positions'!H240/'reported positions'!H$247</f>
        <v>-2.0096212726203612E-3</v>
      </c>
      <c r="I246" s="3">
        <f>'reported positions'!I240/'reported positions'!I$247</f>
        <v>2.2598929520337822E-2</v>
      </c>
      <c r="J246" s="3">
        <f>'reported positions'!J240/'reported positions'!J$247</f>
        <v>0</v>
      </c>
    </row>
    <row r="247" spans="1:10">
      <c r="A247" s="3" t="s">
        <v>9</v>
      </c>
      <c r="B247" s="3" t="s">
        <v>14</v>
      </c>
      <c r="C247" s="3">
        <v>2007</v>
      </c>
      <c r="D247" s="3">
        <f>'reported positions'!D241/'reported positions'!D$247</f>
        <v>0</v>
      </c>
      <c r="E247" s="3">
        <f>'reported positions'!E241/'reported positions'!E$247</f>
        <v>0</v>
      </c>
      <c r="F247" s="3">
        <f>'reported positions'!F241/'reported positions'!F$247</f>
        <v>1.4479072006356585E-4</v>
      </c>
      <c r="G247" s="3">
        <f>'reported positions'!G241/'reported positions'!G$247</f>
        <v>0</v>
      </c>
      <c r="H247" s="3">
        <f>'reported positions'!H241/'reported positions'!H$247</f>
        <v>0</v>
      </c>
      <c r="I247" s="3">
        <f>'reported positions'!I241/'reported positions'!I$247</f>
        <v>1.3693411544237503E-2</v>
      </c>
      <c r="J247" s="3">
        <f>'reported positions'!J241/'reported positions'!J$247</f>
        <v>0</v>
      </c>
    </row>
    <row r="248" spans="1:10">
      <c r="A248" s="3" t="s">
        <v>9</v>
      </c>
      <c r="B248" s="3" t="s">
        <v>15</v>
      </c>
      <c r="C248" s="3">
        <v>2007</v>
      </c>
      <c r="D248" s="3">
        <f>'reported positions'!D242/'reported positions'!D$247</f>
        <v>0</v>
      </c>
      <c r="E248" s="3">
        <f>'reported positions'!E242/'reported positions'!E$247</f>
        <v>0</v>
      </c>
      <c r="F248" s="3">
        <f>'reported positions'!F242/'reported positions'!F$247</f>
        <v>0</v>
      </c>
      <c r="G248" s="3">
        <f>'reported positions'!G242/'reported positions'!G$247</f>
        <v>0</v>
      </c>
      <c r="H248" s="3">
        <f>'reported positions'!H242/'reported positions'!H$247</f>
        <v>0</v>
      </c>
      <c r="I248" s="3">
        <f>'reported positions'!I242/'reported positions'!I$247</f>
        <v>0</v>
      </c>
      <c r="J248" s="3">
        <f>'reported positions'!J242/'reported positions'!J$247</f>
        <v>0</v>
      </c>
    </row>
    <row r="249" spans="1:10">
      <c r="A249" s="3" t="s">
        <v>9</v>
      </c>
      <c r="B249" s="3" t="s">
        <v>16</v>
      </c>
      <c r="C249" s="3">
        <v>2007</v>
      </c>
      <c r="D249" s="3">
        <f>'reported positions'!D243/'reported positions'!D$247</f>
        <v>0.12512836895170223</v>
      </c>
      <c r="E249" s="3">
        <f>'reported positions'!E243/'reported positions'!E$247</f>
        <v>6.1647372150516577E-2</v>
      </c>
      <c r="F249" s="3">
        <f>'reported positions'!F243/'reported positions'!F$247</f>
        <v>4.7007064855609973E-2</v>
      </c>
      <c r="G249" s="3">
        <f>'reported positions'!G243/'reported positions'!G$247</f>
        <v>0</v>
      </c>
      <c r="H249" s="3">
        <f>'reported positions'!H243/'reported positions'!H$247</f>
        <v>0.47939042626745154</v>
      </c>
      <c r="I249" s="3">
        <f>'reported positions'!I243/'reported positions'!I$247</f>
        <v>1.1208461153396909E-2</v>
      </c>
      <c r="J249" s="3">
        <f>'reported positions'!J243/'reported positions'!J$247</f>
        <v>0</v>
      </c>
    </row>
    <row r="250" spans="1:10">
      <c r="A250" s="3" t="s">
        <v>9</v>
      </c>
      <c r="B250" s="3" t="s">
        <v>17</v>
      </c>
      <c r="C250" s="3">
        <v>2007</v>
      </c>
      <c r="D250" s="3">
        <f>'reported positions'!D244/'reported positions'!D$247</f>
        <v>5.7688051025036975E-3</v>
      </c>
      <c r="E250" s="3">
        <f>'reported positions'!E244/'reported positions'!E$247</f>
        <v>3.2982708628133378E-2</v>
      </c>
      <c r="F250" s="3">
        <f>'reported positions'!F244/'reported positions'!F$247</f>
        <v>1.275446208113895E-3</v>
      </c>
      <c r="G250" s="3">
        <f>'reported positions'!G244/'reported positions'!G$247</f>
        <v>0</v>
      </c>
      <c r="H250" s="3">
        <f>'reported positions'!H244/'reported positions'!H$247</f>
        <v>0</v>
      </c>
      <c r="I250" s="3">
        <f>'reported positions'!I244/'reported positions'!I$247</f>
        <v>0</v>
      </c>
      <c r="J250" s="3">
        <f>'reported positions'!J244/'reported positions'!J$247</f>
        <v>8.654984418444468E-4</v>
      </c>
    </row>
    <row r="251" spans="1:10">
      <c r="A251" s="3" t="s">
        <v>9</v>
      </c>
      <c r="B251" s="3" t="s">
        <v>18</v>
      </c>
      <c r="C251" s="3">
        <v>2007</v>
      </c>
      <c r="D251" s="3">
        <f>'reported positions'!D245/'reported positions'!D$247</f>
        <v>0.29828262715046971</v>
      </c>
      <c r="E251" s="3">
        <f>'reported positions'!E245/'reported positions'!E$247</f>
        <v>0.21607924522552599</v>
      </c>
      <c r="F251" s="3">
        <f>'reported positions'!F245/'reported positions'!F$247</f>
        <v>0.10163582712821649</v>
      </c>
      <c r="G251" s="3">
        <f>'reported positions'!G245/'reported positions'!G$247</f>
        <v>0</v>
      </c>
      <c r="H251" s="3">
        <f>'reported positions'!H245/'reported positions'!H$247</f>
        <v>0.26811863346328435</v>
      </c>
      <c r="I251" s="3">
        <f>'reported positions'!I245/'reported positions'!I$247</f>
        <v>6.8130767947220466E-4</v>
      </c>
      <c r="J251" s="3">
        <f>'reported positions'!J245/'reported positions'!J$247</f>
        <v>6.0276928498460967E-2</v>
      </c>
    </row>
    <row r="252" spans="1:10">
      <c r="A252" s="3" t="s">
        <v>9</v>
      </c>
      <c r="B252" s="3" t="s">
        <v>19</v>
      </c>
      <c r="C252" s="3">
        <v>2007</v>
      </c>
      <c r="D252" s="3">
        <f>'reported positions'!D246/'reported positions'!D$247</f>
        <v>0.11560532318610678</v>
      </c>
      <c r="E252" s="3">
        <f>'reported positions'!E246/'reported positions'!E$247</f>
        <v>0.48900592170850632</v>
      </c>
      <c r="F252" s="3">
        <f>'reported positions'!F246/'reported positions'!F$247</f>
        <v>0.25019627906998398</v>
      </c>
      <c r="G252" s="3">
        <f>'reported positions'!G246/'reported positions'!G$247</f>
        <v>1</v>
      </c>
      <c r="H252" s="3">
        <f>'reported positions'!H246/'reported positions'!H$247</f>
        <v>0.25363736878164306</v>
      </c>
      <c r="I252" s="3">
        <f>'reported positions'!I246/'reported positions'!I$247</f>
        <v>4.8788971749091879E-2</v>
      </c>
      <c r="J252" s="3">
        <f>'reported positions'!J246/'reported positions'!J$247</f>
        <v>0.62974700059577293</v>
      </c>
    </row>
    <row r="253" spans="1:10">
      <c r="A253" s="3" t="s">
        <v>9</v>
      </c>
      <c r="B253" s="3" t="s">
        <v>26</v>
      </c>
      <c r="C253" s="3">
        <v>2007</v>
      </c>
      <c r="D253" s="3">
        <f>MIN('reported positions'!D247/'reported positions'!D248,1)</f>
        <v>1</v>
      </c>
      <c r="E253" s="3">
        <v>0.30085024147504741</v>
      </c>
      <c r="F253" s="3">
        <f>MIN('reported positions'!F247/'reported positions'!F248,1)</f>
        <v>1</v>
      </c>
      <c r="G253" s="3">
        <f>'reported positions'!G247/'reported positions'!G248</f>
        <v>3.6077156961574902E-2</v>
      </c>
      <c r="H253" s="3">
        <v>0.33078317752568281</v>
      </c>
      <c r="I253" s="3">
        <f>'reported positions'!I247/'reported positions'!I248</f>
        <v>1.7459943869147914</v>
      </c>
      <c r="J253" s="3">
        <f>'reported positions'!J247/'reported positions'!J248</f>
        <v>0.98459538660344537</v>
      </c>
    </row>
    <row r="255" spans="1:10">
      <c r="A255" s="3" t="s">
        <v>9</v>
      </c>
      <c r="B255" s="3" t="s">
        <v>3</v>
      </c>
      <c r="C255" s="3">
        <v>2008</v>
      </c>
      <c r="D255" s="3">
        <f>'reported positions'!D249/'reported positions'!D$266</f>
        <v>1.5194187278468794E-5</v>
      </c>
      <c r="E255" s="3">
        <f>'reported positions'!E249/'reported positions'!E$266</f>
        <v>0</v>
      </c>
      <c r="F255" s="3">
        <f>'reported positions'!F249/'reported positions'!F$266</f>
        <v>4.738401667660039E-7</v>
      </c>
      <c r="G255" s="3">
        <f>'reported positions'!G249/'reported positions'!G$266</f>
        <v>0</v>
      </c>
      <c r="H255" s="3">
        <f>'reported positions'!H249/'reported positions'!H$266</f>
        <v>0</v>
      </c>
      <c r="I255" s="3">
        <f>'reported positions'!I249/'reported positions'!I$266</f>
        <v>1.9229817909488932E-5</v>
      </c>
      <c r="J255" s="3">
        <f>'reported positions'!J249/'reported positions'!J$266</f>
        <v>0</v>
      </c>
    </row>
    <row r="256" spans="1:10">
      <c r="A256" s="3" t="s">
        <v>9</v>
      </c>
      <c r="B256" s="3" t="s">
        <v>4</v>
      </c>
      <c r="C256" s="3">
        <v>2008</v>
      </c>
      <c r="D256" s="3">
        <f>'reported positions'!D250/'reported positions'!D$266</f>
        <v>5.4887814908713747E-3</v>
      </c>
      <c r="E256" s="3">
        <f>'reported positions'!E250/'reported positions'!E$266</f>
        <v>1.3806320906434655E-2</v>
      </c>
      <c r="F256" s="3">
        <f>'reported positions'!F250/'reported positions'!F$266</f>
        <v>8.1539086985434484E-3</v>
      </c>
      <c r="G256" s="3">
        <f>'reported positions'!G250/'reported positions'!G$266</f>
        <v>0</v>
      </c>
      <c r="H256" s="3">
        <f>'reported positions'!H250/'reported positions'!H$266</f>
        <v>0.27976908658235405</v>
      </c>
      <c r="I256" s="3">
        <f>'reported positions'!I250/'reported positions'!I$266</f>
        <v>6.5453252336699222E-3</v>
      </c>
      <c r="J256" s="3">
        <f>'reported positions'!J250/'reported positions'!J$266</f>
        <v>0</v>
      </c>
    </row>
    <row r="257" spans="1:10">
      <c r="A257" s="3" t="s">
        <v>9</v>
      </c>
      <c r="B257" s="3" t="s">
        <v>5</v>
      </c>
      <c r="C257" s="3">
        <v>2008</v>
      </c>
      <c r="D257" s="3">
        <f>'reported positions'!D251/'reported positions'!D$266</f>
        <v>0</v>
      </c>
      <c r="E257" s="3">
        <f>'reported positions'!E251/'reported positions'!E$266</f>
        <v>0</v>
      </c>
      <c r="F257" s="3">
        <f>'reported positions'!F251/'reported positions'!F$266</f>
        <v>0</v>
      </c>
      <c r="G257" s="3">
        <f>'reported positions'!G251/'reported positions'!G$266</f>
        <v>0</v>
      </c>
      <c r="H257" s="3">
        <f>'reported positions'!H251/'reported positions'!H$266</f>
        <v>0</v>
      </c>
      <c r="I257" s="3">
        <f>'reported positions'!I251/'reported positions'!I$266</f>
        <v>3.4118264053186929E-2</v>
      </c>
      <c r="J257" s="3">
        <f>'reported positions'!J251/'reported positions'!J$266</f>
        <v>0</v>
      </c>
    </row>
    <row r="258" spans="1:10">
      <c r="A258" s="3" t="s">
        <v>9</v>
      </c>
      <c r="B258" s="3" t="s">
        <v>6</v>
      </c>
      <c r="C258" s="3">
        <v>2008</v>
      </c>
      <c r="D258" s="3">
        <f>'reported positions'!D252/'reported positions'!D$266</f>
        <v>1.0827017476726222E-2</v>
      </c>
      <c r="E258" s="3">
        <f>'reported positions'!E252/'reported positions'!E$266</f>
        <v>0</v>
      </c>
      <c r="F258" s="3">
        <f>'reported positions'!F252/'reported positions'!F$266</f>
        <v>1.407728115185514E-2</v>
      </c>
      <c r="G258" s="3">
        <f>'reported positions'!G252/'reported positions'!G$266</f>
        <v>0</v>
      </c>
      <c r="H258" s="3">
        <f>'reported positions'!H252/'reported positions'!H$266</f>
        <v>0</v>
      </c>
      <c r="I258" s="3">
        <f>'reported positions'!I252/'reported positions'!I$266</f>
        <v>4.669312272964956E-2</v>
      </c>
      <c r="J258" s="3">
        <f>'reported positions'!J252/'reported positions'!J$266</f>
        <v>0</v>
      </c>
    </row>
    <row r="259" spans="1:10">
      <c r="A259" s="3" t="s">
        <v>9</v>
      </c>
      <c r="B259" s="3" t="s">
        <v>7</v>
      </c>
      <c r="C259" s="3">
        <v>2008</v>
      </c>
      <c r="D259" s="3">
        <f>'reported positions'!D253/'reported positions'!D$266</f>
        <v>6.8992488282990302E-2</v>
      </c>
      <c r="E259" s="3">
        <f>'reported positions'!E253/'reported positions'!E$266</f>
        <v>0</v>
      </c>
      <c r="F259" s="3">
        <f>'reported positions'!F253/'reported positions'!F$266</f>
        <v>8.2667757473093545E-2</v>
      </c>
      <c r="G259" s="3">
        <f>'reported positions'!G253/'reported positions'!G$266</f>
        <v>0</v>
      </c>
      <c r="H259" s="3">
        <f>'reported positions'!H253/'reported positions'!H$266</f>
        <v>0</v>
      </c>
      <c r="I259" s="3">
        <f>'reported positions'!I253/'reported positions'!I$266</f>
        <v>0.59356647692765596</v>
      </c>
      <c r="J259" s="3">
        <f>'reported positions'!J253/'reported positions'!J$266</f>
        <v>0.30568220434979609</v>
      </c>
    </row>
    <row r="260" spans="1:10">
      <c r="A260" s="3" t="s">
        <v>9</v>
      </c>
      <c r="B260" s="3" t="s">
        <v>8</v>
      </c>
      <c r="C260" s="3">
        <v>2008</v>
      </c>
      <c r="D260" s="3">
        <f>'reported positions'!D254/'reported positions'!D$266</f>
        <v>0.14909420596570985</v>
      </c>
      <c r="E260" s="3">
        <f>'reported positions'!E254/'reported positions'!E$266</f>
        <v>0</v>
      </c>
      <c r="F260" s="3">
        <f>'reported positions'!F254/'reported positions'!F$266</f>
        <v>6.4960596842531439E-3</v>
      </c>
      <c r="G260" s="3">
        <f>'reported positions'!G254/'reported positions'!G$266</f>
        <v>0</v>
      </c>
      <c r="H260" s="3">
        <f>'reported positions'!H254/'reported positions'!H$266</f>
        <v>0</v>
      </c>
      <c r="I260" s="3">
        <f>'reported positions'!I254/'reported positions'!I$266</f>
        <v>5.0766719281050941E-2</v>
      </c>
      <c r="J260" s="3">
        <f>'reported positions'!J254/'reported positions'!J$266</f>
        <v>0</v>
      </c>
    </row>
    <row r="261" spans="1:10">
      <c r="A261" s="3" t="s">
        <v>9</v>
      </c>
      <c r="B261" s="3" t="s">
        <v>9</v>
      </c>
      <c r="C261" s="3">
        <v>2008</v>
      </c>
      <c r="D261" s="3">
        <f>'reported positions'!D255/'reported positions'!D$266</f>
        <v>0</v>
      </c>
      <c r="E261" s="3">
        <f>'reported positions'!E255/'reported positions'!E$266</f>
        <v>0</v>
      </c>
      <c r="F261" s="3">
        <f>'reported positions'!F255/'reported positions'!F$266</f>
        <v>0</v>
      </c>
      <c r="G261" s="3">
        <f>'reported positions'!G255/'reported positions'!G$266</f>
        <v>0</v>
      </c>
      <c r="H261" s="3">
        <f>'reported positions'!H255/'reported positions'!H$266</f>
        <v>0</v>
      </c>
      <c r="I261" s="3">
        <f>'reported positions'!I255/'reported positions'!I$266</f>
        <v>0</v>
      </c>
      <c r="J261" s="3">
        <f>'reported positions'!J255/'reported positions'!J$266</f>
        <v>0</v>
      </c>
    </row>
    <row r="262" spans="1:10">
      <c r="A262" s="3" t="s">
        <v>9</v>
      </c>
      <c r="B262" s="3" t="s">
        <v>10</v>
      </c>
      <c r="C262" s="3">
        <v>2008</v>
      </c>
      <c r="D262" s="3">
        <f>'reported positions'!D256/'reported positions'!D$266</f>
        <v>2.4537722655559292E-2</v>
      </c>
      <c r="E262" s="3">
        <f>'reported positions'!E256/'reported positions'!E$266</f>
        <v>0.25796914047811453</v>
      </c>
      <c r="F262" s="3">
        <f>'reported positions'!F256/'reported positions'!F$266</f>
        <v>1.3022433467507064E-2</v>
      </c>
      <c r="G262" s="3">
        <f>'reported positions'!G256/'reported positions'!G$266</f>
        <v>0</v>
      </c>
      <c r="H262" s="3">
        <f>'reported positions'!H256/'reported positions'!H$266</f>
        <v>1.0791165111910049E-3</v>
      </c>
      <c r="I262" s="3">
        <f>'reported positions'!I256/'reported positions'!I$266</f>
        <v>0</v>
      </c>
      <c r="J262" s="3">
        <f>'reported positions'!J256/'reported positions'!J$266</f>
        <v>1.9396987669104793E-2</v>
      </c>
    </row>
    <row r="263" spans="1:10">
      <c r="A263" s="3" t="s">
        <v>9</v>
      </c>
      <c r="B263" s="3" t="s">
        <v>11</v>
      </c>
      <c r="C263" s="3">
        <v>2008</v>
      </c>
      <c r="D263" s="3">
        <f>'reported positions'!D257/'reported positions'!D$266</f>
        <v>0.13653845323544994</v>
      </c>
      <c r="E263" s="3">
        <f>'reported positions'!E257/'reported positions'!E$266</f>
        <v>0</v>
      </c>
      <c r="F263" s="3">
        <f>'reported positions'!F257/'reported positions'!F$266</f>
        <v>0.59287463826822184</v>
      </c>
      <c r="G263" s="3">
        <f>'reported positions'!G257/'reported positions'!G$266</f>
        <v>0</v>
      </c>
      <c r="H263" s="3">
        <f>'reported positions'!H257/'reported positions'!H$266</f>
        <v>0</v>
      </c>
      <c r="I263" s="3">
        <f>'reported positions'!I257/'reported positions'!I$266</f>
        <v>3.3291213622172258E-2</v>
      </c>
      <c r="J263" s="3">
        <f>'reported positions'!J257/'reported positions'!J$266</f>
        <v>0</v>
      </c>
    </row>
    <row r="264" spans="1:10">
      <c r="A264" s="3" t="s">
        <v>9</v>
      </c>
      <c r="B264" s="3" t="s">
        <v>12</v>
      </c>
      <c r="C264" s="3">
        <v>2008</v>
      </c>
      <c r="D264" s="3">
        <f>'reported positions'!D258/'reported positions'!D$266</f>
        <v>5.3552160460257842E-3</v>
      </c>
      <c r="E264" s="3">
        <f>'reported positions'!E258/'reported positions'!E$266</f>
        <v>0</v>
      </c>
      <c r="F264" s="3">
        <f>'reported positions'!F258/'reported positions'!F$266</f>
        <v>2.412421639682665E-3</v>
      </c>
      <c r="G264" s="3">
        <f>'reported positions'!G258/'reported positions'!G$266</f>
        <v>0</v>
      </c>
      <c r="H264" s="3">
        <f>'reported positions'!H258/'reported positions'!H$266</f>
        <v>0</v>
      </c>
      <c r="I264" s="3">
        <f>'reported positions'!I258/'reported positions'!I$266</f>
        <v>5.6655851015831944E-4</v>
      </c>
      <c r="J264" s="3">
        <f>'reported positions'!J258/'reported positions'!J$266</f>
        <v>0</v>
      </c>
    </row>
    <row r="265" spans="1:10">
      <c r="A265" s="3" t="s">
        <v>9</v>
      </c>
      <c r="B265" s="3" t="s">
        <v>13</v>
      </c>
      <c r="C265" s="3">
        <v>2008</v>
      </c>
      <c r="D265" s="3">
        <f>'reported positions'!D259/'reported positions'!D$266</f>
        <v>2.7439309088377133E-3</v>
      </c>
      <c r="E265" s="3">
        <f>'reported positions'!E259/'reported positions'!E$266</f>
        <v>4.5044482201871967E-2</v>
      </c>
      <c r="F265" s="3">
        <f>'reported positions'!F259/'reported positions'!F$266</f>
        <v>1.8129040244789518E-2</v>
      </c>
      <c r="G265" s="3">
        <f>'reported positions'!G259/'reported positions'!G$266</f>
        <v>0</v>
      </c>
      <c r="H265" s="3">
        <f>'reported positions'!H259/'reported positions'!H$266</f>
        <v>8.5194242117800334E-4</v>
      </c>
      <c r="I265" s="3">
        <f>'reported positions'!I259/'reported positions'!I$266</f>
        <v>6.7018078769083946E-3</v>
      </c>
      <c r="J265" s="3">
        <f>'reported positions'!J259/'reported positions'!J$266</f>
        <v>0</v>
      </c>
    </row>
    <row r="266" spans="1:10">
      <c r="A266" s="3" t="s">
        <v>9</v>
      </c>
      <c r="B266" s="3" t="s">
        <v>14</v>
      </c>
      <c r="C266" s="3">
        <v>2008</v>
      </c>
      <c r="D266" s="3">
        <f>'reported positions'!D260/'reported positions'!D$266</f>
        <v>0</v>
      </c>
      <c r="E266" s="3">
        <f>'reported positions'!E260/'reported positions'!E$266</f>
        <v>0</v>
      </c>
      <c r="F266" s="3">
        <f>'reported positions'!F260/'reported positions'!F$266</f>
        <v>3.4373440891604067E-3</v>
      </c>
      <c r="G266" s="3">
        <f>'reported positions'!G260/'reported positions'!G$266</f>
        <v>0</v>
      </c>
      <c r="H266" s="3">
        <f>'reported positions'!H260/'reported positions'!H$266</f>
        <v>0</v>
      </c>
      <c r="I266" s="3">
        <f>'reported positions'!I260/'reported positions'!I$266</f>
        <v>1.4422363432116756E-6</v>
      </c>
      <c r="J266" s="3">
        <f>'reported positions'!J260/'reported positions'!J$266</f>
        <v>0</v>
      </c>
    </row>
    <row r="267" spans="1:10">
      <c r="A267" s="3" t="s">
        <v>9</v>
      </c>
      <c r="B267" s="3" t="s">
        <v>15</v>
      </c>
      <c r="C267" s="3">
        <v>2008</v>
      </c>
      <c r="D267" s="3">
        <f>'reported positions'!D261/'reported positions'!D$266</f>
        <v>0</v>
      </c>
      <c r="E267" s="3">
        <f>'reported positions'!E261/'reported positions'!E$266</f>
        <v>0</v>
      </c>
      <c r="F267" s="3">
        <f>'reported positions'!F261/'reported positions'!F$266</f>
        <v>0</v>
      </c>
      <c r="G267" s="3">
        <f>'reported positions'!G261/'reported positions'!G$266</f>
        <v>0</v>
      </c>
      <c r="H267" s="3">
        <f>'reported positions'!H261/'reported positions'!H$266</f>
        <v>0</v>
      </c>
      <c r="I267" s="3">
        <f>'reported positions'!I261/'reported positions'!I$266</f>
        <v>0</v>
      </c>
      <c r="J267" s="3">
        <f>'reported positions'!J261/'reported positions'!J$266</f>
        <v>0</v>
      </c>
    </row>
    <row r="268" spans="1:10">
      <c r="A268" s="3" t="s">
        <v>9</v>
      </c>
      <c r="B268" s="3" t="s">
        <v>16</v>
      </c>
      <c r="C268" s="3">
        <v>2008</v>
      </c>
      <c r="D268" s="3">
        <f>'reported positions'!D262/'reported positions'!D$266</f>
        <v>0.25207020838413785</v>
      </c>
      <c r="E268" s="3">
        <f>'reported positions'!E262/'reported positions'!E$266</f>
        <v>0.1164706602305582</v>
      </c>
      <c r="F268" s="3">
        <f>'reported positions'!F262/'reported positions'!F$266</f>
        <v>5.3582889243943235E-2</v>
      </c>
      <c r="G268" s="3">
        <f>'reported positions'!G262/'reported positions'!G$266</f>
        <v>0.16740557445784759</v>
      </c>
      <c r="H268" s="3">
        <f>'reported positions'!H262/'reported positions'!H$266</f>
        <v>0.32275321328107842</v>
      </c>
      <c r="I268" s="3">
        <f>'reported positions'!I262/'reported positions'!I$266</f>
        <v>1.4791095190531138E-2</v>
      </c>
      <c r="J268" s="3">
        <f>'reported positions'!J262/'reported positions'!J$266</f>
        <v>0</v>
      </c>
    </row>
    <row r="269" spans="1:10">
      <c r="A269" s="3" t="s">
        <v>9</v>
      </c>
      <c r="B269" s="3" t="s">
        <v>17</v>
      </c>
      <c r="C269" s="3">
        <v>2008</v>
      </c>
      <c r="D269" s="3">
        <f>'reported positions'!D263/'reported positions'!D$266</f>
        <v>2.967902346265365E-3</v>
      </c>
      <c r="E269" s="3">
        <f>'reported positions'!E263/'reported positions'!E$266</f>
        <v>2.0055049924810876E-2</v>
      </c>
      <c r="F269" s="3">
        <f>'reported positions'!F263/'reported positions'!F$266</f>
        <v>9.7409135804197135E-4</v>
      </c>
      <c r="G269" s="3">
        <f>'reported positions'!G263/'reported positions'!G$266</f>
        <v>0</v>
      </c>
      <c r="H269" s="3">
        <f>'reported positions'!H263/'reported positions'!H$266</f>
        <v>0</v>
      </c>
      <c r="I269" s="3">
        <f>'reported positions'!I263/'reported positions'!I$266</f>
        <v>6.1840450296953994E-2</v>
      </c>
      <c r="J269" s="3">
        <f>'reported positions'!J263/'reported positions'!J$266</f>
        <v>9.3300941808531295E-4</v>
      </c>
    </row>
    <row r="270" spans="1:10">
      <c r="A270" s="3" t="s">
        <v>9</v>
      </c>
      <c r="B270" s="3" t="s">
        <v>18</v>
      </c>
      <c r="C270" s="3">
        <v>2008</v>
      </c>
      <c r="D270" s="3">
        <f>'reported positions'!D264/'reported positions'!D$266</f>
        <v>0.23463101235459771</v>
      </c>
      <c r="E270" s="3">
        <f>'reported positions'!E264/'reported positions'!E$266</f>
        <v>0.14943532528349768</v>
      </c>
      <c r="F270" s="3">
        <f>'reported positions'!F264/'reported positions'!F$266</f>
        <v>2.9068382792598838E-2</v>
      </c>
      <c r="G270" s="3">
        <f>'reported positions'!G264/'reported positions'!G$266</f>
        <v>0.83259442554215246</v>
      </c>
      <c r="H270" s="3">
        <f>'reported positions'!H264/'reported positions'!H$266</f>
        <v>0.23127422299135425</v>
      </c>
      <c r="I270" s="3">
        <f>'reported positions'!I264/'reported positions'!I$266</f>
        <v>1.5672301596233534E-2</v>
      </c>
      <c r="J270" s="3">
        <f>'reported positions'!J264/'reported positions'!J$266</f>
        <v>5.5494591073855903E-2</v>
      </c>
    </row>
    <row r="271" spans="1:10">
      <c r="A271" s="3" t="s">
        <v>9</v>
      </c>
      <c r="B271" s="3" t="s">
        <v>19</v>
      </c>
      <c r="C271" s="3">
        <v>2008</v>
      </c>
      <c r="D271" s="3">
        <f>'reported positions'!D265/'reported positions'!D$266</f>
        <v>0.1067378666655502</v>
      </c>
      <c r="E271" s="3">
        <f>'reported positions'!E265/'reported positions'!E$266</f>
        <v>0.39721902097471223</v>
      </c>
      <c r="F271" s="3">
        <f>'reported positions'!F265/'reported positions'!F$266</f>
        <v>0.17510327804814249</v>
      </c>
      <c r="G271" s="3">
        <f>'reported positions'!G265/'reported positions'!G$266</f>
        <v>0</v>
      </c>
      <c r="H271" s="3">
        <f>'reported positions'!H265/'reported positions'!H$266</f>
        <v>0.16427241821284433</v>
      </c>
      <c r="I271" s="3">
        <f>'reported positions'!I265/'reported positions'!I$266</f>
        <v>0.13542599262757649</v>
      </c>
      <c r="J271" s="3">
        <f>'reported positions'!J265/'reported positions'!J$266</f>
        <v>0.61849320748915781</v>
      </c>
    </row>
    <row r="272" spans="1:10">
      <c r="A272" s="3" t="s">
        <v>9</v>
      </c>
      <c r="B272" s="3" t="s">
        <v>26</v>
      </c>
      <c r="C272" s="3">
        <v>2008</v>
      </c>
      <c r="D272" s="3">
        <f>'reported positions'!D266/'reported positions'!D267</f>
        <v>1.1946297018727223</v>
      </c>
      <c r="E272" s="3">
        <f>'reported positions'!E266/'reported positions'!E267</f>
        <v>0.32616567458331502</v>
      </c>
      <c r="F272" s="3">
        <f>'reported positions'!F266/'reported positions'!F267</f>
        <v>2.4027243743743543</v>
      </c>
      <c r="G272" s="3">
        <f>'reported positions'!G266/'reported positions'!G267</f>
        <v>1.4998434079358534</v>
      </c>
      <c r="H272" s="3">
        <f>'reported positions'!H266/'reported positions'!H267</f>
        <v>0.44644374417084748</v>
      </c>
      <c r="I272" s="3">
        <f>'reported positions'!I266/'reported positions'!I267</f>
        <v>1.7369783002374177</v>
      </c>
      <c r="J272" s="3">
        <f>'reported positions'!J266/'reported positions'!J267</f>
        <v>0.98087380600794338</v>
      </c>
    </row>
    <row r="275" spans="1:10">
      <c r="A275" s="3" t="s">
        <v>10</v>
      </c>
      <c r="B275" s="3" t="s">
        <v>3</v>
      </c>
      <c r="C275" s="3">
        <v>2007</v>
      </c>
      <c r="D275" s="3">
        <f>'reported positions'!D268/'reported positions'!D$285</f>
        <v>8.4452197610847413E-7</v>
      </c>
      <c r="E275" s="3">
        <f>'reported positions'!E268/'reported positions'!E$285</f>
        <v>2.5875955605863691E-4</v>
      </c>
      <c r="F275" s="3">
        <f>'reported positions'!F268/'reported positions'!F$285</f>
        <v>4.1747727949973402E-6</v>
      </c>
      <c r="G275" s="3">
        <f>'reported positions'!G268/'reported positions'!G$285</f>
        <v>1.3390914199403439E-3</v>
      </c>
      <c r="H275" s="3">
        <f>'reported positions'!H268/'reported positions'!H$285</f>
        <v>2.1477140686827673E-2</v>
      </c>
      <c r="I275" s="3">
        <f>'reported positions'!I268/'reported positions'!I$285</f>
        <v>1.0521976523996982E-2</v>
      </c>
      <c r="J275" s="3">
        <f>'reported positions'!J268/'reported positions'!J$285</f>
        <v>0</v>
      </c>
    </row>
    <row r="276" spans="1:10">
      <c r="A276" s="3" t="s">
        <v>10</v>
      </c>
      <c r="B276" s="3" t="s">
        <v>4</v>
      </c>
      <c r="C276" s="3">
        <v>2007</v>
      </c>
      <c r="D276" s="3">
        <f>'reported positions'!D269/'reported positions'!D$285</f>
        <v>7.3573738497057454E-3</v>
      </c>
      <c r="E276" s="3">
        <f>'reported positions'!E269/'reported positions'!E$285</f>
        <v>9.3547241368430959E-3</v>
      </c>
      <c r="F276" s="3">
        <f>'reported positions'!F269/'reported positions'!F$285</f>
        <v>3.713069868302437E-2</v>
      </c>
      <c r="G276" s="3">
        <f>'reported positions'!G269/'reported positions'!G$285</f>
        <v>1.894332875836495E-2</v>
      </c>
      <c r="H276" s="3">
        <f>'reported positions'!H269/'reported positions'!H$285</f>
        <v>1.8652627978548098E-2</v>
      </c>
      <c r="I276" s="3">
        <f>'reported positions'!I269/'reported positions'!I$285</f>
        <v>2.9057212989831546E-2</v>
      </c>
      <c r="J276" s="3">
        <f>'reported positions'!J269/'reported positions'!J$285</f>
        <v>0</v>
      </c>
    </row>
    <row r="277" spans="1:10">
      <c r="A277" s="3" t="s">
        <v>10</v>
      </c>
      <c r="B277" s="3" t="s">
        <v>5</v>
      </c>
      <c r="C277" s="3">
        <v>2007</v>
      </c>
      <c r="D277" s="3">
        <f>'reported positions'!D270/'reported positions'!D$285</f>
        <v>6.9625079101499149E-2</v>
      </c>
      <c r="E277" s="3">
        <f>'reported positions'!E270/'reported positions'!E$285</f>
        <v>1.0116894796656823E-3</v>
      </c>
      <c r="F277" s="3">
        <f>'reported positions'!F270/'reported positions'!F$285</f>
        <v>1.5096779401438302E-2</v>
      </c>
      <c r="G277" s="3">
        <f>'reported positions'!G270/'reported positions'!G$285</f>
        <v>2.4958048549414733E-4</v>
      </c>
      <c r="H277" s="3">
        <f>'reported positions'!H270/'reported positions'!H$285</f>
        <v>7.36124734473807E-2</v>
      </c>
      <c r="I277" s="3">
        <f>'reported positions'!I270/'reported positions'!I$285</f>
        <v>2.6535746834954143E-2</v>
      </c>
      <c r="J277" s="3">
        <f>'reported positions'!J270/'reported positions'!J$285</f>
        <v>0</v>
      </c>
    </row>
    <row r="278" spans="1:10">
      <c r="A278" s="3" t="s">
        <v>10</v>
      </c>
      <c r="B278" s="3" t="s">
        <v>6</v>
      </c>
      <c r="C278" s="3">
        <v>2007</v>
      </c>
      <c r="D278" s="3">
        <f>'reported positions'!D271/'reported positions'!D$285</f>
        <v>1.9992918011505485E-3</v>
      </c>
      <c r="E278" s="3">
        <f>'reported positions'!E271/'reported positions'!E$285</f>
        <v>6.450288946826155E-3</v>
      </c>
      <c r="F278" s="3">
        <f>'reported positions'!F271/'reported positions'!F$285</f>
        <v>4.5565397500093039E-3</v>
      </c>
      <c r="G278" s="3">
        <f>'reported positions'!G271/'reported positions'!G$285</f>
        <v>6.9805809324700414E-3</v>
      </c>
      <c r="H278" s="3">
        <f>'reported positions'!H271/'reported positions'!H$285</f>
        <v>0.1054756997143539</v>
      </c>
      <c r="I278" s="3">
        <f>'reported positions'!I271/'reported positions'!I$285</f>
        <v>1.6473465597435243E-2</v>
      </c>
      <c r="J278" s="3">
        <f>'reported positions'!J271/'reported positions'!J$285</f>
        <v>0</v>
      </c>
    </row>
    <row r="279" spans="1:10">
      <c r="A279" s="3" t="s">
        <v>10</v>
      </c>
      <c r="B279" s="3" t="s">
        <v>7</v>
      </c>
      <c r="C279" s="3">
        <v>2007</v>
      </c>
      <c r="D279" s="3">
        <f>'reported positions'!D272/'reported positions'!D$285</f>
        <v>0.38057013426075187</v>
      </c>
      <c r="E279" s="3">
        <f>'reported positions'!E272/'reported positions'!E$285</f>
        <v>0.38509156851098664</v>
      </c>
      <c r="F279" s="3">
        <f>'reported positions'!F272/'reported positions'!F$285</f>
        <v>0.19425156501038968</v>
      </c>
      <c r="G279" s="3">
        <f>'reported positions'!G272/'reported positions'!G$285</f>
        <v>0.32730293143552208</v>
      </c>
      <c r="H279" s="3">
        <f>'reported positions'!H272/'reported positions'!H$285</f>
        <v>0.20266561965746652</v>
      </c>
      <c r="I279" s="3">
        <f>'reported positions'!I272/'reported positions'!I$285</f>
        <v>0.19884642161849811</v>
      </c>
      <c r="J279" s="3">
        <f>'reported positions'!J272/'reported positions'!J$285</f>
        <v>0.17570089713145698</v>
      </c>
    </row>
    <row r="280" spans="1:10">
      <c r="A280" s="3" t="s">
        <v>10</v>
      </c>
      <c r="B280" s="3" t="s">
        <v>8</v>
      </c>
      <c r="C280" s="3">
        <v>2007</v>
      </c>
      <c r="D280" s="3">
        <f>'reported positions'!D273/'reported positions'!D$285</f>
        <v>3.3988344318522178E-2</v>
      </c>
      <c r="E280" s="3">
        <f>'reported positions'!E273/'reported positions'!E$285</f>
        <v>1.8681762383234535E-2</v>
      </c>
      <c r="F280" s="3">
        <f>'reported positions'!F273/'reported positions'!F$285</f>
        <v>7.7355897652969874E-3</v>
      </c>
      <c r="G280" s="3">
        <f>'reported positions'!G273/'reported positions'!G$285</f>
        <v>4.6313066700774365E-4</v>
      </c>
      <c r="H280" s="3">
        <f>'reported positions'!H273/'reported positions'!H$285</f>
        <v>1.7779330812373598E-2</v>
      </c>
      <c r="I280" s="3">
        <f>'reported positions'!I273/'reported positions'!I$285</f>
        <v>3.0872835705818953E-2</v>
      </c>
      <c r="J280" s="3">
        <f>'reported positions'!J273/'reported positions'!J$285</f>
        <v>0</v>
      </c>
    </row>
    <row r="281" spans="1:10">
      <c r="A281" s="3" t="s">
        <v>10</v>
      </c>
      <c r="B281" s="3" t="s">
        <v>9</v>
      </c>
      <c r="C281" s="3">
        <v>2007</v>
      </c>
      <c r="D281" s="3">
        <f>'reported positions'!D274/'reported positions'!D$285</f>
        <v>0</v>
      </c>
      <c r="E281" s="3">
        <f>'reported positions'!E274/'reported positions'!E$285</f>
        <v>1.0958774041979924E-4</v>
      </c>
      <c r="F281" s="3">
        <f>'reported positions'!F274/'reported positions'!F$285</f>
        <v>0</v>
      </c>
      <c r="G281" s="3">
        <f>'reported positions'!G274/'reported positions'!G$285</f>
        <v>3.1353644090542773E-4</v>
      </c>
      <c r="H281" s="3">
        <f>'reported positions'!H274/'reported positions'!H$285</f>
        <v>8.2145160240007162E-3</v>
      </c>
      <c r="I281" s="3">
        <f>'reported positions'!I274/'reported positions'!I$285</f>
        <v>1.060002321433969E-2</v>
      </c>
      <c r="J281" s="3">
        <f>'reported positions'!J274/'reported positions'!J$285</f>
        <v>0</v>
      </c>
    </row>
    <row r="282" spans="1:10">
      <c r="A282" s="3" t="s">
        <v>10</v>
      </c>
      <c r="B282" s="3" t="s">
        <v>10</v>
      </c>
      <c r="C282" s="3">
        <v>2007</v>
      </c>
      <c r="D282" s="3">
        <f>'reported positions'!D275/'reported positions'!D$285</f>
        <v>0</v>
      </c>
      <c r="E282" s="3">
        <f>'reported positions'!E275/'reported positions'!E$285</f>
        <v>0</v>
      </c>
      <c r="F282" s="3">
        <f>'reported positions'!F275/'reported positions'!F$285</f>
        <v>0</v>
      </c>
      <c r="G282" s="3">
        <f>'reported positions'!G275/'reported positions'!G$285</f>
        <v>0</v>
      </c>
      <c r="H282" s="3">
        <f>'reported positions'!H275/'reported positions'!H$285</f>
        <v>0</v>
      </c>
      <c r="I282" s="3">
        <f>'reported positions'!I275/'reported positions'!I$285</f>
        <v>0</v>
      </c>
      <c r="J282" s="3">
        <f>'reported positions'!J275/'reported positions'!J$285</f>
        <v>0</v>
      </c>
    </row>
    <row r="283" spans="1:10">
      <c r="A283" s="3" t="s">
        <v>10</v>
      </c>
      <c r="B283" s="3" t="s">
        <v>11</v>
      </c>
      <c r="C283" s="3">
        <v>2007</v>
      </c>
      <c r="D283" s="3">
        <f>'reported positions'!D276/'reported positions'!D$285</f>
        <v>1.4017903199750818E-2</v>
      </c>
      <c r="E283" s="3">
        <f>'reported positions'!E276/'reported positions'!E$285</f>
        <v>8.4989550475867884E-2</v>
      </c>
      <c r="F283" s="3">
        <f>'reported positions'!F276/'reported positions'!F$285</f>
        <v>1.7219582087484041E-2</v>
      </c>
      <c r="G283" s="3">
        <f>'reported positions'!G276/'reported positions'!G$285</f>
        <v>0.1968962233057322</v>
      </c>
      <c r="H283" s="3">
        <f>'reported positions'!H276/'reported positions'!H$285</f>
        <v>6.239690337632002E-2</v>
      </c>
      <c r="I283" s="3">
        <f>'reported positions'!I276/'reported positions'!I$285</f>
        <v>8.9833190163625176E-2</v>
      </c>
      <c r="J283" s="3">
        <f>'reported positions'!J276/'reported positions'!J$285</f>
        <v>0</v>
      </c>
    </row>
    <row r="284" spans="1:10">
      <c r="A284" s="3" t="s">
        <v>10</v>
      </c>
      <c r="B284" s="3" t="s">
        <v>12</v>
      </c>
      <c r="C284" s="3">
        <v>2007</v>
      </c>
      <c r="D284" s="3">
        <f>'reported positions'!D277/'reported positions'!D$285</f>
        <v>9.7055305617554835E-2</v>
      </c>
      <c r="E284" s="3">
        <f>'reported positions'!E277/'reported positions'!E$285</f>
        <v>2.604546709552823E-5</v>
      </c>
      <c r="F284" s="3">
        <f>'reported positions'!F277/'reported positions'!F$285</f>
        <v>3.3625191839262186E-2</v>
      </c>
      <c r="G284" s="3">
        <f>'reported positions'!G277/'reported positions'!G$285</f>
        <v>3.4588732642731076E-4</v>
      </c>
      <c r="H284" s="3">
        <f>'reported positions'!H277/'reported positions'!H$285</f>
        <v>5.5373152489691276E-3</v>
      </c>
      <c r="I284" s="3">
        <f>'reported positions'!I277/'reported positions'!I$285</f>
        <v>4.4874573601432043E-5</v>
      </c>
      <c r="J284" s="3">
        <f>'reported positions'!J277/'reported positions'!J$285</f>
        <v>0</v>
      </c>
    </row>
    <row r="285" spans="1:10">
      <c r="A285" s="3" t="s">
        <v>10</v>
      </c>
      <c r="B285" s="3" t="s">
        <v>13</v>
      </c>
      <c r="C285" s="3">
        <v>2007</v>
      </c>
      <c r="D285" s="3">
        <f>'reported positions'!D278/'reported positions'!D$285</f>
        <v>6.1899927239337627E-2</v>
      </c>
      <c r="E285" s="3">
        <f>'reported positions'!E278/'reported positions'!E$285</f>
        <v>1.2042350413962406E-2</v>
      </c>
      <c r="F285" s="3">
        <f>'reported positions'!F278/'reported positions'!F$285</f>
        <v>5.3136571662776994E-2</v>
      </c>
      <c r="G285" s="3">
        <f>'reported positions'!G278/'reported positions'!G$285</f>
        <v>5.8240428885699254E-2</v>
      </c>
      <c r="H285" s="3">
        <f>'reported positions'!H278/'reported positions'!H$285</f>
        <v>4.2548421587772646E-2</v>
      </c>
      <c r="I285" s="3">
        <f>'reported positions'!I278/'reported positions'!I$285</f>
        <v>5.5507297513978142E-2</v>
      </c>
      <c r="J285" s="3">
        <f>'reported positions'!J278/'reported positions'!J$285</f>
        <v>0</v>
      </c>
    </row>
    <row r="286" spans="1:10">
      <c r="A286" s="3" t="s">
        <v>10</v>
      </c>
      <c r="B286" s="3" t="s">
        <v>14</v>
      </c>
      <c r="C286" s="3">
        <v>2007</v>
      </c>
      <c r="D286" s="3">
        <f>'reported positions'!D279/'reported positions'!D$285</f>
        <v>3.2342465574222139E-3</v>
      </c>
      <c r="E286" s="3">
        <f>'reported positions'!E279/'reported positions'!E$285</f>
        <v>3.8089322003994467E-5</v>
      </c>
      <c r="F286" s="3">
        <f>'reported positions'!F279/'reported positions'!F$285</f>
        <v>3.143625869758561E-4</v>
      </c>
      <c r="G286" s="3">
        <f>'reported positions'!G279/'reported positions'!G$285</f>
        <v>2.3492885097235461E-3</v>
      </c>
      <c r="H286" s="3">
        <f>'reported positions'!H279/'reported positions'!H$285</f>
        <v>2.8609738119428425E-3</v>
      </c>
      <c r="I286" s="3">
        <f>'reported positions'!I279/'reported positions'!I$285</f>
        <v>1.6930060128991196E-3</v>
      </c>
      <c r="J286" s="3">
        <f>'reported positions'!J279/'reported positions'!J$285</f>
        <v>0</v>
      </c>
    </row>
    <row r="287" spans="1:10">
      <c r="A287" s="3" t="s">
        <v>10</v>
      </c>
      <c r="B287" s="3" t="s">
        <v>15</v>
      </c>
      <c r="C287" s="3">
        <v>2007</v>
      </c>
      <c r="D287" s="3">
        <f>'reported positions'!D280/'reported positions'!D$285</f>
        <v>5.2557869459747816E-5</v>
      </c>
      <c r="E287" s="3">
        <f>'reported positions'!E280/'reported positions'!E$285</f>
        <v>3.8970164441744069E-4</v>
      </c>
      <c r="F287" s="3">
        <f>'reported positions'!F280/'reported positions'!F$285</f>
        <v>9.0580676408629831E-7</v>
      </c>
      <c r="G287" s="3">
        <f>'reported positions'!G280/'reported positions'!G$285</f>
        <v>5.7448820317466216E-4</v>
      </c>
      <c r="H287" s="3">
        <f>'reported positions'!H280/'reported positions'!H$285</f>
        <v>7.2708856369346384E-4</v>
      </c>
      <c r="I287" s="3">
        <f>'reported positions'!I280/'reported positions'!I$285</f>
        <v>6.7889040757551505E-3</v>
      </c>
      <c r="J287" s="3">
        <f>'reported positions'!J280/'reported positions'!J$285</f>
        <v>0</v>
      </c>
    </row>
    <row r="288" spans="1:10">
      <c r="A288" s="3" t="s">
        <v>10</v>
      </c>
      <c r="B288" s="3" t="s">
        <v>16</v>
      </c>
      <c r="C288" s="3">
        <v>2007</v>
      </c>
      <c r="D288" s="3">
        <f>'reported positions'!D281/'reported positions'!D$285</f>
        <v>8.1980740900807949E-3</v>
      </c>
      <c r="E288" s="3">
        <f>'reported positions'!E281/'reported positions'!E$285</f>
        <v>3.7503222295415195E-2</v>
      </c>
      <c r="F288" s="3">
        <f>'reported positions'!F281/'reported positions'!F$285</f>
        <v>1.2007687336367683E-2</v>
      </c>
      <c r="G288" s="3">
        <f>'reported positions'!G281/'reported positions'!G$285</f>
        <v>2.6467255188703125E-3</v>
      </c>
      <c r="H288" s="3">
        <f>'reported positions'!H281/'reported positions'!H$285</f>
        <v>3.424926153559299E-2</v>
      </c>
      <c r="I288" s="3">
        <f>'reported positions'!I281/'reported positions'!I$285</f>
        <v>1.1390763539501832E-2</v>
      </c>
      <c r="J288" s="3">
        <f>'reported positions'!J281/'reported positions'!J$285</f>
        <v>0</v>
      </c>
    </row>
    <row r="289" spans="1:10">
      <c r="A289" s="3" t="s">
        <v>10</v>
      </c>
      <c r="B289" s="3" t="s">
        <v>17</v>
      </c>
      <c r="C289" s="3">
        <v>2007</v>
      </c>
      <c r="D289" s="3">
        <f>'reported positions'!D282/'reported positions'!D$285</f>
        <v>1.343011404397087E-2</v>
      </c>
      <c r="E289" s="3">
        <f>'reported positions'!E282/'reported positions'!E$285</f>
        <v>3.2003743146525584E-2</v>
      </c>
      <c r="F289" s="3">
        <f>'reported positions'!F282/'reported positions'!F$285</f>
        <v>1.3150354872967042E-2</v>
      </c>
      <c r="G289" s="3">
        <f>'reported positions'!G282/'reported positions'!G$285</f>
        <v>1.1492212050630232E-3</v>
      </c>
      <c r="H289" s="3">
        <f>'reported positions'!H282/'reported positions'!H$285</f>
        <v>2.1778583466821153E-3</v>
      </c>
      <c r="I289" s="3">
        <f>'reported positions'!I282/'reported positions'!I$285</f>
        <v>2.7157062108859108E-2</v>
      </c>
      <c r="J289" s="3">
        <f>'reported positions'!J282/'reported positions'!J$285</f>
        <v>0</v>
      </c>
    </row>
    <row r="290" spans="1:10">
      <c r="A290" s="3" t="s">
        <v>10</v>
      </c>
      <c r="B290" s="3" t="s">
        <v>18</v>
      </c>
      <c r="C290" s="3">
        <v>2007</v>
      </c>
      <c r="D290" s="3">
        <f>'reported positions'!D283/'reported positions'!D$285</f>
        <v>0.16162176672301823</v>
      </c>
      <c r="E290" s="3">
        <f>'reported positions'!E283/'reported positions'!E$285</f>
        <v>4.8402061674153903E-2</v>
      </c>
      <c r="F290" s="3">
        <f>'reported positions'!F283/'reported positions'!F$285</f>
        <v>0.13239984654146186</v>
      </c>
      <c r="G290" s="3">
        <f>'reported positions'!G283/'reported positions'!G$285</f>
        <v>5.9920551461597957E-2</v>
      </c>
      <c r="H290" s="3">
        <f>'reported positions'!H283/'reported positions'!H$285</f>
        <v>6.2362343222469974E-2</v>
      </c>
      <c r="I290" s="3">
        <f>'reported positions'!I283/'reported positions'!I$285</f>
        <v>9.3256203742309918E-2</v>
      </c>
      <c r="J290" s="3">
        <f>'reported positions'!J283/'reported positions'!J$285</f>
        <v>0</v>
      </c>
    </row>
    <row r="291" spans="1:10">
      <c r="A291" s="3" t="s">
        <v>10</v>
      </c>
      <c r="B291" s="3" t="s">
        <v>19</v>
      </c>
      <c r="C291" s="3">
        <v>2007</v>
      </c>
      <c r="D291" s="3">
        <f>'reported positions'!D284/'reported positions'!D$285</f>
        <v>0.14694903680579913</v>
      </c>
      <c r="E291" s="3">
        <f>'reported positions'!E284/'reported positions'!E$285</f>
        <v>0.36364685480652342</v>
      </c>
      <c r="F291" s="3">
        <f>'reported positions'!F284/'reported positions'!F$285</f>
        <v>0.47937014988298671</v>
      </c>
      <c r="G291" s="3">
        <f>'reported positions'!G284/'reported positions'!G$285</f>
        <v>0.32228500544400712</v>
      </c>
      <c r="H291" s="3">
        <f>'reported positions'!H284/'reported positions'!H$285</f>
        <v>0.33926242598560563</v>
      </c>
      <c r="I291" s="3">
        <f>'reported positions'!I284/'reported positions'!I$285</f>
        <v>0.39142101578459543</v>
      </c>
      <c r="J291" s="3">
        <f>'reported positions'!J284/'reported positions'!J$285</f>
        <v>0.82429910286854302</v>
      </c>
    </row>
    <row r="292" spans="1:10">
      <c r="A292" s="3" t="s">
        <v>10</v>
      </c>
      <c r="B292" s="3" t="s">
        <v>26</v>
      </c>
      <c r="C292" s="3">
        <v>2007</v>
      </c>
      <c r="D292" s="3">
        <f>'reported positions'!D285/'reported positions'!D286</f>
        <v>0.51867343177619796</v>
      </c>
      <c r="E292" s="3">
        <v>0.92006880595153351</v>
      </c>
      <c r="F292" s="3">
        <f>'reported positions'!F285/'reported positions'!F286</f>
        <v>0.88610695861458966</v>
      </c>
      <c r="G292" s="3">
        <f>'reported positions'!G285/'reported positions'!G286</f>
        <v>0.94102341750542473</v>
      </c>
      <c r="H292" s="3">
        <v>0.93897185492609814</v>
      </c>
      <c r="I292" s="3">
        <f>'reported positions'!I285/'reported positions'!I286</f>
        <v>0.98851017467748892</v>
      </c>
      <c r="J292" s="3">
        <f>'reported positions'!J285/'reported positions'!J286</f>
        <v>0.99535256679373285</v>
      </c>
    </row>
    <row r="294" spans="1:10">
      <c r="A294" s="3" t="s">
        <v>10</v>
      </c>
      <c r="B294" s="3" t="s">
        <v>3</v>
      </c>
      <c r="C294" s="3">
        <v>2008</v>
      </c>
      <c r="D294" s="3">
        <f>'reported positions'!D287/'reported positions'!D$304</f>
        <v>1.0843612150643478E-6</v>
      </c>
      <c r="E294" s="3">
        <f>'reported positions'!E287/'reported positions'!E$304</f>
        <v>2.1077930936517179E-4</v>
      </c>
      <c r="F294" s="3">
        <f>'reported positions'!F287/'reported positions'!F$304</f>
        <v>8.5646333812987434E-6</v>
      </c>
      <c r="G294" s="3">
        <f>'reported positions'!G287/'reported positions'!G$304</f>
        <v>3.2899806750684634E-3</v>
      </c>
      <c r="H294" s="3">
        <f>'reported positions'!H287/'reported positions'!H$304</f>
        <v>2.5645146274544065E-2</v>
      </c>
      <c r="I294" s="3">
        <f>'reported positions'!I287/'reported positions'!I$304</f>
        <v>6.9084141664786875E-3</v>
      </c>
      <c r="J294" s="3">
        <f>'reported positions'!J287/'reported positions'!J$304</f>
        <v>0</v>
      </c>
    </row>
    <row r="295" spans="1:10">
      <c r="A295" s="3" t="s">
        <v>10</v>
      </c>
      <c r="B295" s="3" t="s">
        <v>4</v>
      </c>
      <c r="C295" s="3">
        <v>2008</v>
      </c>
      <c r="D295" s="3">
        <f>'reported positions'!D288/'reported positions'!D$304</f>
        <v>4.7283351910825302E-3</v>
      </c>
      <c r="E295" s="3">
        <f>'reported positions'!E288/'reported positions'!E$304</f>
        <v>7.0530391033563605E-3</v>
      </c>
      <c r="F295" s="3">
        <f>'reported positions'!F288/'reported positions'!F$304</f>
        <v>3.9062437698933493E-2</v>
      </c>
      <c r="G295" s="3">
        <f>'reported positions'!G288/'reported positions'!G$304</f>
        <v>1.7534707814148658E-2</v>
      </c>
      <c r="H295" s="3">
        <f>'reported positions'!H288/'reported positions'!H$304</f>
        <v>1.2978625956465055E-2</v>
      </c>
      <c r="I295" s="3">
        <f>'reported positions'!I288/'reported positions'!I$304</f>
        <v>2.7351680577487054E-2</v>
      </c>
      <c r="J295" s="3">
        <f>'reported positions'!J288/'reported positions'!J$304</f>
        <v>0</v>
      </c>
    </row>
    <row r="296" spans="1:10">
      <c r="A296" s="3" t="s">
        <v>10</v>
      </c>
      <c r="B296" s="3" t="s">
        <v>5</v>
      </c>
      <c r="C296" s="3">
        <v>2008</v>
      </c>
      <c r="D296" s="3">
        <f>'reported positions'!D289/'reported positions'!D$304</f>
        <v>8.6661075019500877E-2</v>
      </c>
      <c r="E296" s="3">
        <f>'reported positions'!E289/'reported positions'!E$304</f>
        <v>1.1885990856417596E-3</v>
      </c>
      <c r="F296" s="3">
        <f>'reported positions'!F289/'reported positions'!F$304</f>
        <v>2.3467339234626607E-2</v>
      </c>
      <c r="G296" s="3">
        <f>'reported positions'!G289/'reported positions'!G$304</f>
        <v>2.6675518987041592E-4</v>
      </c>
      <c r="H296" s="3">
        <f>'reported positions'!H289/'reported positions'!H$304</f>
        <v>7.6198624480723925E-2</v>
      </c>
      <c r="I296" s="3">
        <f>'reported positions'!I289/'reported positions'!I$304</f>
        <v>1.4070606812542283E-2</v>
      </c>
      <c r="J296" s="3">
        <f>'reported positions'!J289/'reported positions'!J$304</f>
        <v>0</v>
      </c>
    </row>
    <row r="297" spans="1:10">
      <c r="A297" s="3" t="s">
        <v>10</v>
      </c>
      <c r="B297" s="3" t="s">
        <v>6</v>
      </c>
      <c r="C297" s="3">
        <v>2008</v>
      </c>
      <c r="D297" s="3">
        <f>'reported positions'!D290/'reported positions'!D$304</f>
        <v>1.0684510159736477E-3</v>
      </c>
      <c r="E297" s="3">
        <f>'reported positions'!E290/'reported positions'!E$304</f>
        <v>7.2640653660636465E-3</v>
      </c>
      <c r="F297" s="3">
        <f>'reported positions'!F290/'reported positions'!F$304</f>
        <v>3.6019581377323483E-3</v>
      </c>
      <c r="G297" s="3">
        <f>'reported positions'!G290/'reported positions'!G$304</f>
        <v>8.6784355104508673E-3</v>
      </c>
      <c r="H297" s="3">
        <f>'reported positions'!H290/'reported positions'!H$304</f>
        <v>8.8294024851399311E-2</v>
      </c>
      <c r="I297" s="3">
        <f>'reported positions'!I290/'reported positions'!I$304</f>
        <v>2.1599368373561894E-2</v>
      </c>
      <c r="J297" s="3">
        <f>'reported positions'!J290/'reported positions'!J$304</f>
        <v>0</v>
      </c>
    </row>
    <row r="298" spans="1:10">
      <c r="A298" s="3" t="s">
        <v>10</v>
      </c>
      <c r="B298" s="3" t="s">
        <v>7</v>
      </c>
      <c r="C298" s="3">
        <v>2008</v>
      </c>
      <c r="D298" s="3">
        <f>'reported positions'!D291/'reported positions'!D$304</f>
        <v>0.38431873196853528</v>
      </c>
      <c r="E298" s="3">
        <f>'reported positions'!E291/'reported positions'!E$304</f>
        <v>0.3461555334211589</v>
      </c>
      <c r="F298" s="3">
        <f>'reported positions'!F291/'reported positions'!F$304</f>
        <v>0.13458412104717807</v>
      </c>
      <c r="G298" s="3">
        <f>'reported positions'!G291/'reported positions'!G$304</f>
        <v>0.31084685880944196</v>
      </c>
      <c r="H298" s="3">
        <f>'reported positions'!H291/'reported positions'!H$304</f>
        <v>0.18595452970458867</v>
      </c>
      <c r="I298" s="3">
        <f>'reported positions'!I291/'reported positions'!I$304</f>
        <v>0.17144146176404226</v>
      </c>
      <c r="J298" s="3">
        <f>'reported positions'!J291/'reported positions'!J$304</f>
        <v>0.17570089713145698</v>
      </c>
    </row>
    <row r="299" spans="1:10">
      <c r="A299" s="3" t="s">
        <v>10</v>
      </c>
      <c r="B299" s="3" t="s">
        <v>8</v>
      </c>
      <c r="C299" s="3">
        <v>2008</v>
      </c>
      <c r="D299" s="3">
        <f>'reported positions'!D292/'reported positions'!D$304</f>
        <v>6.2413010475695412E-2</v>
      </c>
      <c r="E299" s="3">
        <f>'reported positions'!E292/'reported positions'!E$304</f>
        <v>1.6903788252724032E-2</v>
      </c>
      <c r="F299" s="3">
        <f>'reported positions'!F292/'reported positions'!F$304</f>
        <v>8.4999546821876767E-3</v>
      </c>
      <c r="G299" s="3">
        <f>'reported positions'!G292/'reported positions'!G$304</f>
        <v>6.5206824190546062E-4</v>
      </c>
      <c r="H299" s="3">
        <f>'reported positions'!H292/'reported positions'!H$304</f>
        <v>1.8218541624826192E-2</v>
      </c>
      <c r="I299" s="3">
        <f>'reported positions'!I292/'reported positions'!I$304</f>
        <v>2.2811865553801023E-2</v>
      </c>
      <c r="J299" s="3">
        <f>'reported positions'!J292/'reported positions'!J$304</f>
        <v>0</v>
      </c>
    </row>
    <row r="300" spans="1:10">
      <c r="A300" s="3" t="s">
        <v>10</v>
      </c>
      <c r="B300" s="3" t="s">
        <v>9</v>
      </c>
      <c r="C300" s="3">
        <v>2008</v>
      </c>
      <c r="D300" s="3">
        <f>'reported positions'!D293/'reported positions'!D$304</f>
        <v>0</v>
      </c>
      <c r="E300" s="3">
        <f>'reported positions'!E293/'reported positions'!E$304</f>
        <v>9.3517355972156326E-5</v>
      </c>
      <c r="F300" s="3">
        <f>'reported positions'!F293/'reported positions'!F$304</f>
        <v>0</v>
      </c>
      <c r="G300" s="3">
        <f>'reported positions'!G293/'reported positions'!G$304</f>
        <v>3.5567358649388794E-4</v>
      </c>
      <c r="H300" s="3">
        <f>'reported positions'!H293/'reported positions'!H$304</f>
        <v>1.4679897356601548E-2</v>
      </c>
      <c r="I300" s="3">
        <f>'reported positions'!I293/'reported positions'!I$304</f>
        <v>5.5267313331829439E-3</v>
      </c>
      <c r="J300" s="3">
        <f>'reported positions'!J293/'reported positions'!J$304</f>
        <v>0</v>
      </c>
    </row>
    <row r="301" spans="1:10">
      <c r="A301" s="3" t="s">
        <v>10</v>
      </c>
      <c r="B301" s="3" t="s">
        <v>10</v>
      </c>
      <c r="C301" s="3">
        <v>2008</v>
      </c>
      <c r="D301" s="3">
        <f>'reported positions'!D294/'reported positions'!D$304</f>
        <v>0</v>
      </c>
      <c r="E301" s="3">
        <f>'reported positions'!E294/'reported positions'!E$304</f>
        <v>0</v>
      </c>
      <c r="F301" s="3">
        <f>'reported positions'!F294/'reported positions'!F$304</f>
        <v>0</v>
      </c>
      <c r="G301" s="3">
        <f>'reported positions'!G294/'reported positions'!G$304</f>
        <v>0</v>
      </c>
      <c r="H301" s="3">
        <f>'reported positions'!H294/'reported positions'!H$304</f>
        <v>0</v>
      </c>
      <c r="I301" s="3">
        <f>'reported positions'!I294/'reported positions'!I$304</f>
        <v>0</v>
      </c>
      <c r="J301" s="3">
        <f>'reported positions'!J294/'reported positions'!J$304</f>
        <v>0</v>
      </c>
    </row>
    <row r="302" spans="1:10">
      <c r="A302" s="3" t="s">
        <v>10</v>
      </c>
      <c r="B302" s="3" t="s">
        <v>11</v>
      </c>
      <c r="C302" s="3">
        <v>2008</v>
      </c>
      <c r="D302" s="3">
        <f>'reported positions'!D295/'reported positions'!D$304</f>
        <v>1.4511719264246662E-2</v>
      </c>
      <c r="E302" s="3">
        <f>'reported positions'!E295/'reported positions'!E$304</f>
        <v>9.1632899826357042E-2</v>
      </c>
      <c r="F302" s="3">
        <f>'reported positions'!F295/'reported positions'!F$304</f>
        <v>1.870910021273868E-2</v>
      </c>
      <c r="G302" s="3">
        <f>'reported positions'!G295/'reported positions'!G$304</f>
        <v>0.19495654854351685</v>
      </c>
      <c r="H302" s="3">
        <f>'reported positions'!H295/'reported positions'!H$304</f>
        <v>9.5681757285656754E-2</v>
      </c>
      <c r="I302" s="3">
        <f>'reported positions'!I295/'reported positions'!I$304</f>
        <v>0.14936273404015327</v>
      </c>
      <c r="J302" s="3">
        <f>'reported positions'!J295/'reported positions'!J$304</f>
        <v>0</v>
      </c>
    </row>
    <row r="303" spans="1:10">
      <c r="A303" s="3" t="s">
        <v>10</v>
      </c>
      <c r="B303" s="3" t="s">
        <v>12</v>
      </c>
      <c r="C303" s="3">
        <v>2008</v>
      </c>
      <c r="D303" s="3">
        <f>'reported positions'!D296/'reported positions'!D$304</f>
        <v>0.15384814837242247</v>
      </c>
      <c r="E303" s="3">
        <f>'reported positions'!E296/'reported positions'!E$304</f>
        <v>1.2916239944047981E-5</v>
      </c>
      <c r="F303" s="3">
        <f>'reported positions'!F296/'reported positions'!F$304</f>
        <v>4.3117815525828045E-2</v>
      </c>
      <c r="G303" s="3">
        <f>'reported positions'!G296/'reported positions'!G$304</f>
        <v>3.556735864938881E-4</v>
      </c>
      <c r="H303" s="3">
        <f>'reported positions'!H296/'reported positions'!H$304</f>
        <v>5.8942569553158356E-3</v>
      </c>
      <c r="I303" s="3">
        <f>'reported positions'!I296/'reported positions'!I$304</f>
        <v>2.8197608842770122E-4</v>
      </c>
      <c r="J303" s="3">
        <f>'reported positions'!J296/'reported positions'!J$304</f>
        <v>0</v>
      </c>
    </row>
    <row r="304" spans="1:10">
      <c r="A304" s="3" t="s">
        <v>10</v>
      </c>
      <c r="B304" s="3" t="s">
        <v>13</v>
      </c>
      <c r="C304" s="3">
        <v>2008</v>
      </c>
      <c r="D304" s="3">
        <f>'reported positions'!D297/'reported positions'!D$304</f>
        <v>5.0032329310477984E-2</v>
      </c>
      <c r="E304" s="3">
        <f>'reported positions'!E297/'reported positions'!E$304</f>
        <v>1.0395854711831694E-2</v>
      </c>
      <c r="F304" s="3">
        <f>'reported positions'!F297/'reported positions'!F$304</f>
        <v>6.2594784390858249E-2</v>
      </c>
      <c r="G304" s="3">
        <f>'reported positions'!G297/'reported positions'!G$304</f>
        <v>6.706225473342256E-2</v>
      </c>
      <c r="H304" s="3">
        <f>'reported positions'!H297/'reported positions'!H$304</f>
        <v>3.6700281917971429E-2</v>
      </c>
      <c r="I304" s="3">
        <f>'reported positions'!I297/'reported positions'!I$304</f>
        <v>3.8856304985337077E-2</v>
      </c>
      <c r="J304" s="3">
        <f>'reported positions'!J297/'reported positions'!J$304</f>
        <v>0</v>
      </c>
    </row>
    <row r="305" spans="1:10">
      <c r="A305" s="3" t="s">
        <v>10</v>
      </c>
      <c r="B305" s="3" t="s">
        <v>14</v>
      </c>
      <c r="C305" s="3">
        <v>2008</v>
      </c>
      <c r="D305" s="3">
        <f>'reported positions'!D298/'reported positions'!D$304</f>
        <v>3.8904599796727381E-3</v>
      </c>
      <c r="E305" s="3">
        <f>'reported positions'!E298/'reported positions'!E$304</f>
        <v>3.1026645386461738E-5</v>
      </c>
      <c r="F305" s="3">
        <f>'reported positions'!F298/'reported positions'!F$304</f>
        <v>5.8272189050210686E-4</v>
      </c>
      <c r="G305" s="3">
        <f>'reported positions'!G298/'reported positions'!G$304</f>
        <v>2.4067246019419774E-3</v>
      </c>
      <c r="H305" s="3">
        <f>'reported positions'!H298/'reported positions'!H$304</f>
        <v>3.2616098610516171E-3</v>
      </c>
      <c r="I305" s="3">
        <f>'reported positions'!I298/'reported positions'!I$304</f>
        <v>1.5226708775095852E-3</v>
      </c>
      <c r="J305" s="3">
        <f>'reported positions'!J298/'reported positions'!J$304</f>
        <v>0</v>
      </c>
    </row>
    <row r="306" spans="1:10">
      <c r="A306" s="3" t="s">
        <v>10</v>
      </c>
      <c r="B306" s="3" t="s">
        <v>15</v>
      </c>
      <c r="C306" s="3">
        <v>2008</v>
      </c>
      <c r="D306" s="3">
        <f>'reported positions'!D299/'reported positions'!D$304</f>
        <v>0</v>
      </c>
      <c r="E306" s="3">
        <f>'reported positions'!E299/'reported positions'!E$304</f>
        <v>3.205983022298444E-4</v>
      </c>
      <c r="F306" s="3">
        <f>'reported positions'!F299/'reported positions'!F$304</f>
        <v>0</v>
      </c>
      <c r="G306" s="3">
        <f>'reported positions'!G299/'reported positions'!G$304</f>
        <v>4.2680830379266576E-4</v>
      </c>
      <c r="H306" s="3">
        <f>'reported positions'!H299/'reported positions'!H$304</f>
        <v>1.03898174403333E-3</v>
      </c>
      <c r="I306" s="3">
        <f>'reported positions'!I299/'reported positions'!I$304</f>
        <v>2.1994134897360684E-3</v>
      </c>
      <c r="J306" s="3">
        <f>'reported positions'!J299/'reported positions'!J$304</f>
        <v>0</v>
      </c>
    </row>
    <row r="307" spans="1:10">
      <c r="A307" s="3" t="s">
        <v>10</v>
      </c>
      <c r="B307" s="3" t="s">
        <v>16</v>
      </c>
      <c r="C307" s="3">
        <v>2008</v>
      </c>
      <c r="D307" s="3">
        <f>'reported positions'!D300/'reported positions'!D$304</f>
        <v>4.803423934216843E-3</v>
      </c>
      <c r="E307" s="3">
        <f>'reported positions'!E300/'reported positions'!E$304</f>
        <v>5.3024104949780673E-2</v>
      </c>
      <c r="F307" s="3">
        <f>'reported positions'!F300/'reported positions'!F$304</f>
        <v>2.1358476054869294E-2</v>
      </c>
      <c r="G307" s="3">
        <f>'reported positions'!G300/'reported positions'!G$304</f>
        <v>1.8020795049023676E-3</v>
      </c>
      <c r="H307" s="3">
        <f>'reported positions'!H300/'reported positions'!H$304</f>
        <v>3.0340079501933865E-2</v>
      </c>
      <c r="I307" s="3">
        <f>'reported positions'!I300/'reported positions'!I$304</f>
        <v>7.8671328671328696E-3</v>
      </c>
      <c r="J307" s="3">
        <f>'reported positions'!J300/'reported positions'!J$304</f>
        <v>0</v>
      </c>
    </row>
    <row r="308" spans="1:10">
      <c r="A308" s="3" t="s">
        <v>10</v>
      </c>
      <c r="B308" s="3" t="s">
        <v>17</v>
      </c>
      <c r="C308" s="3">
        <v>2008</v>
      </c>
      <c r="D308" s="3">
        <f>'reported positions'!D301/'reported positions'!D$304</f>
        <v>1.3478351837016114E-2</v>
      </c>
      <c r="E308" s="3">
        <f>'reported positions'!E301/'reported positions'!E$304</f>
        <v>3.7734679071526916E-2</v>
      </c>
      <c r="F308" s="3">
        <f>'reported positions'!F301/'reported positions'!F$304</f>
        <v>1.42994841126189E-2</v>
      </c>
      <c r="G308" s="3">
        <f>'reported positions'!G301/'reported positions'!G$304</f>
        <v>2.3237340984267369E-3</v>
      </c>
      <c r="H308" s="3">
        <f>'reported positions'!H301/'reported positions'!H$304</f>
        <v>2.0715887045416252E-3</v>
      </c>
      <c r="I308" s="3">
        <f>'reported positions'!I301/'reported positions'!I$304</f>
        <v>3.2286262124971869E-2</v>
      </c>
      <c r="J308" s="3">
        <f>'reported positions'!J301/'reported positions'!J$304</f>
        <v>0</v>
      </c>
    </row>
    <row r="309" spans="1:10">
      <c r="A309" s="3" t="s">
        <v>10</v>
      </c>
      <c r="B309" s="3" t="s">
        <v>18</v>
      </c>
      <c r="C309" s="3">
        <v>2008</v>
      </c>
      <c r="D309" s="3">
        <f>'reported positions'!D302/'reported positions'!D$304</f>
        <v>0.12092812063224873</v>
      </c>
      <c r="E309" s="3">
        <f>'reported positions'!E302/'reported positions'!E$304</f>
        <v>3.5624518744102718E-2</v>
      </c>
      <c r="F309" s="3">
        <f>'reported positions'!F302/'reported positions'!F$304</f>
        <v>0.12098657390913213</v>
      </c>
      <c r="G309" s="3">
        <f>'reported positions'!G302/'reported positions'!G$304</f>
        <v>6.4513260696883026E-2</v>
      </c>
      <c r="H309" s="3">
        <f>'reported positions'!H302/'reported positions'!H$304</f>
        <v>5.0656340946437971E-2</v>
      </c>
      <c r="I309" s="3">
        <f>'reported positions'!I302/'reported positions'!I$304</f>
        <v>9.0627114820663116E-2</v>
      </c>
      <c r="J309" s="3">
        <f>'reported positions'!J302/'reported positions'!J$304</f>
        <v>0</v>
      </c>
    </row>
    <row r="310" spans="1:10">
      <c r="A310" s="3" t="s">
        <v>10</v>
      </c>
      <c r="B310" s="3" t="s">
        <v>19</v>
      </c>
      <c r="C310" s="3">
        <v>2008</v>
      </c>
      <c r="D310" s="3">
        <f>'reported positions'!D303/'reported positions'!D$304</f>
        <v>9.9316758637695735E-2</v>
      </c>
      <c r="E310" s="3">
        <f>'reported positions'!E303/'reported positions'!E$304</f>
        <v>0.39235407961455859</v>
      </c>
      <c r="F310" s="3">
        <f>'reported positions'!F303/'reported positions'!F$304</f>
        <v>0.50912666846941301</v>
      </c>
      <c r="G310" s="3">
        <f>'reported positions'!G303/'reported positions'!G$304</f>
        <v>0.32452843610324011</v>
      </c>
      <c r="H310" s="3">
        <f>'reported positions'!H303/'reported positions'!H$304</f>
        <v>0.35238571283390874</v>
      </c>
      <c r="I310" s="3">
        <f>'reported positions'!I303/'reported positions'!I$304</f>
        <v>0.40728626212497221</v>
      </c>
      <c r="J310" s="3">
        <f>'reported positions'!J303/'reported positions'!J$304</f>
        <v>0.82429910286854313</v>
      </c>
    </row>
    <row r="311" spans="1:10">
      <c r="A311" s="3" t="s">
        <v>10</v>
      </c>
      <c r="B311" s="3" t="s">
        <v>26</v>
      </c>
      <c r="C311" s="3">
        <v>2008</v>
      </c>
      <c r="D311" s="3">
        <f>'reported positions'!D304/'reported positions'!D305</f>
        <v>0.52865088340267474</v>
      </c>
      <c r="E311" s="3">
        <f>'reported positions'!E304/'reported positions'!E305</f>
        <v>0.92687340914257221</v>
      </c>
      <c r="F311" s="3">
        <f>'reported positions'!F304/'reported positions'!F305</f>
        <v>0.90285539538665338</v>
      </c>
      <c r="G311" s="3">
        <f>'reported positions'!G304/'reported positions'!G305</f>
        <v>0.93789230811997937</v>
      </c>
      <c r="H311" s="3">
        <f>'reported positions'!H304/'reported positions'!H305</f>
        <v>0.94034494350905662</v>
      </c>
      <c r="I311" s="3">
        <f>'reported positions'!I304/'reported positions'!I305</f>
        <v>0.99014434486417147</v>
      </c>
      <c r="J311" s="3">
        <f>'reported positions'!J304/'reported positions'!J305</f>
        <v>0.99535256679373285</v>
      </c>
    </row>
    <row r="314" spans="1:10">
      <c r="A314" s="3" t="s">
        <v>13</v>
      </c>
      <c r="B314" s="3" t="s">
        <v>3</v>
      </c>
      <c r="C314" s="3">
        <v>2007</v>
      </c>
      <c r="D314" s="3">
        <f>'reported positions'!D306/'reported positions'!D$323</f>
        <v>6.7640349574227948E-4</v>
      </c>
      <c r="E314" s="3">
        <f>'reported positions'!E306/'reported positions'!E$323</f>
        <v>3.5505908623252511E-5</v>
      </c>
      <c r="F314" s="3">
        <f>'reported positions'!F306/'reported positions'!F$323</f>
        <v>1.9549946683003363E-5</v>
      </c>
      <c r="G314" s="3">
        <f>'reported positions'!G306/'reported positions'!G$323</f>
        <v>2.7416426568392313E-3</v>
      </c>
      <c r="H314" s="3">
        <f>'reported positions'!H306/'reported positions'!H$323</f>
        <v>6.6678761183700929E-3</v>
      </c>
      <c r="I314" s="3">
        <f>'reported positions'!I306/'reported positions'!I$323</f>
        <v>8.2986973261341898E-3</v>
      </c>
      <c r="J314" s="3">
        <f>'reported positions'!J306/'reported positions'!J$323</f>
        <v>0</v>
      </c>
    </row>
    <row r="315" spans="1:10">
      <c r="A315" s="3" t="s">
        <v>13</v>
      </c>
      <c r="B315" s="3" t="s">
        <v>4</v>
      </c>
      <c r="C315" s="3">
        <v>2007</v>
      </c>
      <c r="D315" s="3">
        <f>'reported positions'!D307/'reported positions'!D$323</f>
        <v>8.4223645214842584E-3</v>
      </c>
      <c r="E315" s="3">
        <f>'reported positions'!E307/'reported positions'!E$323</f>
        <v>1.1490952652819315E-2</v>
      </c>
      <c r="F315" s="3">
        <f>'reported positions'!F307/'reported positions'!F$323</f>
        <v>3.1896737414705958E-2</v>
      </c>
      <c r="G315" s="3">
        <f>'reported positions'!G307/'reported positions'!G$323</f>
        <v>1.3377241896820579E-2</v>
      </c>
      <c r="H315" s="3">
        <f>'reported positions'!H307/'reported positions'!H$323</f>
        <v>2.3776455300367521E-2</v>
      </c>
      <c r="I315" s="3">
        <f>'reported positions'!I307/'reported positions'!I$323</f>
        <v>1.6242579687926063E-2</v>
      </c>
      <c r="J315" s="3">
        <f>'reported positions'!J307/'reported positions'!J$323</f>
        <v>0</v>
      </c>
    </row>
    <row r="316" spans="1:10">
      <c r="A316" s="3" t="s">
        <v>13</v>
      </c>
      <c r="B316" s="3" t="s">
        <v>5</v>
      </c>
      <c r="C316" s="3">
        <v>2007</v>
      </c>
      <c r="D316" s="3">
        <f>'reported positions'!D308/'reported positions'!D$323</f>
        <v>0</v>
      </c>
      <c r="E316" s="3">
        <f>'reported positions'!E308/'reported positions'!E$323</f>
        <v>7.2279864934294495E-4</v>
      </c>
      <c r="F316" s="3">
        <f>'reported positions'!F308/'reported positions'!F$323</f>
        <v>0</v>
      </c>
      <c r="G316" s="3">
        <f>'reported positions'!G308/'reported positions'!G$323</f>
        <v>1.8108341877739098E-4</v>
      </c>
      <c r="H316" s="3">
        <f>'reported positions'!H308/'reported positions'!H$323</f>
        <v>9.2067119568032783E-3</v>
      </c>
      <c r="I316" s="3">
        <f>'reported positions'!I308/'reported positions'!I$323</f>
        <v>5.6013422722268856E-3</v>
      </c>
      <c r="J316" s="3">
        <f>'reported positions'!J308/'reported positions'!J$323</f>
        <v>0</v>
      </c>
    </row>
    <row r="317" spans="1:10">
      <c r="A317" s="3" t="s">
        <v>13</v>
      </c>
      <c r="B317" s="3" t="s">
        <v>6</v>
      </c>
      <c r="C317" s="3">
        <v>2007</v>
      </c>
      <c r="D317" s="3">
        <f>'reported positions'!D309/'reported positions'!D$323</f>
        <v>5.1229795156440177E-3</v>
      </c>
      <c r="E317" s="3">
        <f>'reported positions'!E309/'reported positions'!E$323</f>
        <v>2.5476115980221909E-4</v>
      </c>
      <c r="F317" s="3">
        <f>'reported positions'!F309/'reported positions'!F$323</f>
        <v>6.1075622487653126E-3</v>
      </c>
      <c r="G317" s="3">
        <f>'reported positions'!G309/'reported positions'!G$323</f>
        <v>3.9461083309804247E-3</v>
      </c>
      <c r="H317" s="3">
        <f>'reported positions'!H309/'reported positions'!H$323</f>
        <v>1.0874715873312825E-2</v>
      </c>
      <c r="I317" s="3">
        <f>'reported positions'!I309/'reported positions'!I$323</f>
        <v>1.6348857654706346E-2</v>
      </c>
      <c r="J317" s="3">
        <f>'reported positions'!J309/'reported positions'!J$323</f>
        <v>0</v>
      </c>
    </row>
    <row r="318" spans="1:10">
      <c r="A318" s="3" t="s">
        <v>13</v>
      </c>
      <c r="B318" s="3" t="s">
        <v>7</v>
      </c>
      <c r="C318" s="3">
        <v>2007</v>
      </c>
      <c r="D318" s="3">
        <f>'reported positions'!D310/'reported positions'!D$323</f>
        <v>0.39805101475627114</v>
      </c>
      <c r="E318" s="3">
        <f>'reported positions'!E310/'reported positions'!E$323</f>
        <v>0.37024300811555944</v>
      </c>
      <c r="F318" s="3">
        <f>'reported positions'!F310/'reported positions'!F$323</f>
        <v>0.23769786409608668</v>
      </c>
      <c r="G318" s="3">
        <f>'reported positions'!G310/'reported positions'!G$323</f>
        <v>0.45932585675405752</v>
      </c>
      <c r="H318" s="3">
        <f>'reported positions'!H310/'reported positions'!H$323</f>
        <v>0.33641456694278599</v>
      </c>
      <c r="I318" s="3">
        <f>'reported positions'!I310/'reported positions'!I$323</f>
        <v>0.2997932541551025</v>
      </c>
      <c r="J318" s="3">
        <f>'reported positions'!J310/'reported positions'!J$323</f>
        <v>0.5400980206651671</v>
      </c>
    </row>
    <row r="319" spans="1:10">
      <c r="A319" s="3" t="s">
        <v>13</v>
      </c>
      <c r="B319" s="3" t="s">
        <v>8</v>
      </c>
      <c r="C319" s="3">
        <v>2007</v>
      </c>
      <c r="D319" s="3">
        <f>'reported positions'!D311/'reported positions'!D$323</f>
        <v>4.7425632592735939E-2</v>
      </c>
      <c r="E319" s="3">
        <f>'reported positions'!E311/'reported positions'!E$323</f>
        <v>6.3479853687929341E-3</v>
      </c>
      <c r="F319" s="3">
        <f>'reported positions'!F311/'reported positions'!F$323</f>
        <v>5.4121684034951992E-3</v>
      </c>
      <c r="G319" s="3">
        <f>'reported positions'!G311/'reported positions'!G$323</f>
        <v>6.94169312516661E-4</v>
      </c>
      <c r="H319" s="3">
        <f>'reported positions'!H311/'reported positions'!H$323</f>
        <v>5.9390862486687363E-3</v>
      </c>
      <c r="I319" s="3">
        <f>'reported positions'!I311/'reported positions'!I$323</f>
        <v>1.3893592535330455E-2</v>
      </c>
      <c r="J319" s="3">
        <f>'reported positions'!J311/'reported positions'!J$323</f>
        <v>0</v>
      </c>
    </row>
    <row r="320" spans="1:10">
      <c r="A320" s="3" t="s">
        <v>13</v>
      </c>
      <c r="B320" s="3" t="s">
        <v>9</v>
      </c>
      <c r="C320" s="3">
        <v>2007</v>
      </c>
      <c r="D320" s="3">
        <f>'reported positions'!D312/'reported positions'!D$323</f>
        <v>0</v>
      </c>
      <c r="E320" s="3">
        <f>'reported positions'!E312/'reported positions'!E$323</f>
        <v>5.8296406046012784E-5</v>
      </c>
      <c r="F320" s="3">
        <f>'reported positions'!F312/'reported positions'!F$323</f>
        <v>3.3346269961279773E-5</v>
      </c>
      <c r="G320" s="3">
        <f>'reported positions'!G312/'reported positions'!G$323</f>
        <v>2.5755550150740692E-4</v>
      </c>
      <c r="H320" s="3">
        <f>'reported positions'!H312/'reported positions'!H$323</f>
        <v>2.1426341064113854E-3</v>
      </c>
      <c r="I320" s="3">
        <f>'reported positions'!I312/'reported positions'!I$323</f>
        <v>6.9540173531107176E-3</v>
      </c>
      <c r="J320" s="3">
        <f>'reported positions'!J312/'reported positions'!J$323</f>
        <v>0</v>
      </c>
    </row>
    <row r="321" spans="1:10">
      <c r="A321" s="3" t="s">
        <v>13</v>
      </c>
      <c r="B321" s="3" t="s">
        <v>10</v>
      </c>
      <c r="C321" s="3">
        <v>2007</v>
      </c>
      <c r="D321" s="3">
        <f>'reported positions'!D313/'reported positions'!D$323</f>
        <v>0.11021728435048042</v>
      </c>
      <c r="E321" s="3">
        <f>'reported positions'!E313/'reported positions'!E$323</f>
        <v>3.2589188474631686E-2</v>
      </c>
      <c r="F321" s="3">
        <f>'reported positions'!F313/'reported positions'!F$323</f>
        <v>4.6979459013484728E-2</v>
      </c>
      <c r="G321" s="3">
        <f>'reported positions'!G313/'reported positions'!G$323</f>
        <v>3.2038367461701474E-2</v>
      </c>
      <c r="H321" s="3">
        <f>'reported positions'!H313/'reported positions'!H$323</f>
        <v>3.9855961212317591E-3</v>
      </c>
      <c r="I321" s="3">
        <f>'reported positions'!I313/'reported positions'!I$323</f>
        <v>6.111679094085358E-2</v>
      </c>
      <c r="J321" s="3">
        <f>'reported positions'!J313/'reported positions'!J$323</f>
        <v>4.9112540198251863E-2</v>
      </c>
    </row>
    <row r="322" spans="1:10">
      <c r="A322" s="3" t="s">
        <v>13</v>
      </c>
      <c r="B322" s="3" t="s">
        <v>11</v>
      </c>
      <c r="C322" s="3">
        <v>2007</v>
      </c>
      <c r="D322" s="3">
        <f>'reported positions'!D314/'reported positions'!D$323</f>
        <v>2.8117337410410611E-2</v>
      </c>
      <c r="E322" s="3">
        <f>'reported positions'!E314/'reported positions'!E$323</f>
        <v>8.713287382326242E-3</v>
      </c>
      <c r="F322" s="3">
        <f>'reported positions'!F314/'reported positions'!F$323</f>
        <v>4.5282653637893411E-2</v>
      </c>
      <c r="G322" s="3">
        <f>'reported positions'!G314/'reported positions'!G$323</f>
        <v>1.5971477648159448E-2</v>
      </c>
      <c r="H322" s="3">
        <f>'reported positions'!H314/'reported positions'!H$323</f>
        <v>5.5999640862832807E-3</v>
      </c>
      <c r="I322" s="3">
        <f>'reported positions'!I314/'reported positions'!I$323</f>
        <v>2.5284889640264277E-2</v>
      </c>
      <c r="J322" s="3">
        <f>'reported positions'!J314/'reported positions'!J$323</f>
        <v>0</v>
      </c>
    </row>
    <row r="323" spans="1:10">
      <c r="A323" s="3" t="s">
        <v>13</v>
      </c>
      <c r="B323" s="3" t="s">
        <v>12</v>
      </c>
      <c r="C323" s="3">
        <v>2007</v>
      </c>
      <c r="D323" s="3">
        <f>'reported positions'!D315/'reported positions'!D$323</f>
        <v>6.7341345749014027E-4</v>
      </c>
      <c r="E323" s="3">
        <f>'reported positions'!E315/'reported positions'!E$323</f>
        <v>0</v>
      </c>
      <c r="F323" s="3">
        <f>'reported positions'!F315/'reported positions'!F$323</f>
        <v>3.0795391996120946E-5</v>
      </c>
      <c r="G323" s="3">
        <f>'reported positions'!G315/'reported positions'!G$323</f>
        <v>1.0817366840502577E-3</v>
      </c>
      <c r="H323" s="3">
        <f>'reported positions'!H315/'reported positions'!H$323</f>
        <v>0</v>
      </c>
      <c r="I323" s="3">
        <f>'reported positions'!I315/'reported positions'!I$323</f>
        <v>1.1206663500941854E-4</v>
      </c>
      <c r="J323" s="3">
        <f>'reported positions'!J315/'reported positions'!J$323</f>
        <v>0</v>
      </c>
    </row>
    <row r="324" spans="1:10">
      <c r="A324" s="3" t="s">
        <v>13</v>
      </c>
      <c r="B324" s="3" t="s">
        <v>13</v>
      </c>
      <c r="C324" s="3">
        <v>2007</v>
      </c>
      <c r="D324" s="3">
        <f>'reported positions'!D316/'reported positions'!D$323</f>
        <v>8.3415071506881336E-2</v>
      </c>
      <c r="E324" s="3">
        <f>'reported positions'!E316/'reported positions'!E$323</f>
        <v>0.1858558159370404</v>
      </c>
      <c r="F324" s="3">
        <f>'reported positions'!F316/'reported positions'!F$323</f>
        <v>7.7352004476567968E-2</v>
      </c>
      <c r="G324" s="3">
        <f>'reported positions'!G316/'reported positions'!G$323</f>
        <v>0.11104631457701394</v>
      </c>
      <c r="H324" s="3">
        <f>'reported positions'!H316/'reported positions'!H$323</f>
        <v>0.20159103154541191</v>
      </c>
      <c r="I324" s="3">
        <f>'reported positions'!I316/'reported positions'!I$323</f>
        <v>6.2595720345381217E-2</v>
      </c>
      <c r="J324" s="3">
        <f>'reported positions'!J316/'reported positions'!J$323</f>
        <v>0</v>
      </c>
    </row>
    <row r="325" spans="1:10">
      <c r="A325" s="3" t="s">
        <v>13</v>
      </c>
      <c r="B325" s="3" t="s">
        <v>14</v>
      </c>
      <c r="C325" s="3">
        <v>2007</v>
      </c>
      <c r="D325" s="3">
        <f>'reported positions'!D317/'reported positions'!D$323</f>
        <v>7.0369415517381756E-6</v>
      </c>
      <c r="E325" s="3">
        <f>'reported positions'!E317/'reported positions'!E$323</f>
        <v>3.3298713878926987E-4</v>
      </c>
      <c r="F325" s="3">
        <f>'reported positions'!F317/'reported positions'!F$323</f>
        <v>1.3816508763512424E-4</v>
      </c>
      <c r="G325" s="3">
        <f>'reported positions'!G317/'reported positions'!G$323</f>
        <v>4.6932608179748965E-3</v>
      </c>
      <c r="H325" s="3">
        <f>'reported positions'!H317/'reported positions'!H$323</f>
        <v>6.1544549789794793E-3</v>
      </c>
      <c r="I325" s="3">
        <f>'reported positions'!I317/'reported positions'!I$323</f>
        <v>3.2081128063330393E-3</v>
      </c>
      <c r="J325" s="3">
        <f>'reported positions'!J317/'reported positions'!J$323</f>
        <v>0</v>
      </c>
    </row>
    <row r="326" spans="1:10">
      <c r="A326" s="3" t="s">
        <v>13</v>
      </c>
      <c r="B326" s="3" t="s">
        <v>15</v>
      </c>
      <c r="C326" s="3">
        <v>2007</v>
      </c>
      <c r="D326" s="3">
        <f>'reported positions'!D318/'reported positions'!D$323</f>
        <v>1.072511479004205E-4</v>
      </c>
      <c r="E326" s="3">
        <f>'reported positions'!E318/'reported positions'!E$323</f>
        <v>3.0643525461108496E-4</v>
      </c>
      <c r="F326" s="3">
        <f>'reported positions'!F318/'reported positions'!F$323</f>
        <v>1.4765888416708281E-3</v>
      </c>
      <c r="G326" s="3">
        <f>'reported positions'!G318/'reported positions'!G$323</f>
        <v>2.7793832101726912E-3</v>
      </c>
      <c r="H326" s="3">
        <f>'reported positions'!H318/'reported positions'!H$323</f>
        <v>1.2622950480925392E-2</v>
      </c>
      <c r="I326" s="3">
        <f>'reported positions'!I318/'reported positions'!I$323</f>
        <v>1.0231176700194628E-2</v>
      </c>
      <c r="J326" s="3">
        <f>'reported positions'!J318/'reported positions'!J$323</f>
        <v>0</v>
      </c>
    </row>
    <row r="327" spans="1:10">
      <c r="A327" s="3" t="s">
        <v>13</v>
      </c>
      <c r="B327" s="3" t="s">
        <v>16</v>
      </c>
      <c r="C327" s="3">
        <v>2007</v>
      </c>
      <c r="D327" s="3">
        <f>'reported positions'!D319/'reported positions'!D$323</f>
        <v>2.4106645527102538E-2</v>
      </c>
      <c r="E327" s="3">
        <f>'reported positions'!E319/'reported positions'!E$323</f>
        <v>1.3545716022592542E-2</v>
      </c>
      <c r="F327" s="3">
        <f>'reported positions'!F319/'reported positions'!F$323</f>
        <v>1.276277748645032E-2</v>
      </c>
      <c r="G327" s="3">
        <f>'reported positions'!G319/'reported positions'!G$323</f>
        <v>1.3217181365752712E-3</v>
      </c>
      <c r="H327" s="3">
        <f>'reported positions'!H319/'reported positions'!H$323</f>
        <v>1.9977432559010987E-2</v>
      </c>
      <c r="I327" s="3">
        <f>'reported positions'!I319/'reported positions'!I$323</f>
        <v>5.6594740780227344E-3</v>
      </c>
      <c r="J327" s="3">
        <f>'reported positions'!J319/'reported positions'!J$323</f>
        <v>0</v>
      </c>
    </row>
    <row r="328" spans="1:10">
      <c r="A328" s="3" t="s">
        <v>13</v>
      </c>
      <c r="B328" s="3" t="s">
        <v>17</v>
      </c>
      <c r="C328" s="3">
        <v>2007</v>
      </c>
      <c r="D328" s="3">
        <f>'reported positions'!D320/'reported positions'!D$323</f>
        <v>3.469180641415492E-3</v>
      </c>
      <c r="E328" s="3">
        <f>'reported positions'!E320/'reported positions'!E$323</f>
        <v>4.0801230178793953E-2</v>
      </c>
      <c r="F328" s="3">
        <f>'reported positions'!F320/'reported positions'!F$323</f>
        <v>1.5243055043399887E-3</v>
      </c>
      <c r="G328" s="3">
        <f>'reported positions'!G320/'reported positions'!G$323</f>
        <v>2.9686738978961309E-3</v>
      </c>
      <c r="H328" s="3">
        <f>'reported positions'!H320/'reported positions'!H$323</f>
        <v>2.0862312949712965E-2</v>
      </c>
      <c r="I328" s="3">
        <f>'reported positions'!I320/'reported positions'!I$323</f>
        <v>4.1411881836185771E-2</v>
      </c>
      <c r="J328" s="3">
        <f>'reported positions'!J320/'reported positions'!J$323</f>
        <v>0</v>
      </c>
    </row>
    <row r="329" spans="1:10">
      <c r="A329" s="3" t="s">
        <v>13</v>
      </c>
      <c r="B329" s="3" t="s">
        <v>18</v>
      </c>
      <c r="C329" s="3">
        <v>2007</v>
      </c>
      <c r="D329" s="3">
        <f>'reported positions'!D321/'reported positions'!D$323</f>
        <v>0.10383126456960906</v>
      </c>
      <c r="E329" s="3">
        <f>'reported positions'!E321/'reported positions'!E$323</f>
        <v>0.15159925222517828</v>
      </c>
      <c r="F329" s="3">
        <f>'reported positions'!F321/'reported positions'!F$323</f>
        <v>0.11705966520602898</v>
      </c>
      <c r="G329" s="3">
        <f>'reported positions'!G321/'reported positions'!G$323</f>
        <v>0.11284483259352655</v>
      </c>
      <c r="H329" s="3">
        <f>'reported positions'!H321/'reported positions'!H$323</f>
        <v>9.5194118534068645E-2</v>
      </c>
      <c r="I329" s="3">
        <f>'reported positions'!I321/'reported positions'!I$323</f>
        <v>0.10893415184653739</v>
      </c>
      <c r="J329" s="3">
        <f>'reported positions'!J321/'reported positions'!J$323</f>
        <v>3.3463982086498062E-2</v>
      </c>
    </row>
    <row r="330" spans="1:10">
      <c r="A330" s="3" t="s">
        <v>13</v>
      </c>
      <c r="B330" s="3" t="s">
        <v>19</v>
      </c>
      <c r="C330" s="3">
        <v>2007</v>
      </c>
      <c r="D330" s="3">
        <f>'reported positions'!D322/'reported positions'!D$323</f>
        <v>0.18635711956528064</v>
      </c>
      <c r="E330" s="3">
        <f>'reported positions'!E322/'reported positions'!E$323</f>
        <v>0.17710277912505043</v>
      </c>
      <c r="F330" s="3">
        <f>'reported positions'!F322/'reported positions'!F$323</f>
        <v>0.41622635697423505</v>
      </c>
      <c r="G330" s="3">
        <f>'reported positions'!G322/'reported positions'!G$323</f>
        <v>0.23473057710143</v>
      </c>
      <c r="H330" s="3">
        <f>'reported positions'!H322/'reported positions'!H$323</f>
        <v>0.23899009219765574</v>
      </c>
      <c r="I330" s="3">
        <f>'reported positions'!I322/'reported positions'!I$323</f>
        <v>0.31431339418668075</v>
      </c>
      <c r="J330" s="3">
        <f>'reported positions'!J322/'reported positions'!J$323</f>
        <v>0.37732545705008297</v>
      </c>
    </row>
    <row r="331" spans="1:10">
      <c r="A331" s="3" t="s">
        <v>13</v>
      </c>
      <c r="B331" s="3" t="s">
        <v>26</v>
      </c>
      <c r="C331" s="3">
        <v>2007</v>
      </c>
      <c r="D331" s="3">
        <f>'reported positions'!D323/'reported positions'!D324</f>
        <v>0.71960783028166675</v>
      </c>
      <c r="E331" s="3">
        <v>0.91017722596350659</v>
      </c>
      <c r="F331" s="3">
        <f>'reported positions'!F323/'reported positions'!F324</f>
        <v>0.8889437077099559</v>
      </c>
      <c r="G331" s="3">
        <f>'reported positions'!G323/'reported positions'!G324</f>
        <v>0.92578445478548699</v>
      </c>
      <c r="H331" s="3">
        <v>0.88662316491228688</v>
      </c>
      <c r="I331" s="3">
        <f>'reported positions'!I323/'reported positions'!I324</f>
        <v>0.95360288209334476</v>
      </c>
      <c r="J331" s="3">
        <f>'reported positions'!J323/'reported positions'!J324</f>
        <v>0.95351248353539864</v>
      </c>
    </row>
    <row r="333" spans="1:10">
      <c r="A333" s="3" t="s">
        <v>13</v>
      </c>
      <c r="B333" s="3" t="s">
        <v>3</v>
      </c>
      <c r="C333" s="3">
        <v>2008</v>
      </c>
      <c r="D333" s="3">
        <f>'reported positions'!D325/'reported positions'!D$342</f>
        <v>1.3200793836933081E-3</v>
      </c>
      <c r="E333" s="3">
        <f>'reported positions'!E325/'reported positions'!E$342</f>
        <v>4.8550220619202972E-4</v>
      </c>
      <c r="F333" s="3">
        <f>'reported positions'!F325/'reported positions'!F$342</f>
        <v>2.8622334989477294E-5</v>
      </c>
      <c r="G333" s="3">
        <f>'reported positions'!G325/'reported positions'!G$342</f>
        <v>2.3723964211954936E-3</v>
      </c>
      <c r="H333" s="3">
        <f>'reported positions'!H325/'reported positions'!H$342</f>
        <v>5.081547702515816E-3</v>
      </c>
      <c r="I333" s="3">
        <f>'reported positions'!I325/'reported positions'!I$342</f>
        <v>7.262630183031857E-3</v>
      </c>
      <c r="J333" s="3">
        <f>'reported positions'!J325/'reported positions'!J$342</f>
        <v>0</v>
      </c>
    </row>
    <row r="334" spans="1:10">
      <c r="A334" s="3" t="s">
        <v>13</v>
      </c>
      <c r="B334" s="3" t="s">
        <v>4</v>
      </c>
      <c r="C334" s="3">
        <v>2008</v>
      </c>
      <c r="D334" s="3">
        <f>'reported positions'!D326/'reported positions'!D$342</f>
        <v>5.0110435040335221E-3</v>
      </c>
      <c r="E334" s="3">
        <f>'reported positions'!E326/'reported positions'!E$342</f>
        <v>1.2481224598725464E-2</v>
      </c>
      <c r="F334" s="3">
        <f>'reported positions'!F326/'reported positions'!F$342</f>
        <v>3.6327735965285435E-2</v>
      </c>
      <c r="G334" s="3">
        <f>'reported positions'!G326/'reported positions'!G$342</f>
        <v>1.4860214884080304E-2</v>
      </c>
      <c r="H334" s="3">
        <f>'reported positions'!H326/'reported positions'!H$342</f>
        <v>2.9975380003669286E-2</v>
      </c>
      <c r="I334" s="3">
        <f>'reported positions'!I326/'reported positions'!I$342</f>
        <v>1.5934973171170586E-2</v>
      </c>
      <c r="J334" s="3">
        <f>'reported positions'!J326/'reported positions'!J$342</f>
        <v>0</v>
      </c>
    </row>
    <row r="335" spans="1:10">
      <c r="A335" s="3" t="s">
        <v>13</v>
      </c>
      <c r="B335" s="3" t="s">
        <v>5</v>
      </c>
      <c r="C335" s="3">
        <v>2008</v>
      </c>
      <c r="D335" s="3">
        <f>'reported positions'!D327/'reported positions'!D$342</f>
        <v>0</v>
      </c>
      <c r="E335" s="3">
        <f>'reported positions'!E327/'reported positions'!E$342</f>
        <v>3.5010620596340604E-3</v>
      </c>
      <c r="F335" s="3">
        <f>'reported positions'!F327/'reported positions'!F$342</f>
        <v>0</v>
      </c>
      <c r="G335" s="3">
        <f>'reported positions'!G327/'reported positions'!G$342</f>
        <v>1.3677437748531963E-4</v>
      </c>
      <c r="H335" s="3">
        <f>'reported positions'!H327/'reported positions'!H$342</f>
        <v>1.1358603026787352E-2</v>
      </c>
      <c r="I335" s="3">
        <f>'reported positions'!I327/'reported positions'!I$342</f>
        <v>7.2174448345648148E-3</v>
      </c>
      <c r="J335" s="3">
        <f>'reported positions'!J327/'reported positions'!J$342</f>
        <v>0</v>
      </c>
    </row>
    <row r="336" spans="1:10">
      <c r="A336" s="3" t="s">
        <v>13</v>
      </c>
      <c r="B336" s="3" t="s">
        <v>6</v>
      </c>
      <c r="C336" s="3">
        <v>2008</v>
      </c>
      <c r="D336" s="3">
        <f>'reported positions'!D328/'reported positions'!D$342</f>
        <v>1.2780790192283402E-3</v>
      </c>
      <c r="E336" s="3">
        <f>'reported positions'!E328/'reported positions'!E$342</f>
        <v>5.8185981285325183E-3</v>
      </c>
      <c r="F336" s="3">
        <f>'reported positions'!F328/'reported positions'!F$342</f>
        <v>6.9232545006791737E-3</v>
      </c>
      <c r="G336" s="3">
        <f>'reported positions'!G328/'reported positions'!G$342</f>
        <v>4.3222458373350613E-3</v>
      </c>
      <c r="H336" s="3">
        <f>'reported positions'!H328/'reported positions'!H$342</f>
        <v>1.3445740564016375E-2</v>
      </c>
      <c r="I336" s="3">
        <f>'reported positions'!I328/'reported positions'!I$342</f>
        <v>1.3112640216740409E-2</v>
      </c>
      <c r="J336" s="3">
        <f>'reported positions'!J328/'reported positions'!J$342</f>
        <v>0</v>
      </c>
    </row>
    <row r="337" spans="1:10">
      <c r="A337" s="3" t="s">
        <v>13</v>
      </c>
      <c r="B337" s="3" t="s">
        <v>7</v>
      </c>
      <c r="C337" s="3">
        <v>2008</v>
      </c>
      <c r="D337" s="3">
        <f>'reported positions'!D329/'reported positions'!D$342</f>
        <v>0.41208578619084285</v>
      </c>
      <c r="E337" s="3">
        <f>'reported positions'!E329/'reported positions'!E$342</f>
        <v>0.3734979806645175</v>
      </c>
      <c r="F337" s="3">
        <f>'reported positions'!F329/'reported positions'!F$342</f>
        <v>0.20806353983576412</v>
      </c>
      <c r="G337" s="3">
        <f>'reported positions'!G329/'reported positions'!G$342</f>
        <v>0.46786575699886468</v>
      </c>
      <c r="H337" s="3">
        <f>'reported positions'!H329/'reported positions'!H$342</f>
        <v>0.34258352834249756</v>
      </c>
      <c r="I337" s="3">
        <f>'reported positions'!I329/'reported positions'!I$342</f>
        <v>0.28602493441912574</v>
      </c>
      <c r="J337" s="3">
        <f>'reported positions'!J329/'reported positions'!J$342</f>
        <v>0.5400980206651671</v>
      </c>
    </row>
    <row r="338" spans="1:10">
      <c r="A338" s="3" t="s">
        <v>13</v>
      </c>
      <c r="B338" s="3" t="s">
        <v>8</v>
      </c>
      <c r="C338" s="3">
        <v>2008</v>
      </c>
      <c r="D338" s="3">
        <f>'reported positions'!D330/'reported positions'!D$342</f>
        <v>4.5110143731843667E-2</v>
      </c>
      <c r="E338" s="3">
        <f>'reported positions'!E330/'reported positions'!E$342</f>
        <v>9.3005268377588154E-3</v>
      </c>
      <c r="F338" s="3">
        <f>'reported positions'!F330/'reported positions'!F$342</f>
        <v>6.4758476209917197E-3</v>
      </c>
      <c r="G338" s="3">
        <f>'reported positions'!G330/'reported positions'!G$342</f>
        <v>4.6791393269365287E-4</v>
      </c>
      <c r="H338" s="3">
        <f>'reported positions'!H330/'reported positions'!H$342</f>
        <v>6.0561183841985637E-3</v>
      </c>
      <c r="I338" s="3">
        <f>'reported positions'!I330/'reported positions'!I$342</f>
        <v>1.1738737202982597E-2</v>
      </c>
      <c r="J338" s="3">
        <f>'reported positions'!J330/'reported positions'!J$342</f>
        <v>0</v>
      </c>
    </row>
    <row r="339" spans="1:10">
      <c r="A339" s="3" t="s">
        <v>13</v>
      </c>
      <c r="B339" s="3" t="s">
        <v>9</v>
      </c>
      <c r="C339" s="3">
        <v>2008</v>
      </c>
      <c r="D339" s="3">
        <f>'reported positions'!D331/'reported positions'!D$342</f>
        <v>0</v>
      </c>
      <c r="E339" s="3">
        <f>'reported positions'!E331/'reported positions'!E$342</f>
        <v>9.8017761581335288E-5</v>
      </c>
      <c r="F339" s="3">
        <f>'reported positions'!F331/'reported positions'!F$342</f>
        <v>1.780890955304031E-5</v>
      </c>
      <c r="G339" s="3">
        <f>'reported positions'!G331/'reported positions'!G$342</f>
        <v>1.0998999907838878E-4</v>
      </c>
      <c r="H339" s="3">
        <f>'reported positions'!H331/'reported positions'!H$342</f>
        <v>2.7968006079413764E-3</v>
      </c>
      <c r="I339" s="3">
        <f>'reported positions'!I331/'reported positions'!I$342</f>
        <v>4.8489161846268069E-3</v>
      </c>
      <c r="J339" s="3">
        <f>'reported positions'!J331/'reported positions'!J$342</f>
        <v>0</v>
      </c>
    </row>
    <row r="340" spans="1:10">
      <c r="A340" s="3" t="s">
        <v>13</v>
      </c>
      <c r="B340" s="3" t="s">
        <v>10</v>
      </c>
      <c r="C340" s="3">
        <v>2008</v>
      </c>
      <c r="D340" s="3">
        <f>'reported positions'!D332/'reported positions'!D$342</f>
        <v>0.14302839805123579</v>
      </c>
      <c r="E340" s="3">
        <f>'reported positions'!E332/'reported positions'!E$342</f>
        <v>3.8943836362177256E-2</v>
      </c>
      <c r="F340" s="3">
        <f>'reported positions'!F332/'reported positions'!F$342</f>
        <v>4.6997171535510425E-2</v>
      </c>
      <c r="G340" s="3">
        <f>'reported positions'!G332/'reported positions'!G$342</f>
        <v>3.1080845778872424E-2</v>
      </c>
      <c r="H340" s="3">
        <f>'reported positions'!H332/'reported positions'!H$342</f>
        <v>7.0144640329439113E-3</v>
      </c>
      <c r="I340" s="3">
        <f>'reported positions'!I332/'reported positions'!I$342</f>
        <v>6.8919900704381767E-2</v>
      </c>
      <c r="J340" s="3">
        <f>'reported positions'!J332/'reported positions'!J$342</f>
        <v>4.9112540198251856E-2</v>
      </c>
    </row>
    <row r="341" spans="1:10">
      <c r="A341" s="3" t="s">
        <v>13</v>
      </c>
      <c r="B341" s="3" t="s">
        <v>11</v>
      </c>
      <c r="C341" s="3">
        <v>2008</v>
      </c>
      <c r="D341" s="3">
        <f>'reported positions'!D333/'reported positions'!D$342</f>
        <v>2.2606966173031932E-2</v>
      </c>
      <c r="E341" s="3">
        <f>'reported positions'!E333/'reported positions'!E$342</f>
        <v>1.8557213811388574E-2</v>
      </c>
      <c r="F341" s="3">
        <f>'reported positions'!F333/'reported positions'!F$342</f>
        <v>3.3259483941196419E-2</v>
      </c>
      <c r="G341" s="3">
        <f>'reported positions'!G333/'reported positions'!G$342</f>
        <v>1.1549903916269521E-2</v>
      </c>
      <c r="H341" s="3">
        <f>'reported positions'!H333/'reported positions'!H$342</f>
        <v>6.8237884212247555E-3</v>
      </c>
      <c r="I341" s="3">
        <f>'reported positions'!I333/'reported positions'!I$342</f>
        <v>3.1095457566253301E-2</v>
      </c>
      <c r="J341" s="3">
        <f>'reported positions'!J333/'reported positions'!J$342</f>
        <v>0</v>
      </c>
    </row>
    <row r="342" spans="1:10">
      <c r="A342" s="3" t="s">
        <v>13</v>
      </c>
      <c r="B342" s="3" t="s">
        <v>12</v>
      </c>
      <c r="C342" s="3">
        <v>2008</v>
      </c>
      <c r="D342" s="3">
        <f>'reported positions'!D334/'reported positions'!D$342</f>
        <v>5.1515445755274437E-4</v>
      </c>
      <c r="E342" s="3">
        <f>'reported positions'!E334/'reported positions'!E$342</f>
        <v>0</v>
      </c>
      <c r="F342" s="3">
        <f>'reported positions'!F334/'reported positions'!F$342</f>
        <v>6.8923551813667491E-4</v>
      </c>
      <c r="G342" s="3">
        <f>'reported positions'!G334/'reported positions'!G$342</f>
        <v>8.982069101429169E-4</v>
      </c>
      <c r="H342" s="3">
        <f>'reported positions'!H334/'reported positions'!H$342</f>
        <v>0</v>
      </c>
      <c r="I342" s="3">
        <f>'reported positions'!I334/'reported positions'!I$342</f>
        <v>1.0405343581858702E-4</v>
      </c>
      <c r="J342" s="3">
        <f>'reported positions'!J334/'reported positions'!J$342</f>
        <v>0</v>
      </c>
    </row>
    <row r="343" spans="1:10">
      <c r="A343" s="3" t="s">
        <v>13</v>
      </c>
      <c r="B343" s="3" t="s">
        <v>13</v>
      </c>
      <c r="C343" s="3">
        <v>2008</v>
      </c>
      <c r="D343" s="3">
        <f>'reported positions'!D335/'reported positions'!D$342</f>
        <v>9.20974672039854E-2</v>
      </c>
      <c r="E343" s="3">
        <f>'reported positions'!E335/'reported positions'!E$342</f>
        <v>0.17590299616135802</v>
      </c>
      <c r="F343" s="3">
        <f>'reported positions'!F335/'reported positions'!F$342</f>
        <v>0.10164583173437645</v>
      </c>
      <c r="G343" s="3">
        <f>'reported positions'!G335/'reported positions'!G$342</f>
        <v>0.10502557402716357</v>
      </c>
      <c r="H343" s="3">
        <f>'reported positions'!H335/'reported positions'!H$342</f>
        <v>0.19803843231527779</v>
      </c>
      <c r="I343" s="3">
        <f>'reported positions'!I335/'reported positions'!I$342</f>
        <v>5.9930812237068906E-2</v>
      </c>
      <c r="J343" s="3">
        <f>'reported positions'!J335/'reported positions'!J$342</f>
        <v>0</v>
      </c>
    </row>
    <row r="344" spans="1:10">
      <c r="A344" s="3" t="s">
        <v>13</v>
      </c>
      <c r="B344" s="3" t="s">
        <v>14</v>
      </c>
      <c r="C344" s="3">
        <v>2008</v>
      </c>
      <c r="D344" s="3">
        <f>'reported positions'!D336/'reported positions'!D$342</f>
        <v>1.2337082111334446E-5</v>
      </c>
      <c r="E344" s="3">
        <f>'reported positions'!E336/'reported positions'!E$342</f>
        <v>1.4995919084840258E-4</v>
      </c>
      <c r="F344" s="3">
        <f>'reported positions'!F336/'reported positions'!F$342</f>
        <v>1.4798002118435805E-3</v>
      </c>
      <c r="G344" s="3">
        <f>'reported positions'!G336/'reported positions'!G$342</f>
        <v>2.9433726495868479E-3</v>
      </c>
      <c r="H344" s="3">
        <f>'reported positions'!H336/'reported positions'!H$342</f>
        <v>8.3195096023068998E-3</v>
      </c>
      <c r="I344" s="3">
        <f>'reported positions'!I336/'reported positions'!I$342</f>
        <v>2.8835863758553877E-3</v>
      </c>
      <c r="J344" s="3">
        <f>'reported positions'!J336/'reported positions'!J$342</f>
        <v>0</v>
      </c>
    </row>
    <row r="345" spans="1:10">
      <c r="A345" s="3" t="s">
        <v>13</v>
      </c>
      <c r="B345" s="3" t="s">
        <v>15</v>
      </c>
      <c r="C345" s="3">
        <v>2008</v>
      </c>
      <c r="D345" s="3">
        <f>'reported positions'!D337/'reported positions'!D$342</f>
        <v>4.7040830199693805E-5</v>
      </c>
      <c r="E345" s="3">
        <f>'reported positions'!E337/'reported positions'!E$342</f>
        <v>1.1045839205919197E-3</v>
      </c>
      <c r="F345" s="3">
        <f>'reported positions'!F337/'reported positions'!F$342</f>
        <v>2.4141471604797655E-3</v>
      </c>
      <c r="G345" s="3">
        <f>'reported positions'!G337/'reported positions'!G$342</f>
        <v>1.9399928092659984E-3</v>
      </c>
      <c r="H345" s="3">
        <f>'reported positions'!H337/'reported positions'!H$342</f>
        <v>1.5404717654743029E-2</v>
      </c>
      <c r="I345" s="3">
        <f>'reported positions'!I337/'reported positions'!I$342</f>
        <v>6.7902154217474543E-3</v>
      </c>
      <c r="J345" s="3">
        <f>'reported positions'!J337/'reported positions'!J$342</f>
        <v>0</v>
      </c>
    </row>
    <row r="346" spans="1:10">
      <c r="A346" s="3" t="s">
        <v>13</v>
      </c>
      <c r="B346" s="3" t="s">
        <v>16</v>
      </c>
      <c r="C346" s="3">
        <v>2008</v>
      </c>
      <c r="D346" s="3">
        <f>'reported positions'!D338/'reported positions'!D$342</f>
        <v>2.0414759036973706E-2</v>
      </c>
      <c r="E346" s="3">
        <f>'reported positions'!E338/'reported positions'!E$342</f>
        <v>1.2696485884446803E-2</v>
      </c>
      <c r="F346" s="3">
        <f>'reported positions'!F338/'reported positions'!F$342</f>
        <v>1.7304215946548188E-2</v>
      </c>
      <c r="G346" s="3">
        <f>'reported positions'!G338/'reported positions'!G$342</f>
        <v>1.0373658962086981E-3</v>
      </c>
      <c r="H346" s="3">
        <f>'reported positions'!H338/'reported positions'!H$342</f>
        <v>2.3887716580968506E-2</v>
      </c>
      <c r="I346" s="3">
        <f>'reported positions'!I338/'reported positions'!I$342</f>
        <v>4.360362881721422E-3</v>
      </c>
      <c r="J346" s="3">
        <f>'reported positions'!J338/'reported positions'!J$342</f>
        <v>0</v>
      </c>
    </row>
    <row r="347" spans="1:10">
      <c r="A347" s="3" t="s">
        <v>13</v>
      </c>
      <c r="B347" s="3" t="s">
        <v>17</v>
      </c>
      <c r="C347" s="3">
        <v>2008</v>
      </c>
      <c r="D347" s="3">
        <f>'reported positions'!D339/'reported positions'!D$342</f>
        <v>4.6652402937014548E-4</v>
      </c>
      <c r="E347" s="3">
        <f>'reported positions'!E339/'reported positions'!E$342</f>
        <v>3.8224518982030199E-2</v>
      </c>
      <c r="F347" s="3">
        <f>'reported positions'!F339/'reported positions'!F$342</f>
        <v>2.3091936602081383E-3</v>
      </c>
      <c r="G347" s="3">
        <f>'reported positions'!G339/'reported positions'!G$342</f>
        <v>3.3416489566712149E-3</v>
      </c>
      <c r="H347" s="3">
        <f>'reported positions'!H339/'reported positions'!H$342</f>
        <v>2.7133572076551329E-2</v>
      </c>
      <c r="I347" s="3">
        <f>'reported positions'!I339/'reported positions'!I$342</f>
        <v>4.5347438412309676E-2</v>
      </c>
      <c r="J347" s="3">
        <f>'reported positions'!J339/'reported positions'!J$342</f>
        <v>0</v>
      </c>
    </row>
    <row r="348" spans="1:10">
      <c r="A348" s="3" t="s">
        <v>13</v>
      </c>
      <c r="B348" s="3" t="s">
        <v>18</v>
      </c>
      <c r="C348" s="3">
        <v>2008</v>
      </c>
      <c r="D348" s="3">
        <f>'reported positions'!D340/'reported positions'!D$342</f>
        <v>8.1179549537396506E-2</v>
      </c>
      <c r="E348" s="3">
        <f>'reported positions'!E340/'reported positions'!E$342</f>
        <v>0.14185529274610517</v>
      </c>
      <c r="F348" s="3">
        <f>'reported positions'!F340/'reported positions'!F$342</f>
        <v>0.13231037877604532</v>
      </c>
      <c r="G348" s="3">
        <f>'reported positions'!G340/'reported positions'!G$342</f>
        <v>0.11813472600976062</v>
      </c>
      <c r="H348" s="3">
        <f>'reported positions'!H340/'reported positions'!H$342</f>
        <v>8.316486386606893E-2</v>
      </c>
      <c r="I348" s="3">
        <f>'reported positions'!I340/'reported positions'!I$342</f>
        <v>0.11224506424673057</v>
      </c>
      <c r="J348" s="3">
        <f>'reported positions'!J340/'reported positions'!J$342</f>
        <v>3.3463982086498055E-2</v>
      </c>
    </row>
    <row r="349" spans="1:10">
      <c r="A349" s="3" t="s">
        <v>13</v>
      </c>
      <c r="B349" s="3" t="s">
        <v>19</v>
      </c>
      <c r="C349" s="3">
        <v>2008</v>
      </c>
      <c r="D349" s="3">
        <f>'reported positions'!D341/'reported positions'!D$342</f>
        <v>0.17482667176850106</v>
      </c>
      <c r="E349" s="3">
        <f>'reported positions'!E341/'reported positions'!E$342</f>
        <v>0.16738220068411186</v>
      </c>
      <c r="F349" s="3">
        <f>'reported positions'!F341/'reported positions'!F$342</f>
        <v>0.40375373234839212</v>
      </c>
      <c r="G349" s="3">
        <f>'reported positions'!G341/'reported positions'!G$342</f>
        <v>0.23391307059532537</v>
      </c>
      <c r="H349" s="3">
        <f>'reported positions'!H341/'reported positions'!H$342</f>
        <v>0.21891521681828849</v>
      </c>
      <c r="I349" s="3">
        <f>'reported positions'!I341/'reported positions'!I$342</f>
        <v>0.32218283250587015</v>
      </c>
      <c r="J349" s="3">
        <f>'reported positions'!J341/'reported positions'!J$342</f>
        <v>0.37732545705008291</v>
      </c>
    </row>
    <row r="350" spans="1:10">
      <c r="A350" s="3" t="s">
        <v>13</v>
      </c>
      <c r="B350" s="3" t="s">
        <v>26</v>
      </c>
      <c r="C350" s="3">
        <v>2008</v>
      </c>
      <c r="D350" s="3">
        <f>'reported positions'!D342/'reported positions'!D343</f>
        <v>0.69604985481345194</v>
      </c>
      <c r="E350" s="3">
        <f>'reported positions'!E342/'reported positions'!E343</f>
        <v>0.85337157819073772</v>
      </c>
      <c r="F350" s="3">
        <f>'reported positions'!F342/'reported positions'!F343</f>
        <v>0.89424695060878212</v>
      </c>
      <c r="G350" s="3">
        <f>'reported positions'!G342/'reported positions'!G343</f>
        <v>0.93677910124313168</v>
      </c>
      <c r="H350" s="3">
        <f>'reported positions'!H342/'reported positions'!H343</f>
        <v>0.81039711115192359</v>
      </c>
      <c r="I350" s="3">
        <f>'reported positions'!I342/'reported positions'!I343</f>
        <v>0.95554640452393746</v>
      </c>
      <c r="J350" s="3">
        <f>'reported positions'!J342/'reported positions'!J343</f>
        <v>0.95351248353539875</v>
      </c>
    </row>
    <row r="353" spans="1:10">
      <c r="A353" s="3" t="s">
        <v>15</v>
      </c>
      <c r="B353" s="3" t="s">
        <v>3</v>
      </c>
      <c r="C353" s="3">
        <v>2007</v>
      </c>
      <c r="D353" s="3">
        <f>'reported positions'!D344/'reported positions'!D$361</f>
        <v>9.4320952212010706E-6</v>
      </c>
      <c r="E353" s="3">
        <f>'reported positions'!E344/'reported positions'!E$361</f>
        <v>0</v>
      </c>
      <c r="F353" s="3">
        <f>'reported positions'!F344/'reported positions'!F$361</f>
        <v>8.6853295844773203E-6</v>
      </c>
      <c r="G353" s="3">
        <f>'reported positions'!G344/'reported positions'!G$361</f>
        <v>0</v>
      </c>
      <c r="H353" s="3">
        <f>'reported positions'!H344/'reported positions'!H$361</f>
        <v>0</v>
      </c>
      <c r="I353" s="3">
        <f>'reported positions'!I344/'reported positions'!I$361</f>
        <v>5.8292043136111925E-4</v>
      </c>
      <c r="J353" s="3">
        <f>'reported positions'!J344/'reported positions'!J$361</f>
        <v>0</v>
      </c>
    </row>
    <row r="354" spans="1:10">
      <c r="A354" s="3" t="s">
        <v>15</v>
      </c>
      <c r="B354" s="3" t="s">
        <v>4</v>
      </c>
      <c r="C354" s="3">
        <v>2007</v>
      </c>
      <c r="D354" s="3">
        <f>'reported positions'!D345/'reported positions'!D$361</f>
        <v>4.7431296093817113E-3</v>
      </c>
      <c r="E354" s="3">
        <f>'reported positions'!E345/'reported positions'!E$361</f>
        <v>1.1760024984328307E-2</v>
      </c>
      <c r="F354" s="3">
        <f>'reported positions'!F345/'reported positions'!F$361</f>
        <v>1.5054902694000376E-2</v>
      </c>
      <c r="G354" s="3">
        <f>'reported positions'!G345/'reported positions'!G$361</f>
        <v>1.5047776690993906E-3</v>
      </c>
      <c r="H354" s="3">
        <f>'reported positions'!H345/'reported positions'!H$361</f>
        <v>0</v>
      </c>
      <c r="I354" s="3">
        <f>'reported positions'!I345/'reported positions'!I$361</f>
        <v>7.8694258233751088E-3</v>
      </c>
      <c r="J354" s="3">
        <f>'reported positions'!J345/'reported positions'!J$361</f>
        <v>0</v>
      </c>
    </row>
    <row r="355" spans="1:10">
      <c r="A355" s="3" t="s">
        <v>15</v>
      </c>
      <c r="B355" s="3" t="s">
        <v>5</v>
      </c>
      <c r="C355" s="3">
        <v>2007</v>
      </c>
      <c r="D355" s="3">
        <f>'reported positions'!D346/'reported positions'!D$361</f>
        <v>0</v>
      </c>
      <c r="E355" s="3">
        <f>'reported positions'!E346/'reported positions'!E$361</f>
        <v>0</v>
      </c>
      <c r="F355" s="3">
        <f>'reported positions'!F346/'reported positions'!F$361</f>
        <v>0</v>
      </c>
      <c r="G355" s="3">
        <f>'reported positions'!G346/'reported positions'!G$361</f>
        <v>0</v>
      </c>
      <c r="H355" s="3">
        <f>'reported positions'!H346/'reported positions'!H$361</f>
        <v>0</v>
      </c>
      <c r="I355" s="3">
        <f>'reported positions'!I346/'reported positions'!I$361</f>
        <v>2.0402215097639173E-3</v>
      </c>
      <c r="J355" s="3">
        <f>'reported positions'!J346/'reported positions'!J$361</f>
        <v>0</v>
      </c>
    </row>
    <row r="356" spans="1:10">
      <c r="A356" s="3" t="s">
        <v>15</v>
      </c>
      <c r="B356" s="3" t="s">
        <v>6</v>
      </c>
      <c r="C356" s="3">
        <v>2007</v>
      </c>
      <c r="D356" s="3">
        <f>'reported positions'!D347/'reported positions'!D$361</f>
        <v>7.4390536489290443E-3</v>
      </c>
      <c r="E356" s="3">
        <f>'reported positions'!E347/'reported positions'!E$361</f>
        <v>0</v>
      </c>
      <c r="F356" s="3">
        <f>'reported positions'!F347/'reported positions'!F$361</f>
        <v>5.2564451554697692E-3</v>
      </c>
      <c r="G356" s="3">
        <f>'reported positions'!G347/'reported positions'!G$361</f>
        <v>0</v>
      </c>
      <c r="H356" s="3">
        <f>'reported positions'!H347/'reported positions'!H$361</f>
        <v>0</v>
      </c>
      <c r="I356" s="3">
        <f>'reported positions'!I347/'reported positions'!I$361</f>
        <v>2.9146021568055963E-4</v>
      </c>
      <c r="J356" s="3">
        <f>'reported positions'!J347/'reported positions'!J$361</f>
        <v>0</v>
      </c>
    </row>
    <row r="357" spans="1:10">
      <c r="A357" s="3" t="s">
        <v>15</v>
      </c>
      <c r="B357" s="3" t="s">
        <v>7</v>
      </c>
      <c r="C357" s="3">
        <v>2007</v>
      </c>
      <c r="D357" s="3">
        <f>'reported positions'!D348/'reported positions'!D$361</f>
        <v>0.27773431851621516</v>
      </c>
      <c r="E357" s="3">
        <f>'reported positions'!E348/'reported positions'!E$361</f>
        <v>0</v>
      </c>
      <c r="F357" s="3">
        <f>'reported positions'!F348/'reported positions'!F$361</f>
        <v>0.30483857252122248</v>
      </c>
      <c r="G357" s="3">
        <f>'reported positions'!G348/'reported positions'!G$361</f>
        <v>0.64020765931833568</v>
      </c>
      <c r="H357" s="3">
        <f>'reported positions'!H348/'reported positions'!H$361</f>
        <v>0</v>
      </c>
      <c r="I357" s="3">
        <f>'reported positions'!I348/'reported positions'!I$361</f>
        <v>0.48149227630428448</v>
      </c>
      <c r="J357" s="3">
        <f>'reported positions'!J348/'reported positions'!J$361</f>
        <v>0.42399999999999999</v>
      </c>
    </row>
    <row r="358" spans="1:10">
      <c r="A358" s="3" t="s">
        <v>15</v>
      </c>
      <c r="B358" s="3" t="s">
        <v>8</v>
      </c>
      <c r="C358" s="3">
        <v>2007</v>
      </c>
      <c r="D358" s="3">
        <f>'reported positions'!D349/'reported positions'!D$361</f>
        <v>2.5330200853932992E-3</v>
      </c>
      <c r="E358" s="3">
        <f>'reported positions'!E349/'reported positions'!E$361</f>
        <v>0</v>
      </c>
      <c r="F358" s="3">
        <f>'reported positions'!F349/'reported positions'!F$361</f>
        <v>3.8892852540520242E-5</v>
      </c>
      <c r="G358" s="3">
        <f>'reported positions'!G349/'reported positions'!G$361</f>
        <v>7.5238883454969527E-5</v>
      </c>
      <c r="H358" s="3">
        <f>'reported positions'!H349/'reported positions'!H$361</f>
        <v>0</v>
      </c>
      <c r="I358" s="3">
        <f>'reported positions'!I349/'reported positions'!I$361</f>
        <v>0</v>
      </c>
      <c r="J358" s="3">
        <f>'reported positions'!J349/'reported positions'!J$361</f>
        <v>0</v>
      </c>
    </row>
    <row r="359" spans="1:10">
      <c r="A359" s="3" t="s">
        <v>15</v>
      </c>
      <c r="B359" s="3" t="s">
        <v>9</v>
      </c>
      <c r="C359" s="3">
        <v>2007</v>
      </c>
      <c r="D359" s="3">
        <f>'reported positions'!D350/'reported positions'!D$361</f>
        <v>0</v>
      </c>
      <c r="E359" s="3">
        <f>'reported positions'!E350/'reported positions'!E$361</f>
        <v>0</v>
      </c>
      <c r="F359" s="3">
        <f>'reported positions'!F350/'reported positions'!F$361</f>
        <v>0</v>
      </c>
      <c r="G359" s="3">
        <f>'reported positions'!G350/'reported positions'!G$361</f>
        <v>0</v>
      </c>
      <c r="H359" s="3">
        <f>'reported positions'!H350/'reported positions'!H$361</f>
        <v>0</v>
      </c>
      <c r="I359" s="3">
        <f>'reported positions'!I350/'reported positions'!I$361</f>
        <v>0</v>
      </c>
      <c r="J359" s="3">
        <f>'reported positions'!J350/'reported positions'!J$361</f>
        <v>0</v>
      </c>
    </row>
    <row r="360" spans="1:10">
      <c r="A360" s="3" t="s">
        <v>15</v>
      </c>
      <c r="B360" s="3" t="s">
        <v>10</v>
      </c>
      <c r="C360" s="3">
        <v>2007</v>
      </c>
      <c r="D360" s="3">
        <f>'reported positions'!D351/'reported positions'!D$361</f>
        <v>2.871397592944833E-2</v>
      </c>
      <c r="E360" s="3">
        <f>'reported positions'!E351/'reported positions'!E$361</f>
        <v>1.0626695760132641E-2</v>
      </c>
      <c r="F360" s="3">
        <f>'reported positions'!F351/'reported positions'!F$361</f>
        <v>2.1382873504571711E-2</v>
      </c>
      <c r="G360" s="3">
        <f>'reported positions'!G351/'reported positions'!G$361</f>
        <v>1.429538785644421E-3</v>
      </c>
      <c r="H360" s="3">
        <f>'reported positions'!H351/'reported positions'!H$361</f>
        <v>6.0294351348907059E-3</v>
      </c>
      <c r="I360" s="3">
        <f>'reported positions'!I351/'reported positions'!I$361</f>
        <v>2.9146021568055963E-4</v>
      </c>
      <c r="J360" s="3">
        <f>'reported positions'!J351/'reported positions'!J$361</f>
        <v>8.0000000000000002E-3</v>
      </c>
    </row>
    <row r="361" spans="1:10">
      <c r="A361" s="3" t="s">
        <v>15</v>
      </c>
      <c r="B361" s="3" t="s">
        <v>11</v>
      </c>
      <c r="C361" s="3">
        <v>2007</v>
      </c>
      <c r="D361" s="3">
        <f>'reported positions'!D352/'reported positions'!D$361</f>
        <v>5.8596380225614107E-2</v>
      </c>
      <c r="E361" s="3">
        <f>'reported positions'!E352/'reported positions'!E$361</f>
        <v>0</v>
      </c>
      <c r="F361" s="3">
        <f>'reported positions'!F352/'reported positions'!F$361</f>
        <v>5.3581754182464393E-2</v>
      </c>
      <c r="G361" s="3">
        <f>'reported positions'!G352/'reported positions'!G$361</f>
        <v>0.13783763448950417</v>
      </c>
      <c r="H361" s="3">
        <f>'reported positions'!H352/'reported positions'!H$361</f>
        <v>0</v>
      </c>
      <c r="I361" s="3">
        <f>'reported positions'!I352/'reported positions'!I$361</f>
        <v>6.5870008743806469E-2</v>
      </c>
      <c r="J361" s="3">
        <f>'reported positions'!J352/'reported positions'!J$361</f>
        <v>0</v>
      </c>
    </row>
    <row r="362" spans="1:10">
      <c r="A362" s="3" t="s">
        <v>15</v>
      </c>
      <c r="B362" s="3" t="s">
        <v>12</v>
      </c>
      <c r="C362" s="3">
        <v>2007</v>
      </c>
      <c r="D362" s="3">
        <f>'reported positions'!D353/'reported positions'!D$361</f>
        <v>3.1049923627401734E-3</v>
      </c>
      <c r="E362" s="3">
        <f>'reported positions'!E353/'reported positions'!E$361</f>
        <v>0</v>
      </c>
      <c r="F362" s="3">
        <f>'reported positions'!F353/'reported positions'!F$361</f>
        <v>1.3106735734745159E-5</v>
      </c>
      <c r="G362" s="3">
        <f>'reported positions'!G353/'reported positions'!G$361</f>
        <v>7.5238883454969527E-5</v>
      </c>
      <c r="H362" s="3">
        <f>'reported positions'!H353/'reported positions'!H$361</f>
        <v>0</v>
      </c>
      <c r="I362" s="3">
        <f>'reported positions'!I353/'reported positions'!I$361</f>
        <v>0</v>
      </c>
      <c r="J362" s="3">
        <f>'reported positions'!J353/'reported positions'!J$361</f>
        <v>0</v>
      </c>
    </row>
    <row r="363" spans="1:10">
      <c r="A363" s="3" t="s">
        <v>15</v>
      </c>
      <c r="B363" s="3" t="s">
        <v>13</v>
      </c>
      <c r="C363" s="3">
        <v>2007</v>
      </c>
      <c r="D363" s="3">
        <f>'reported positions'!D354/'reported positions'!D$361</f>
        <v>5.2873702614037683E-2</v>
      </c>
      <c r="E363" s="3">
        <f>'reported positions'!E354/'reported positions'!E$361</f>
        <v>0.13327052914089044</v>
      </c>
      <c r="F363" s="3">
        <f>'reported positions'!F354/'reported positions'!F$361</f>
        <v>5.4562564043053645E-2</v>
      </c>
      <c r="G363" s="3">
        <f>'reported positions'!G354/'reported positions'!G$361</f>
        <v>7.8248438793168309E-3</v>
      </c>
      <c r="H363" s="3">
        <f>'reported positions'!H354/'reported positions'!H$361</f>
        <v>2.2695969492173024E-3</v>
      </c>
      <c r="I363" s="3">
        <f>'reported positions'!I354/'reported positions'!I$361</f>
        <v>0.28825415330807347</v>
      </c>
      <c r="J363" s="3">
        <f>'reported positions'!J354/'reported positions'!J$361</f>
        <v>0</v>
      </c>
    </row>
    <row r="364" spans="1:10">
      <c r="A364" s="3" t="s">
        <v>15</v>
      </c>
      <c r="B364" s="3" t="s">
        <v>14</v>
      </c>
      <c r="C364" s="3">
        <v>2007</v>
      </c>
      <c r="D364" s="3">
        <f>'reported positions'!D355/'reported positions'!D$361</f>
        <v>6.6172682524741724E-5</v>
      </c>
      <c r="E364" s="3">
        <f>'reported positions'!E355/'reported positions'!E$361</f>
        <v>0</v>
      </c>
      <c r="F364" s="3">
        <f>'reported positions'!F355/'reported positions'!F$361</f>
        <v>1.5014823713854305E-4</v>
      </c>
      <c r="G364" s="3">
        <f>'reported positions'!G355/'reported positions'!G$361</f>
        <v>4.8905274245730195E-3</v>
      </c>
      <c r="H364" s="3">
        <f>'reported positions'!H355/'reported positions'!H$361</f>
        <v>0</v>
      </c>
      <c r="I364" s="3">
        <f>'reported positions'!I355/'reported positions'!I$361</f>
        <v>0</v>
      </c>
      <c r="J364" s="3">
        <f>'reported positions'!J355/'reported positions'!J$361</f>
        <v>0</v>
      </c>
    </row>
    <row r="365" spans="1:10">
      <c r="A365" s="3" t="s">
        <v>15</v>
      </c>
      <c r="B365" s="3" t="s">
        <v>15</v>
      </c>
      <c r="C365" s="3">
        <v>2007</v>
      </c>
      <c r="D365" s="3">
        <f>'reported positions'!D356/'reported positions'!D$361</f>
        <v>0</v>
      </c>
      <c r="E365" s="3">
        <f>'reported positions'!E356/'reported positions'!E$361</f>
        <v>0</v>
      </c>
      <c r="F365" s="3">
        <f>'reported positions'!F356/'reported positions'!F$361</f>
        <v>0</v>
      </c>
      <c r="G365" s="3">
        <f>'reported positions'!G356/'reported positions'!G$361</f>
        <v>0</v>
      </c>
      <c r="H365" s="3">
        <f>'reported positions'!H356/'reported positions'!H$361</f>
        <v>0</v>
      </c>
      <c r="I365" s="3">
        <f>'reported positions'!I356/'reported positions'!I$361</f>
        <v>0</v>
      </c>
      <c r="J365" s="3">
        <f>'reported positions'!J356/'reported positions'!J$361</f>
        <v>0</v>
      </c>
    </row>
    <row r="366" spans="1:10">
      <c r="A366" s="3" t="s">
        <v>15</v>
      </c>
      <c r="B366" s="3" t="s">
        <v>16</v>
      </c>
      <c r="C366" s="3">
        <v>2007</v>
      </c>
      <c r="D366" s="3">
        <f>'reported positions'!D357/'reported positions'!D$361</f>
        <v>3.8622094844150017E-3</v>
      </c>
      <c r="E366" s="3">
        <f>'reported positions'!E357/'reported positions'!E$361</f>
        <v>0</v>
      </c>
      <c r="F366" s="3">
        <f>'reported positions'!F357/'reported positions'!F$361</f>
        <v>3.5384037491577435E-3</v>
      </c>
      <c r="G366" s="3">
        <f>'reported positions'!G357/'reported positions'!G$361</f>
        <v>0</v>
      </c>
      <c r="H366" s="3">
        <f>'reported positions'!H357/'reported positions'!H$361</f>
        <v>0</v>
      </c>
      <c r="I366" s="3">
        <f>'reported positions'!I357/'reported positions'!I$361</f>
        <v>2.9146021568055963E-4</v>
      </c>
      <c r="J366" s="3">
        <f>'reported positions'!J357/'reported positions'!J$361</f>
        <v>0</v>
      </c>
    </row>
    <row r="367" spans="1:10">
      <c r="A367" s="3" t="s">
        <v>15</v>
      </c>
      <c r="B367" s="3" t="s">
        <v>17</v>
      </c>
      <c r="C367" s="3">
        <v>2007</v>
      </c>
      <c r="D367" s="3">
        <f>'reported positions'!D358/'reported positions'!D$361</f>
        <v>7.1239104471846294E-3</v>
      </c>
      <c r="E367" s="3">
        <f>'reported positions'!E358/'reported positions'!E$361</f>
        <v>5.2980467400664776E-2</v>
      </c>
      <c r="F367" s="3">
        <f>'reported positions'!F358/'reported positions'!F$361</f>
        <v>2.6689667910326877E-2</v>
      </c>
      <c r="G367" s="3">
        <f>'reported positions'!G358/'reported positions'!G$361</f>
        <v>2.4828831540139942E-3</v>
      </c>
      <c r="H367" s="3">
        <f>'reported positions'!H358/'reported positions'!H$361</f>
        <v>0</v>
      </c>
      <c r="I367" s="3">
        <f>'reported positions'!I358/'reported positions'!I$361</f>
        <v>1.7196152725153017E-2</v>
      </c>
      <c r="J367" s="3">
        <f>'reported positions'!J358/'reported positions'!J$361</f>
        <v>0</v>
      </c>
    </row>
    <row r="368" spans="1:10">
      <c r="A368" s="3" t="s">
        <v>15</v>
      </c>
      <c r="B368" s="3" t="s">
        <v>18</v>
      </c>
      <c r="C368" s="3">
        <v>2007</v>
      </c>
      <c r="D368" s="3">
        <f>'reported positions'!D359/'reported positions'!D$361</f>
        <v>0.37526185049379363</v>
      </c>
      <c r="E368" s="3">
        <f>'reported positions'!E359/'reported positions'!E$361</f>
        <v>0.4052358668444187</v>
      </c>
      <c r="F368" s="3">
        <f>'reported positions'!F359/'reported positions'!F$361</f>
        <v>0.10158630750200079</v>
      </c>
      <c r="G368" s="3">
        <f>'reported positions'!G359/'reported positions'!G$361</f>
        <v>0.12805657964035813</v>
      </c>
      <c r="H368" s="3">
        <f>'reported positions'!H359/'reported positions'!H$361</f>
        <v>6.8510977887624877E-2</v>
      </c>
      <c r="I368" s="3">
        <f>'reported positions'!I359/'reported positions'!I$361</f>
        <v>9.4141649664820748E-2</v>
      </c>
      <c r="J368" s="3">
        <f>'reported positions'!J359/'reported positions'!J$361</f>
        <v>9.8000000000000004E-2</v>
      </c>
    </row>
    <row r="369" spans="1:10">
      <c r="A369" s="3" t="s">
        <v>15</v>
      </c>
      <c r="B369" s="3" t="s">
        <v>19</v>
      </c>
      <c r="C369" s="3">
        <v>2007</v>
      </c>
      <c r="D369" s="3">
        <f>'reported positions'!D360/'reported positions'!D$361</f>
        <v>0.17793785180510133</v>
      </c>
      <c r="E369" s="3">
        <f>'reported positions'!E360/'reported positions'!E$361</f>
        <v>0.38612641586956503</v>
      </c>
      <c r="F369" s="3">
        <f>'reported positions'!F360/'reported positions'!F$361</f>
        <v>0.41329767558273406</v>
      </c>
      <c r="G369" s="3">
        <f>'reported positions'!G360/'reported positions'!G$361</f>
        <v>7.5615077872244377E-2</v>
      </c>
      <c r="H369" s="3">
        <f>'reported positions'!H360/'reported positions'!H$361</f>
        <v>0.92318999002826707</v>
      </c>
      <c r="I369" s="3">
        <f>'reported positions'!I360/'reported positions'!I$361</f>
        <v>4.1678810842320023E-2</v>
      </c>
      <c r="J369" s="3">
        <f>'reported positions'!J360/'reported positions'!J$361</f>
        <v>0.47</v>
      </c>
    </row>
    <row r="370" spans="1:10">
      <c r="A370" s="3" t="s">
        <v>15</v>
      </c>
      <c r="B370" s="3" t="s">
        <v>26</v>
      </c>
      <c r="C370" s="3">
        <v>2007</v>
      </c>
      <c r="D370" s="3">
        <f>'reported positions'!D361/'reported positions'!D362</f>
        <v>0.62617045231500734</v>
      </c>
      <c r="E370" s="3">
        <v>8.9848506867469882E-2</v>
      </c>
      <c r="F370" s="3">
        <f>'reported positions'!F361/'reported positions'!F362</f>
        <v>0.58263271888987433</v>
      </c>
      <c r="G370" s="3">
        <f>'reported positions'!G361/'reported positions'!G362</f>
        <v>0.84058007677858793</v>
      </c>
      <c r="H370" s="3">
        <v>1.5477807200423332E-2</v>
      </c>
      <c r="I370" s="3">
        <f>'reported positions'!I361/'reported positions'!I362</f>
        <v>0.84054818146629229</v>
      </c>
      <c r="J370" s="3">
        <f>'reported positions'!J361/'reported positions'!J362</f>
        <v>1</v>
      </c>
    </row>
    <row r="372" spans="1:10">
      <c r="A372" s="3" t="s">
        <v>15</v>
      </c>
      <c r="B372" s="3" t="s">
        <v>3</v>
      </c>
      <c r="C372" s="3">
        <v>2008</v>
      </c>
      <c r="D372" s="3">
        <f>'reported positions'!D363/'reported positions'!D$380</f>
        <v>1.2740520470940452E-4</v>
      </c>
      <c r="E372" s="3">
        <f>'reported positions'!E363/'reported positions'!E$380</f>
        <v>0</v>
      </c>
      <c r="F372" s="3">
        <f>'reported positions'!F363/'reported positions'!F$380</f>
        <v>4.2466673025258089E-6</v>
      </c>
      <c r="G372" s="3">
        <f>'reported positions'!G363/'reported positions'!G$380</f>
        <v>0</v>
      </c>
      <c r="H372" s="3">
        <f>'reported positions'!H363/'reported positions'!H$380</f>
        <v>0</v>
      </c>
      <c r="I372" s="3">
        <f>'reported positions'!I363/'reported positions'!I$380</f>
        <v>0</v>
      </c>
      <c r="J372" s="3">
        <f>'reported positions'!J363/'reported positions'!J$380</f>
        <v>0</v>
      </c>
    </row>
    <row r="373" spans="1:10">
      <c r="A373" s="3" t="s">
        <v>15</v>
      </c>
      <c r="B373" s="3" t="s">
        <v>4</v>
      </c>
      <c r="C373" s="3">
        <v>2008</v>
      </c>
      <c r="D373" s="3">
        <f>'reported positions'!D364/'reported positions'!D$380</f>
        <v>4.746852674580403E-3</v>
      </c>
      <c r="E373" s="3">
        <f>'reported positions'!E364/'reported positions'!E$380</f>
        <v>1.0477654797937252E-2</v>
      </c>
      <c r="F373" s="3">
        <f>'reported positions'!F364/'reported positions'!F$380</f>
        <v>1.5808545609607254E-2</v>
      </c>
      <c r="G373" s="3">
        <f>'reported positions'!G364/'reported positions'!G$380</f>
        <v>5.2279381012128815E-5</v>
      </c>
      <c r="H373" s="3">
        <f>'reported positions'!H364/'reported positions'!H$380</f>
        <v>1.6312499145357283E-2</v>
      </c>
      <c r="I373" s="3">
        <f>'reported positions'!I364/'reported positions'!I$380</f>
        <v>2.6513477684489617E-3</v>
      </c>
      <c r="J373" s="3">
        <f>'reported positions'!J364/'reported positions'!J$380</f>
        <v>0</v>
      </c>
    </row>
    <row r="374" spans="1:10">
      <c r="A374" s="3" t="s">
        <v>15</v>
      </c>
      <c r="B374" s="3" t="s">
        <v>5</v>
      </c>
      <c r="C374" s="3">
        <v>2008</v>
      </c>
      <c r="D374" s="3">
        <f>'reported positions'!D365/'reported positions'!D$380</f>
        <v>0</v>
      </c>
      <c r="E374" s="3">
        <f>'reported positions'!E365/'reported positions'!E$380</f>
        <v>0</v>
      </c>
      <c r="F374" s="3">
        <f>'reported positions'!F365/'reported positions'!F$380</f>
        <v>0</v>
      </c>
      <c r="G374" s="3">
        <f>'reported positions'!G365/'reported positions'!G$380</f>
        <v>2.6139690506064411E-4</v>
      </c>
      <c r="H374" s="3">
        <f>'reported positions'!H365/'reported positions'!H$380</f>
        <v>0</v>
      </c>
      <c r="I374" s="3">
        <f>'reported positions'!I365/'reported positions'!I$380</f>
        <v>0</v>
      </c>
      <c r="J374" s="3">
        <f>'reported positions'!J365/'reported positions'!J$380</f>
        <v>0</v>
      </c>
    </row>
    <row r="375" spans="1:10">
      <c r="A375" s="3" t="s">
        <v>15</v>
      </c>
      <c r="B375" s="3" t="s">
        <v>6</v>
      </c>
      <c r="C375" s="3">
        <v>2008</v>
      </c>
      <c r="D375" s="3">
        <f>'reported positions'!D366/'reported positions'!D$380</f>
        <v>1.3021237561054912E-2</v>
      </c>
      <c r="E375" s="3">
        <f>'reported positions'!E366/'reported positions'!E$380</f>
        <v>0</v>
      </c>
      <c r="F375" s="3">
        <f>'reported positions'!F366/'reported positions'!F$380</f>
        <v>1.9665971244920994E-2</v>
      </c>
      <c r="G375" s="3">
        <f>'reported positions'!G366/'reported positions'!G$380</f>
        <v>0</v>
      </c>
      <c r="H375" s="3">
        <f>'reported positions'!H366/'reported positions'!H$380</f>
        <v>0</v>
      </c>
      <c r="I375" s="3">
        <f>'reported positions'!I366/'reported positions'!I$380</f>
        <v>5.3026955368979233E-3</v>
      </c>
      <c r="J375" s="3">
        <f>'reported positions'!J366/'reported positions'!J$380</f>
        <v>0</v>
      </c>
    </row>
    <row r="376" spans="1:10">
      <c r="A376" s="3" t="s">
        <v>15</v>
      </c>
      <c r="B376" s="3" t="s">
        <v>7</v>
      </c>
      <c r="C376" s="3">
        <v>2008</v>
      </c>
      <c r="D376" s="3">
        <f>'reported positions'!D367/'reported positions'!D$380</f>
        <v>0.29143488710134113</v>
      </c>
      <c r="E376" s="3">
        <f>'reported positions'!E367/'reported positions'!E$380</f>
        <v>0</v>
      </c>
      <c r="F376" s="3">
        <f>'reported positions'!F367/'reported positions'!F$380</f>
        <v>0.27967029026722301</v>
      </c>
      <c r="G376" s="3">
        <f>'reported positions'!G367/'reported positions'!G$380</f>
        <v>0.69636135508155583</v>
      </c>
      <c r="H376" s="3">
        <f>'reported positions'!H367/'reported positions'!H$380</f>
        <v>0</v>
      </c>
      <c r="I376" s="3">
        <f>'reported positions'!I367/'reported positions'!I$380</f>
        <v>0.39239946973044632</v>
      </c>
      <c r="J376" s="3">
        <f>'reported positions'!J367/'reported positions'!J$380</f>
        <v>0.47500000000000003</v>
      </c>
    </row>
    <row r="377" spans="1:10">
      <c r="A377" s="3" t="s">
        <v>15</v>
      </c>
      <c r="B377" s="3" t="s">
        <v>8</v>
      </c>
      <c r="C377" s="3">
        <v>2008</v>
      </c>
      <c r="D377" s="3">
        <f>'reported positions'!D368/'reported positions'!D$380</f>
        <v>9.9119298731165165E-3</v>
      </c>
      <c r="E377" s="3">
        <f>'reported positions'!E368/'reported positions'!E$380</f>
        <v>0</v>
      </c>
      <c r="F377" s="3">
        <f>'reported positions'!F368/'reported positions'!F$380</f>
        <v>6.1137838627738929E-5</v>
      </c>
      <c r="G377" s="3">
        <f>'reported positions'!G368/'reported positions'!G$380</f>
        <v>3.659556670849017E-4</v>
      </c>
      <c r="H377" s="3">
        <f>'reported positions'!H368/'reported positions'!H$380</f>
        <v>0</v>
      </c>
      <c r="I377" s="3">
        <f>'reported positions'!I368/'reported positions'!I$380</f>
        <v>3.0932390631904553E-3</v>
      </c>
      <c r="J377" s="3">
        <f>'reported positions'!J368/'reported positions'!J$380</f>
        <v>0</v>
      </c>
    </row>
    <row r="378" spans="1:10">
      <c r="A378" s="3" t="s">
        <v>15</v>
      </c>
      <c r="B378" s="3" t="s">
        <v>9</v>
      </c>
      <c r="C378" s="3">
        <v>2008</v>
      </c>
      <c r="D378" s="3">
        <f>'reported positions'!D369/'reported positions'!D$380</f>
        <v>0</v>
      </c>
      <c r="E378" s="3">
        <f>'reported positions'!E369/'reported positions'!E$380</f>
        <v>0</v>
      </c>
      <c r="F378" s="3">
        <f>'reported positions'!F369/'reported positions'!F$380</f>
        <v>0</v>
      </c>
      <c r="G378" s="3">
        <f>'reported positions'!G369/'reported positions'!G$380</f>
        <v>0</v>
      </c>
      <c r="H378" s="3">
        <f>'reported positions'!H369/'reported positions'!H$380</f>
        <v>0</v>
      </c>
      <c r="I378" s="3">
        <f>'reported positions'!I369/'reported positions'!I$380</f>
        <v>0</v>
      </c>
      <c r="J378" s="3">
        <f>'reported positions'!J369/'reported positions'!J$380</f>
        <v>0</v>
      </c>
    </row>
    <row r="379" spans="1:10">
      <c r="A379" s="3" t="s">
        <v>15</v>
      </c>
      <c r="B379" s="3" t="s">
        <v>10</v>
      </c>
      <c r="C379" s="3">
        <v>2008</v>
      </c>
      <c r="D379" s="3">
        <f>'reported positions'!D370/'reported positions'!D$380</f>
        <v>4.2063879231492816E-2</v>
      </c>
      <c r="E379" s="3">
        <f>'reported positions'!E370/'reported positions'!E$380</f>
        <v>1.4427982024741739E-2</v>
      </c>
      <c r="F379" s="3">
        <f>'reported positions'!F370/'reported positions'!F$380</f>
        <v>1.7000396291245039E-2</v>
      </c>
      <c r="G379" s="3">
        <f>'reported positions'!G370/'reported positions'!G$380</f>
        <v>0</v>
      </c>
      <c r="H379" s="3">
        <f>'reported positions'!H370/'reported positions'!H$380</f>
        <v>8.6641089625148684E-3</v>
      </c>
      <c r="I379" s="3">
        <f>'reported positions'!I370/'reported positions'!I$380</f>
        <v>0</v>
      </c>
      <c r="J379" s="3">
        <f>'reported positions'!J370/'reported positions'!J$380</f>
        <v>1.3000000000000003E-2</v>
      </c>
    </row>
    <row r="380" spans="1:10">
      <c r="A380" s="3" t="s">
        <v>15</v>
      </c>
      <c r="B380" s="3" t="s">
        <v>11</v>
      </c>
      <c r="C380" s="3">
        <v>2008</v>
      </c>
      <c r="D380" s="3">
        <f>'reported positions'!D371/'reported positions'!D$380</f>
        <v>6.3935866641539205E-2</v>
      </c>
      <c r="E380" s="3">
        <f>'reported positions'!E371/'reported positions'!E$380</f>
        <v>0</v>
      </c>
      <c r="F380" s="3">
        <f>'reported positions'!F371/'reported positions'!F$380</f>
        <v>4.401343370087954E-2</v>
      </c>
      <c r="G380" s="3">
        <f>'reported positions'!G371/'reported positions'!G$380</f>
        <v>0.11151191969887077</v>
      </c>
      <c r="H380" s="3">
        <f>'reported positions'!H371/'reported positions'!H$380</f>
        <v>0</v>
      </c>
      <c r="I380" s="3">
        <f>'reported positions'!I371/'reported positions'!I$380</f>
        <v>8.3959346000883783E-2</v>
      </c>
      <c r="J380" s="3">
        <f>'reported positions'!J371/'reported positions'!J$380</f>
        <v>0</v>
      </c>
    </row>
    <row r="381" spans="1:10">
      <c r="A381" s="3" t="s">
        <v>15</v>
      </c>
      <c r="B381" s="3" t="s">
        <v>12</v>
      </c>
      <c r="C381" s="3">
        <v>2008</v>
      </c>
      <c r="D381" s="3">
        <f>'reported positions'!D372/'reported positions'!D$380</f>
        <v>2.4918466790572881E-3</v>
      </c>
      <c r="E381" s="3">
        <f>'reported positions'!E372/'reported positions'!E$380</f>
        <v>0</v>
      </c>
      <c r="F381" s="3">
        <f>'reported positions'!F372/'reported positions'!F$380</f>
        <v>0</v>
      </c>
      <c r="G381" s="3">
        <f>'reported positions'!G372/'reported positions'!G$380</f>
        <v>5.2279381012128815E-5</v>
      </c>
      <c r="H381" s="3">
        <f>'reported positions'!H372/'reported positions'!H$380</f>
        <v>0</v>
      </c>
      <c r="I381" s="3">
        <f>'reported positions'!I372/'reported positions'!I$380</f>
        <v>0</v>
      </c>
      <c r="J381" s="3">
        <f>'reported positions'!J372/'reported positions'!J$380</f>
        <v>0</v>
      </c>
    </row>
    <row r="382" spans="1:10">
      <c r="A382" s="3" t="s">
        <v>15</v>
      </c>
      <c r="B382" s="3" t="s">
        <v>13</v>
      </c>
      <c r="C382" s="3">
        <v>2008</v>
      </c>
      <c r="D382" s="3">
        <f>'reported positions'!D373/'reported positions'!D$380</f>
        <v>6.9137538924195635E-2</v>
      </c>
      <c r="E382" s="3">
        <f>'reported positions'!E373/'reported positions'!E$380</f>
        <v>0.19543937727532498</v>
      </c>
      <c r="F382" s="3">
        <f>'reported positions'!F373/'reported positions'!F$380</f>
        <v>8.3280256681506543E-2</v>
      </c>
      <c r="G382" s="3">
        <f>'reported positions'!G373/'reported positions'!G$380</f>
        <v>2.1434546214972815E-3</v>
      </c>
      <c r="H382" s="3">
        <f>'reported positions'!H373/'reported positions'!H$380</f>
        <v>-4.2400420051984522E-2</v>
      </c>
      <c r="I382" s="3">
        <f>'reported positions'!I373/'reported positions'!I$380</f>
        <v>0.34467520989836498</v>
      </c>
      <c r="J382" s="3">
        <f>'reported positions'!J373/'reported positions'!J$380</f>
        <v>0</v>
      </c>
    </row>
    <row r="383" spans="1:10">
      <c r="A383" s="3" t="s">
        <v>15</v>
      </c>
      <c r="B383" s="3" t="s">
        <v>14</v>
      </c>
      <c r="C383" s="3">
        <v>2008</v>
      </c>
      <c r="D383" s="3">
        <f>'reported positions'!D374/'reported positions'!D$380</f>
        <v>1.3466122414422898E-4</v>
      </c>
      <c r="E383" s="3">
        <f>'reported positions'!E374/'reported positions'!E$380</f>
        <v>0</v>
      </c>
      <c r="F383" s="3">
        <f>'reported positions'!F374/'reported positions'!F$380</f>
        <v>1.6147037045933E-2</v>
      </c>
      <c r="G383" s="3">
        <f>'reported positions'!G374/'reported positions'!G$380</f>
        <v>0</v>
      </c>
      <c r="H383" s="3">
        <f>'reported positions'!H374/'reported positions'!H$380</f>
        <v>0</v>
      </c>
      <c r="I383" s="3">
        <f>'reported positions'!I374/'reported positions'!I$380</f>
        <v>0</v>
      </c>
      <c r="J383" s="3">
        <f>'reported positions'!J374/'reported positions'!J$380</f>
        <v>0</v>
      </c>
    </row>
    <row r="384" spans="1:10">
      <c r="A384" s="3" t="s">
        <v>15</v>
      </c>
      <c r="B384" s="3" t="s">
        <v>15</v>
      </c>
      <c r="C384" s="3">
        <v>2008</v>
      </c>
      <c r="D384" s="3">
        <f>'reported positions'!D375/'reported positions'!D$380</f>
        <v>0</v>
      </c>
      <c r="E384" s="3">
        <f>'reported positions'!E375/'reported positions'!E$380</f>
        <v>0</v>
      </c>
      <c r="F384" s="3">
        <f>'reported positions'!F375/'reported positions'!F$380</f>
        <v>0</v>
      </c>
      <c r="G384" s="3">
        <f>'reported positions'!G375/'reported positions'!G$380</f>
        <v>0</v>
      </c>
      <c r="H384" s="3">
        <f>'reported positions'!H375/'reported positions'!H$380</f>
        <v>0</v>
      </c>
      <c r="I384" s="3">
        <f>'reported positions'!I375/'reported positions'!I$380</f>
        <v>0</v>
      </c>
      <c r="J384" s="3">
        <f>'reported positions'!J375/'reported positions'!J$380</f>
        <v>0</v>
      </c>
    </row>
    <row r="385" spans="1:10">
      <c r="A385" s="3" t="s">
        <v>15</v>
      </c>
      <c r="B385" s="3" t="s">
        <v>16</v>
      </c>
      <c r="C385" s="3">
        <v>2008</v>
      </c>
      <c r="D385" s="3">
        <f>'reported positions'!D376/'reported positions'!D$380</f>
        <v>2.7240252073091882E-3</v>
      </c>
      <c r="E385" s="3">
        <f>'reported positions'!E376/'reported positions'!E$380</f>
        <v>0</v>
      </c>
      <c r="F385" s="3">
        <f>'reported positions'!F376/'reported positions'!F$380</f>
        <v>3.4397880945348349E-3</v>
      </c>
      <c r="G385" s="3">
        <f>'reported positions'!G376/'reported positions'!G$380</f>
        <v>0</v>
      </c>
      <c r="H385" s="3">
        <f>'reported positions'!H376/'reported positions'!H$380</f>
        <v>0</v>
      </c>
      <c r="I385" s="3">
        <f>'reported positions'!I376/'reported positions'!I$380</f>
        <v>0</v>
      </c>
      <c r="J385" s="3">
        <f>'reported positions'!J376/'reported positions'!J$380</f>
        <v>0</v>
      </c>
    </row>
    <row r="386" spans="1:10">
      <c r="A386" s="3" t="s">
        <v>15</v>
      </c>
      <c r="B386" s="3" t="s">
        <v>17</v>
      </c>
      <c r="C386" s="3">
        <v>2008</v>
      </c>
      <c r="D386" s="3">
        <f>'reported positions'!D377/'reported positions'!D$380</f>
        <v>9.5320202763775549E-3</v>
      </c>
      <c r="E386" s="3">
        <f>'reported positions'!E377/'reported positions'!E$380</f>
        <v>3.6176665814457817E-2</v>
      </c>
      <c r="F386" s="3">
        <f>'reported positions'!F377/'reported positions'!F$380</f>
        <v>2.6788222364466388E-2</v>
      </c>
      <c r="G386" s="3">
        <f>'reported positions'!G377/'reported positions'!G$380</f>
        <v>1.5683814303638644E-4</v>
      </c>
      <c r="H386" s="3">
        <f>'reported positions'!H377/'reported positions'!H$380</f>
        <v>0</v>
      </c>
      <c r="I386" s="3">
        <f>'reported positions'!I377/'reported positions'!I$380</f>
        <v>2.6513477684489617E-3</v>
      </c>
      <c r="J386" s="3">
        <f>'reported positions'!J377/'reported positions'!J$380</f>
        <v>0</v>
      </c>
    </row>
    <row r="387" spans="1:10">
      <c r="A387" s="3" t="s">
        <v>15</v>
      </c>
      <c r="B387" s="3" t="s">
        <v>18</v>
      </c>
      <c r="C387" s="3">
        <v>2008</v>
      </c>
      <c r="D387" s="3">
        <f>'reported positions'!D378/'reported positions'!D$380</f>
        <v>0.23349444329925287</v>
      </c>
      <c r="E387" s="3">
        <f>'reported positions'!E378/'reported positions'!E$380</f>
        <v>0.35273516372908537</v>
      </c>
      <c r="F387" s="3">
        <f>'reported positions'!F378/'reported positions'!F$380</f>
        <v>0.10320244622913573</v>
      </c>
      <c r="G387" s="3">
        <f>'reported positions'!G378/'reported positions'!G$380</f>
        <v>6.4303638644918448E-2</v>
      </c>
      <c r="H387" s="3">
        <f>'reported positions'!H378/'reported positions'!H$380</f>
        <v>0.23846808521616378</v>
      </c>
      <c r="I387" s="3">
        <f>'reported positions'!I378/'reported positions'!I$380</f>
        <v>3.8886433937251434E-2</v>
      </c>
      <c r="J387" s="3">
        <f>'reported positions'!J378/'reported positions'!J$380</f>
        <v>9.7000000000000017E-2</v>
      </c>
    </row>
    <row r="388" spans="1:10">
      <c r="A388" s="3" t="s">
        <v>15</v>
      </c>
      <c r="B388" s="3" t="s">
        <v>19</v>
      </c>
      <c r="C388" s="3">
        <v>2008</v>
      </c>
      <c r="D388" s="3">
        <f>'reported positions'!D379/'reported positions'!D$380</f>
        <v>0.257243406101829</v>
      </c>
      <c r="E388" s="3">
        <f>'reported positions'!E379/'reported positions'!E$380</f>
        <v>0.39074315635845286</v>
      </c>
      <c r="F388" s="3">
        <f>'reported positions'!F379/'reported positions'!F$380</f>
        <v>0.39091822796461734</v>
      </c>
      <c r="G388" s="3">
        <f>'reported positions'!G379/'reported positions'!G$380</f>
        <v>0.12479088247595148</v>
      </c>
      <c r="H388" s="3">
        <f>'reported positions'!H379/'reported positions'!H$380</f>
        <v>0.77895572672794866</v>
      </c>
      <c r="I388" s="3">
        <f>'reported positions'!I379/'reported positions'!I$380</f>
        <v>0.12638091029606716</v>
      </c>
      <c r="J388" s="3">
        <f>'reported positions'!J379/'reported positions'!J$380</f>
        <v>0.41500000000000004</v>
      </c>
    </row>
    <row r="389" spans="1:10">
      <c r="A389" s="3" t="s">
        <v>15</v>
      </c>
      <c r="B389" s="3" t="s">
        <v>26</v>
      </c>
      <c r="C389" s="3">
        <v>2008</v>
      </c>
      <c r="D389" s="3">
        <f>'reported positions'!D380/'reported positions'!D381</f>
        <v>0.67281810361509831</v>
      </c>
      <c r="E389" s="3">
        <f>'reported positions'!E380/'reported positions'!E381</f>
        <v>0.23586547571509658</v>
      </c>
      <c r="F389" s="3">
        <f>'reported positions'!F380/'reported positions'!F381</f>
        <v>0.59812849929601808</v>
      </c>
      <c r="G389" s="3">
        <f>'reported positions'!G380/'reported positions'!G381</f>
        <v>0.89527090275957621</v>
      </c>
      <c r="H389" s="3">
        <f>'reported positions'!H380/'reported positions'!H381</f>
        <v>5.7893934868757442E-2</v>
      </c>
      <c r="I389" s="3">
        <f>'reported positions'!I380/'reported positions'!I381</f>
        <v>0.80355082112738574</v>
      </c>
      <c r="J389" s="3">
        <f>'reported positions'!J380/'reported positions'!J381</f>
        <v>0.99999999999999978</v>
      </c>
    </row>
    <row r="392" spans="1:10">
      <c r="A392" s="3" t="s">
        <v>16</v>
      </c>
      <c r="B392" s="3" t="s">
        <v>3</v>
      </c>
      <c r="C392" s="3">
        <v>2007</v>
      </c>
      <c r="D392" s="3">
        <f>'reported positions'!D382/'reported positions'!D$399</f>
        <v>0</v>
      </c>
      <c r="E392" s="3">
        <f>'reported positions'!E382/'reported positions'!E$399</f>
        <v>0</v>
      </c>
      <c r="F392" s="3">
        <f>'reported positions'!F382/'reported positions'!F$399</f>
        <v>7.0500893004191702E-9</v>
      </c>
      <c r="G392" s="3">
        <f>'reported positions'!G382/'reported positions'!G$399</f>
        <v>1.9309609861317044E-4</v>
      </c>
      <c r="H392" s="3">
        <f>'reported positions'!H382/'reported positions'!H$399</f>
        <v>0</v>
      </c>
      <c r="I392" s="3">
        <f>'reported positions'!I382/'reported positions'!I$399</f>
        <v>2.7240269125537206E-3</v>
      </c>
      <c r="J392" s="3">
        <f>'reported positions'!J382/'reported positions'!J$399</f>
        <v>0</v>
      </c>
    </row>
    <row r="393" spans="1:10">
      <c r="A393" s="3" t="s">
        <v>16</v>
      </c>
      <c r="B393" s="3" t="s">
        <v>4</v>
      </c>
      <c r="C393" s="3">
        <v>2007</v>
      </c>
      <c r="D393" s="3">
        <f>'reported positions'!D383/'reported positions'!D$399</f>
        <v>2.4834527315390782E-3</v>
      </c>
      <c r="E393" s="3">
        <f>'reported positions'!E383/'reported positions'!E$399</f>
        <v>9.5434267129855636E-3</v>
      </c>
      <c r="F393" s="3">
        <f>'reported positions'!F383/'reported positions'!F$399</f>
        <v>2.6649098136838165E-2</v>
      </c>
      <c r="G393" s="3">
        <f>'reported positions'!G383/'reported positions'!G$399</f>
        <v>6.2734425106849507E-3</v>
      </c>
      <c r="H393" s="3">
        <f>'reported positions'!H383/'reported positions'!H$399</f>
        <v>4.8396605644582599E-4</v>
      </c>
      <c r="I393" s="3">
        <f>'reported positions'!I383/'reported positions'!I$399</f>
        <v>5.4849255070848913E-3</v>
      </c>
      <c r="J393" s="3">
        <f>'reported positions'!J383/'reported positions'!J$399</f>
        <v>0</v>
      </c>
    </row>
    <row r="394" spans="1:10">
      <c r="A394" s="3" t="s">
        <v>16</v>
      </c>
      <c r="B394" s="3" t="s">
        <v>5</v>
      </c>
      <c r="C394" s="3">
        <v>2007</v>
      </c>
      <c r="D394" s="3">
        <f>'reported positions'!D384/'reported positions'!D$399</f>
        <v>0</v>
      </c>
      <c r="E394" s="3">
        <f>'reported positions'!E384/'reported positions'!E$399</f>
        <v>7.0647612784772527E-3</v>
      </c>
      <c r="F394" s="3">
        <f>'reported positions'!F384/'reported positions'!F$399</f>
        <v>0</v>
      </c>
      <c r="G394" s="3">
        <f>'reported positions'!G384/'reported positions'!G$399</f>
        <v>5.1599259885313428E-3</v>
      </c>
      <c r="H394" s="3">
        <f>'reported positions'!H384/'reported positions'!H$399</f>
        <v>0.19963671491676074</v>
      </c>
      <c r="I394" s="3">
        <f>'reported positions'!I384/'reported positions'!I$399</f>
        <v>7.9846494713021729E-2</v>
      </c>
      <c r="J394" s="3">
        <f>'reported positions'!J384/'reported positions'!J$399</f>
        <v>0</v>
      </c>
    </row>
    <row r="395" spans="1:10">
      <c r="A395" s="3" t="s">
        <v>16</v>
      </c>
      <c r="B395" s="3" t="s">
        <v>6</v>
      </c>
      <c r="C395" s="3">
        <v>2007</v>
      </c>
      <c r="D395" s="3">
        <f>'reported positions'!D385/'reported positions'!D$399</f>
        <v>3.5320701893741299E-2</v>
      </c>
      <c r="E395" s="3">
        <f>'reported positions'!E385/'reported positions'!E$399</f>
        <v>5.691527506958368E-2</v>
      </c>
      <c r="F395" s="3">
        <f>'reported positions'!F385/'reported positions'!F$399</f>
        <v>2.8509376605867224E-2</v>
      </c>
      <c r="G395" s="3">
        <f>'reported positions'!G385/'reported positions'!G$399</f>
        <v>0.22970026932297025</v>
      </c>
      <c r="H395" s="3">
        <f>'reported positions'!H385/'reported positions'!H$399</f>
        <v>0.32059621942724797</v>
      </c>
      <c r="I395" s="3">
        <f>'reported positions'!I385/'reported positions'!I$399</f>
        <v>0.15142941517645683</v>
      </c>
      <c r="J395" s="3">
        <f>'reported positions'!J385/'reported positions'!J$399</f>
        <v>0</v>
      </c>
    </row>
    <row r="396" spans="1:10">
      <c r="A396" s="3" t="s">
        <v>16</v>
      </c>
      <c r="B396" s="3" t="s">
        <v>7</v>
      </c>
      <c r="C396" s="3">
        <v>2007</v>
      </c>
      <c r="D396" s="3">
        <f>'reported positions'!D386/'reported positions'!D$399</f>
        <v>0.18613756606387094</v>
      </c>
      <c r="E396" s="3">
        <f>'reported positions'!E386/'reported positions'!E$399</f>
        <v>0.21860888833122225</v>
      </c>
      <c r="F396" s="3">
        <f>'reported positions'!F386/'reported positions'!F$399</f>
        <v>0.20471036302620016</v>
      </c>
      <c r="G396" s="3">
        <f>'reported positions'!G386/'reported positions'!G$399</f>
        <v>0.17249958991150405</v>
      </c>
      <c r="H396" s="3">
        <f>'reported positions'!H386/'reported positions'!H$399</f>
        <v>2.1490386131338739E-2</v>
      </c>
      <c r="I396" s="3">
        <f>'reported positions'!I386/'reported positions'!I$399</f>
        <v>8.7906312145823631E-2</v>
      </c>
      <c r="J396" s="3">
        <f>'reported positions'!J386/'reported positions'!J$399</f>
        <v>0.2687741059180016</v>
      </c>
    </row>
    <row r="397" spans="1:10">
      <c r="A397" s="3" t="s">
        <v>16</v>
      </c>
      <c r="B397" s="3" t="s">
        <v>8</v>
      </c>
      <c r="C397" s="3">
        <v>2007</v>
      </c>
      <c r="D397" s="3">
        <f>'reported positions'!D387/'reported positions'!D$399</f>
        <v>0.10581787926537871</v>
      </c>
      <c r="E397" s="3">
        <f>'reported positions'!E387/'reported positions'!E$399</f>
        <v>1.9706290815627164E-2</v>
      </c>
      <c r="F397" s="3">
        <f>'reported positions'!F387/'reported positions'!F$399</f>
        <v>3.3566258502551273E-2</v>
      </c>
      <c r="G397" s="3">
        <f>'reported positions'!G387/'reported positions'!G$399</f>
        <v>1.942541500114715E-2</v>
      </c>
      <c r="H397" s="3">
        <f>'reported positions'!H387/'reported positions'!H$399</f>
        <v>9.5404854566527919E-2</v>
      </c>
      <c r="I397" s="3">
        <f>'reported positions'!I387/'reported positions'!I$399</f>
        <v>0.10103963062256169</v>
      </c>
      <c r="J397" s="3">
        <f>'reported positions'!J387/'reported positions'!J$399</f>
        <v>0</v>
      </c>
    </row>
    <row r="398" spans="1:10">
      <c r="A398" s="3" t="s">
        <v>16</v>
      </c>
      <c r="B398" s="3" t="s">
        <v>9</v>
      </c>
      <c r="C398" s="3">
        <v>2007</v>
      </c>
      <c r="D398" s="3">
        <f>'reported positions'!D388/'reported positions'!D$399</f>
        <v>0</v>
      </c>
      <c r="E398" s="3">
        <f>'reported positions'!E388/'reported positions'!E$399</f>
        <v>3.9766415014502898E-2</v>
      </c>
      <c r="F398" s="3">
        <f>'reported positions'!F388/'reported positions'!F$399</f>
        <v>8.6774916214893321E-5</v>
      </c>
      <c r="G398" s="3">
        <f>'reported positions'!G388/'reported positions'!G$399</f>
        <v>2.0149032526436097E-2</v>
      </c>
      <c r="H398" s="3">
        <f>'reported positions'!H388/'reported positions'!H$399</f>
        <v>2.2162587751693403E-2</v>
      </c>
      <c r="I398" s="3">
        <f>'reported positions'!I388/'reported positions'!I$399</f>
        <v>9.576820007096018E-2</v>
      </c>
      <c r="J398" s="3">
        <f>'reported positions'!J388/'reported positions'!J$399</f>
        <v>0</v>
      </c>
    </row>
    <row r="399" spans="1:10">
      <c r="A399" s="3" t="s">
        <v>16</v>
      </c>
      <c r="B399" s="3" t="s">
        <v>10</v>
      </c>
      <c r="C399" s="3">
        <v>2007</v>
      </c>
      <c r="D399" s="3">
        <f>'reported positions'!D389/'reported positions'!D$399</f>
        <v>0.11451744287104612</v>
      </c>
      <c r="E399" s="3">
        <f>'reported positions'!E389/'reported positions'!E$399</f>
        <v>0.14513640902772754</v>
      </c>
      <c r="F399" s="3">
        <f>'reported positions'!F389/'reported positions'!F$399</f>
        <v>5.0582417575151875E-2</v>
      </c>
      <c r="G399" s="3">
        <f>'reported positions'!G389/'reported positions'!G$399</f>
        <v>1.6255191736342531E-2</v>
      </c>
      <c r="H399" s="3">
        <f>'reported positions'!H389/'reported positions'!H$399</f>
        <v>1.1763767233825837E-2</v>
      </c>
      <c r="I399" s="3">
        <f>'reported positions'!I389/'reported positions'!I$399</f>
        <v>8.265107865832233E-2</v>
      </c>
      <c r="J399" s="3">
        <f>'reported positions'!J389/'reported positions'!J$399</f>
        <v>8.2201627002638861E-2</v>
      </c>
    </row>
    <row r="400" spans="1:10">
      <c r="A400" s="3" t="s">
        <v>16</v>
      </c>
      <c r="B400" s="3" t="s">
        <v>11</v>
      </c>
      <c r="C400" s="3">
        <v>2007</v>
      </c>
      <c r="D400" s="3">
        <f>'reported positions'!D390/'reported positions'!D$399</f>
        <v>0.21057848043834138</v>
      </c>
      <c r="E400" s="3">
        <f>'reported positions'!E390/'reported positions'!E$399</f>
        <v>0</v>
      </c>
      <c r="F400" s="3">
        <f>'reported positions'!F390/'reported positions'!F$399</f>
        <v>3.3080802063023058E-2</v>
      </c>
      <c r="G400" s="3">
        <f>'reported positions'!G390/'reported positions'!G$399</f>
        <v>2.3503587249641352E-2</v>
      </c>
      <c r="H400" s="3">
        <f>'reported positions'!H390/'reported positions'!H$399</f>
        <v>0</v>
      </c>
      <c r="I400" s="3">
        <f>'reported positions'!I390/'reported positions'!I$399</f>
        <v>6.5652188936783429E-2</v>
      </c>
      <c r="J400" s="3">
        <f>'reported positions'!J390/'reported positions'!J$399</f>
        <v>0</v>
      </c>
    </row>
    <row r="401" spans="1:10">
      <c r="A401" s="3" t="s">
        <v>16</v>
      </c>
      <c r="B401" s="3" t="s">
        <v>12</v>
      </c>
      <c r="C401" s="3">
        <v>2007</v>
      </c>
      <c r="D401" s="3">
        <f>'reported positions'!D391/'reported positions'!D$399</f>
        <v>4.7512609753088218E-3</v>
      </c>
      <c r="E401" s="3">
        <f>'reported positions'!E391/'reported positions'!E$399</f>
        <v>0</v>
      </c>
      <c r="F401" s="3">
        <f>'reported positions'!F391/'reported positions'!F$399</f>
        <v>6.513507003764267E-5</v>
      </c>
      <c r="G401" s="3">
        <f>'reported positions'!G391/'reported positions'!G$399</f>
        <v>6.0434001996602536E-3</v>
      </c>
      <c r="H401" s="3">
        <f>'reported positions'!H391/'reported positions'!H$399</f>
        <v>0</v>
      </c>
      <c r="I401" s="3">
        <f>'reported positions'!I391/'reported positions'!I$399</f>
        <v>4.1011796919656336E-6</v>
      </c>
      <c r="J401" s="3">
        <f>'reported positions'!J391/'reported positions'!J$399</f>
        <v>0</v>
      </c>
    </row>
    <row r="402" spans="1:10">
      <c r="A402" s="3" t="s">
        <v>16</v>
      </c>
      <c r="B402" s="3" t="s">
        <v>13</v>
      </c>
      <c r="C402" s="3">
        <v>2007</v>
      </c>
      <c r="D402" s="3">
        <f>'reported positions'!D392/'reported positions'!D$399</f>
        <v>2.1766102198821788E-2</v>
      </c>
      <c r="E402" s="3">
        <f>'reported positions'!E392/'reported positions'!E$399</f>
        <v>7.1174241418166639E-2</v>
      </c>
      <c r="F402" s="3">
        <f>'reported positions'!F392/'reported positions'!F$399</f>
        <v>4.2552552102551225E-2</v>
      </c>
      <c r="G402" s="3">
        <f>'reported positions'!G392/'reported positions'!G$399</f>
        <v>0.12821315306626252</v>
      </c>
      <c r="H402" s="3">
        <f>'reported positions'!H392/'reported positions'!H$399</f>
        <v>0.10165833058680857</v>
      </c>
      <c r="I402" s="3">
        <f>'reported positions'!I392/'reported positions'!I$399</f>
        <v>5.3297473367970798E-2</v>
      </c>
      <c r="J402" s="3">
        <f>'reported positions'!J392/'reported positions'!J$399</f>
        <v>0</v>
      </c>
    </row>
    <row r="403" spans="1:10">
      <c r="A403" s="3" t="s">
        <v>16</v>
      </c>
      <c r="B403" s="3" t="s">
        <v>14</v>
      </c>
      <c r="C403" s="3">
        <v>2007</v>
      </c>
      <c r="D403" s="3">
        <f>'reported positions'!D393/'reported positions'!D$399</f>
        <v>0</v>
      </c>
      <c r="E403" s="3">
        <f>'reported positions'!E393/'reported positions'!E$399</f>
        <v>0</v>
      </c>
      <c r="F403" s="3">
        <f>'reported positions'!F393/'reported positions'!F$399</f>
        <v>3.3464897625588418E-4</v>
      </c>
      <c r="G403" s="3">
        <f>'reported positions'!G393/'reported positions'!G$399</f>
        <v>1.9243465941692782E-3</v>
      </c>
      <c r="H403" s="3">
        <f>'reported positions'!H393/'reported positions'!H$399</f>
        <v>0</v>
      </c>
      <c r="I403" s="3">
        <f>'reported positions'!I393/'reported positions'!I$399</f>
        <v>1.5174797474164414E-3</v>
      </c>
      <c r="J403" s="3">
        <f>'reported positions'!J393/'reported positions'!J$399</f>
        <v>0</v>
      </c>
    </row>
    <row r="404" spans="1:10">
      <c r="A404" s="3" t="s">
        <v>16</v>
      </c>
      <c r="B404" s="3" t="s">
        <v>15</v>
      </c>
      <c r="C404" s="3">
        <v>2007</v>
      </c>
      <c r="D404" s="3">
        <f>'reported positions'!D394/'reported positions'!D$399</f>
        <v>0</v>
      </c>
      <c r="E404" s="3">
        <f>'reported positions'!E394/'reported positions'!E$399</f>
        <v>0</v>
      </c>
      <c r="F404" s="3">
        <f>'reported positions'!F394/'reported positions'!F$399</f>
        <v>7.8334325560212997E-6</v>
      </c>
      <c r="G404" s="3">
        <f>'reported positions'!G394/'reported positions'!G$399</f>
        <v>7.777581122035181E-4</v>
      </c>
      <c r="H404" s="3">
        <f>'reported positions'!H394/'reported positions'!H$399</f>
        <v>0</v>
      </c>
      <c r="I404" s="3">
        <f>'reported positions'!I394/'reported positions'!I$399</f>
        <v>3.9706384501881423E-3</v>
      </c>
      <c r="J404" s="3">
        <f>'reported positions'!J394/'reported positions'!J$399</f>
        <v>0</v>
      </c>
    </row>
    <row r="405" spans="1:10">
      <c r="A405" s="3" t="s">
        <v>16</v>
      </c>
      <c r="B405" s="3" t="s">
        <v>16</v>
      </c>
      <c r="C405" s="3">
        <v>2007</v>
      </c>
      <c r="D405" s="3">
        <f>'reported positions'!D395/'reported positions'!D$399</f>
        <v>0</v>
      </c>
      <c r="E405" s="3">
        <f>'reported positions'!E395/'reported positions'!E$399</f>
        <v>0</v>
      </c>
      <c r="F405" s="3">
        <f>'reported positions'!F395/'reported positions'!F$399</f>
        <v>0</v>
      </c>
      <c r="G405" s="3">
        <f>'reported positions'!G395/'reported positions'!G$399</f>
        <v>0</v>
      </c>
      <c r="H405" s="3">
        <f>'reported positions'!H395/'reported positions'!H$399</f>
        <v>0</v>
      </c>
      <c r="I405" s="3">
        <f>'reported positions'!I395/'reported positions'!I$399</f>
        <v>0</v>
      </c>
      <c r="J405" s="3">
        <f>'reported positions'!J395/'reported positions'!J$399</f>
        <v>0</v>
      </c>
    </row>
    <row r="406" spans="1:10">
      <c r="A406" s="3" t="s">
        <v>16</v>
      </c>
      <c r="B406" s="3" t="s">
        <v>17</v>
      </c>
      <c r="C406" s="3">
        <v>2007</v>
      </c>
      <c r="D406" s="3">
        <f>'reported positions'!D396/'reported positions'!D$399</f>
        <v>1.6982745292322056E-2</v>
      </c>
      <c r="E406" s="3">
        <f>'reported positions'!E396/'reported positions'!E$399</f>
        <v>8.3813023327664063E-2</v>
      </c>
      <c r="F406" s="3">
        <f>'reported positions'!F396/'reported positions'!F$399</f>
        <v>8.8448814445034052E-3</v>
      </c>
      <c r="G406" s="3">
        <f>'reported positions'!G396/'reported positions'!G$399</f>
        <v>3.7750024682185871E-3</v>
      </c>
      <c r="H406" s="3">
        <f>'reported positions'!H396/'reported positions'!H$399</f>
        <v>2.1050851312059214E-2</v>
      </c>
      <c r="I406" s="3">
        <f>'reported positions'!I396/'reported positions'!I$399</f>
        <v>4.4249306238516514E-3</v>
      </c>
      <c r="J406" s="3">
        <f>'reported positions'!J396/'reported positions'!J$399</f>
        <v>4.1446375827349528E-3</v>
      </c>
    </row>
    <row r="407" spans="1:10">
      <c r="A407" s="3" t="s">
        <v>16</v>
      </c>
      <c r="B407" s="3" t="s">
        <v>18</v>
      </c>
      <c r="C407" s="3">
        <v>2007</v>
      </c>
      <c r="D407" s="3">
        <f>'reported positions'!D397/'reported positions'!D$399</f>
        <v>8.6471915913157824E-2</v>
      </c>
      <c r="E407" s="3">
        <f>'reported positions'!E397/'reported positions'!E$399</f>
        <v>0.19089082057289258</v>
      </c>
      <c r="F407" s="3">
        <f>'reported positions'!F397/'reported positions'!F$399</f>
        <v>0.13559633590427189</v>
      </c>
      <c r="G407" s="3">
        <f>'reported positions'!G397/'reported positions'!G$399</f>
        <v>0.22934417298974746</v>
      </c>
      <c r="H407" s="3">
        <f>'reported positions'!H397/'reported positions'!H$399</f>
        <v>0.15009110792395286</v>
      </c>
      <c r="I407" s="3">
        <f>'reported positions'!I397/'reported positions'!I$399</f>
        <v>0.10768185885550763</v>
      </c>
      <c r="J407" s="3">
        <f>'reported positions'!J397/'reported positions'!J$399</f>
        <v>7.438754944660253E-2</v>
      </c>
    </row>
    <row r="408" spans="1:10">
      <c r="A408" s="3" t="s">
        <v>16</v>
      </c>
      <c r="B408" s="3" t="s">
        <v>19</v>
      </c>
      <c r="C408" s="3">
        <v>2007</v>
      </c>
      <c r="D408" s="3">
        <f>'reported positions'!D398/'reported positions'!D$399</f>
        <v>0.21517245235647195</v>
      </c>
      <c r="E408" s="3">
        <f>'reported positions'!E398/'reported positions'!E$399</f>
        <v>0.15738044843115043</v>
      </c>
      <c r="F408" s="3">
        <f>'reported positions'!F398/'reported positions'!F$399</f>
        <v>0.43541351519388799</v>
      </c>
      <c r="G408" s="3">
        <f>'reported positions'!G398/'reported positions'!G$399</f>
        <v>0.13676261622386751</v>
      </c>
      <c r="H408" s="3">
        <f>'reported positions'!H398/'reported positions'!H$399</f>
        <v>6.6429477116001848E-2</v>
      </c>
      <c r="I408" s="3">
        <f>'reported positions'!I398/'reported positions'!I$399</f>
        <v>0.15660124503180498</v>
      </c>
      <c r="J408" s="3">
        <f>'reported positions'!J398/'reported positions'!J$399</f>
        <v>0.57049208005002205</v>
      </c>
    </row>
    <row r="409" spans="1:10">
      <c r="A409" s="3" t="s">
        <v>16</v>
      </c>
      <c r="B409" s="3" t="s">
        <v>26</v>
      </c>
      <c r="C409" s="3">
        <v>2007</v>
      </c>
      <c r="D409" s="3">
        <f>MIN('reported positions'!D399/'reported positions'!D400,1)</f>
        <v>1</v>
      </c>
      <c r="E409" s="3">
        <v>0.67905049477171464</v>
      </c>
      <c r="F409" s="3">
        <f>'reported positions'!F399/'reported positions'!F400</f>
        <v>0.77304273094279585</v>
      </c>
      <c r="G409" s="3">
        <f>MIN('reported positions'!G399/'reported positions'!G400,1)</f>
        <v>1</v>
      </c>
      <c r="H409" s="3">
        <v>0.55566267831474181</v>
      </c>
      <c r="I409" s="3">
        <f>'reported positions'!I399/'reported positions'!I400</f>
        <v>0.65972860779274944</v>
      </c>
      <c r="J409" s="3">
        <f>'reported positions'!J399/'reported positions'!J400</f>
        <v>0.96275043441039287</v>
      </c>
    </row>
    <row r="411" spans="1:10">
      <c r="A411" s="3" t="s">
        <v>16</v>
      </c>
      <c r="B411" s="3" t="s">
        <v>3</v>
      </c>
      <c r="C411" s="3">
        <v>2008</v>
      </c>
      <c r="D411" s="3">
        <f>'reported positions'!D401/'reported positions'!D$418</f>
        <v>0</v>
      </c>
      <c r="E411" s="3">
        <f>'reported positions'!E401/'reported positions'!E$418</f>
        <v>0</v>
      </c>
      <c r="F411" s="3">
        <f>'reported positions'!F401/'reported positions'!F$418</f>
        <v>3.9171868878381636E-6</v>
      </c>
      <c r="G411" s="3">
        <f>'reported positions'!G401/'reported positions'!G$418</f>
        <v>1.5150748468405637E-4</v>
      </c>
      <c r="H411" s="3">
        <f>'reported positions'!H401/'reported positions'!H$418</f>
        <v>0</v>
      </c>
      <c r="I411" s="3">
        <f>'reported positions'!I401/'reported positions'!I$418</f>
        <v>1.9903038905339336E-3</v>
      </c>
      <c r="J411" s="3">
        <f>'reported positions'!J401/'reported positions'!J$418</f>
        <v>0</v>
      </c>
    </row>
    <row r="412" spans="1:10">
      <c r="A412" s="3" t="s">
        <v>16</v>
      </c>
      <c r="B412" s="3" t="s">
        <v>4</v>
      </c>
      <c r="C412" s="3">
        <v>2008</v>
      </c>
      <c r="D412" s="3">
        <f>'reported positions'!D402/'reported positions'!D$418</f>
        <v>1.4619769373949002E-3</v>
      </c>
      <c r="E412" s="3">
        <f>'reported positions'!E402/'reported positions'!E$418</f>
        <v>9.3893551052493997E-3</v>
      </c>
      <c r="F412" s="3">
        <f>'reported positions'!F402/'reported positions'!F$418</f>
        <v>3.0972777089693645E-2</v>
      </c>
      <c r="G412" s="3">
        <f>'reported positions'!G402/'reported positions'!G$418</f>
        <v>7.041192405942742E-3</v>
      </c>
      <c r="H412" s="3">
        <f>'reported positions'!H402/'reported positions'!H$418</f>
        <v>2.7629750879009583E-4</v>
      </c>
      <c r="I412" s="3">
        <f>'reported positions'!I402/'reported positions'!I$418</f>
        <v>4.7956706072993854E-3</v>
      </c>
      <c r="J412" s="3">
        <f>'reported positions'!J402/'reported positions'!J$418</f>
        <v>0</v>
      </c>
    </row>
    <row r="413" spans="1:10">
      <c r="A413" s="3" t="s">
        <v>16</v>
      </c>
      <c r="B413" s="3" t="s">
        <v>5</v>
      </c>
      <c r="C413" s="3">
        <v>2008</v>
      </c>
      <c r="D413" s="3">
        <f>'reported positions'!D403/'reported positions'!D$418</f>
        <v>0</v>
      </c>
      <c r="E413" s="3">
        <f>'reported positions'!E403/'reported positions'!E$418</f>
        <v>1.5310155249121042E-2</v>
      </c>
      <c r="F413" s="3">
        <f>'reported positions'!F403/'reported positions'!F$418</f>
        <v>0</v>
      </c>
      <c r="G413" s="3">
        <f>'reported positions'!G403/'reported positions'!G$418</f>
        <v>1.1163047421944527E-2</v>
      </c>
      <c r="H413" s="3">
        <f>'reported positions'!H403/'reported positions'!H$418</f>
        <v>0.23501630765422543</v>
      </c>
      <c r="I413" s="3">
        <f>'reported positions'!I403/'reported positions'!I$418</f>
        <v>0.11182212637862866</v>
      </c>
      <c r="J413" s="3">
        <f>'reported positions'!J403/'reported positions'!J$418</f>
        <v>0</v>
      </c>
    </row>
    <row r="414" spans="1:10">
      <c r="A414" s="3" t="s">
        <v>16</v>
      </c>
      <c r="B414" s="3" t="s">
        <v>6</v>
      </c>
      <c r="C414" s="3">
        <v>2008</v>
      </c>
      <c r="D414" s="3">
        <f>'reported positions'!D404/'reported positions'!D$418</f>
        <v>5.8645810160917002E-2</v>
      </c>
      <c r="E414" s="3">
        <f>'reported positions'!E404/'reported positions'!E$418</f>
        <v>6.017301677451891E-2</v>
      </c>
      <c r="F414" s="3">
        <f>'reported positions'!F404/'reported positions'!F$418</f>
        <v>3.2852476135965841E-2</v>
      </c>
      <c r="G414" s="3">
        <f>'reported positions'!G404/'reported positions'!G$418</f>
        <v>0.17227251471431637</v>
      </c>
      <c r="H414" s="3">
        <f>'reported positions'!H404/'reported positions'!H$418</f>
        <v>0.32005362089192663</v>
      </c>
      <c r="I414" s="3">
        <f>'reported positions'!I404/'reported positions'!I$418</f>
        <v>0.14113104777782509</v>
      </c>
      <c r="J414" s="3">
        <f>'reported positions'!J404/'reported positions'!J$418</f>
        <v>0</v>
      </c>
    </row>
    <row r="415" spans="1:10">
      <c r="A415" s="3" t="s">
        <v>16</v>
      </c>
      <c r="B415" s="3" t="s">
        <v>7</v>
      </c>
      <c r="C415" s="3">
        <v>2008</v>
      </c>
      <c r="D415" s="3">
        <f>'reported positions'!D405/'reported positions'!D$418</f>
        <v>0.17746606739367904</v>
      </c>
      <c r="E415" s="3">
        <f>'reported positions'!E405/'reported positions'!E$418</f>
        <v>0.20995557159622744</v>
      </c>
      <c r="F415" s="3">
        <f>'reported positions'!F405/'reported positions'!F$418</f>
        <v>0.17100600289838733</v>
      </c>
      <c r="G415" s="3">
        <f>'reported positions'!G405/'reported positions'!G$418</f>
        <v>0.14902678539063466</v>
      </c>
      <c r="H415" s="3">
        <f>'reported positions'!H405/'reported positions'!H$418</f>
        <v>2.1400854517595005E-2</v>
      </c>
      <c r="I415" s="3">
        <f>'reported positions'!I405/'reported positions'!I$418</f>
        <v>3.2643602705952172E-2</v>
      </c>
      <c r="J415" s="3">
        <f>'reported positions'!J405/'reported positions'!J$418</f>
        <v>0.26877410591800166</v>
      </c>
    </row>
    <row r="416" spans="1:10">
      <c r="A416" s="3" t="s">
        <v>16</v>
      </c>
      <c r="B416" s="3" t="s">
        <v>8</v>
      </c>
      <c r="C416" s="3">
        <v>2008</v>
      </c>
      <c r="D416" s="3">
        <f>'reported positions'!D406/'reported positions'!D$418</f>
        <v>0.14475202553173266</v>
      </c>
      <c r="E416" s="3">
        <f>'reported positions'!E406/'reported positions'!E$418</f>
        <v>2.2483652213787824E-2</v>
      </c>
      <c r="F416" s="3">
        <f>'reported positions'!F406/'reported positions'!F$418</f>
        <v>4.2334313410737415E-2</v>
      </c>
      <c r="G416" s="3">
        <f>'reported positions'!G406/'reported positions'!G$418</f>
        <v>2.365525579546798E-2</v>
      </c>
      <c r="H416" s="3">
        <f>'reported positions'!H406/'reported positions'!H$418</f>
        <v>8.7395865473619244E-2</v>
      </c>
      <c r="I416" s="3">
        <f>'reported positions'!I406/'reported positions'!I$418</f>
        <v>9.232374798003784E-2</v>
      </c>
      <c r="J416" s="3">
        <f>'reported positions'!J406/'reported positions'!J$418</f>
        <v>0</v>
      </c>
    </row>
    <row r="417" spans="1:10">
      <c r="A417" s="3" t="s">
        <v>16</v>
      </c>
      <c r="B417" s="3" t="s">
        <v>9</v>
      </c>
      <c r="C417" s="3">
        <v>2008</v>
      </c>
      <c r="D417" s="3">
        <f>'reported positions'!D407/'reported positions'!D$418</f>
        <v>1.9836129532940333E-4</v>
      </c>
      <c r="E417" s="3">
        <f>'reported positions'!E407/'reported positions'!E$418</f>
        <v>4.0018626680897271E-2</v>
      </c>
      <c r="F417" s="3">
        <f>'reported positions'!F407/'reported positions'!F$418</f>
        <v>2.1684414337122375E-4</v>
      </c>
      <c r="G417" s="3">
        <f>'reported positions'!G407/'reported positions'!G$418</f>
        <v>4.7395683942712451E-2</v>
      </c>
      <c r="H417" s="3">
        <f>'reported positions'!H407/'reported positions'!H$418</f>
        <v>2.9376875031595532E-2</v>
      </c>
      <c r="I417" s="3">
        <f>'reported positions'!I407/'reported positions'!I$418</f>
        <v>7.8041205420422505E-2</v>
      </c>
      <c r="J417" s="3">
        <f>'reported positions'!J407/'reported positions'!J$418</f>
        <v>0</v>
      </c>
    </row>
    <row r="418" spans="1:10">
      <c r="A418" s="3" t="s">
        <v>16</v>
      </c>
      <c r="B418" s="3" t="s">
        <v>10</v>
      </c>
      <c r="C418" s="3">
        <v>2008</v>
      </c>
      <c r="D418" s="3">
        <f>'reported positions'!D408/'reported positions'!D$418</f>
        <v>0.13220088105933614</v>
      </c>
      <c r="E418" s="3">
        <f>'reported positions'!E408/'reported positions'!E$418</f>
        <v>0.15086684518780874</v>
      </c>
      <c r="F418" s="3">
        <f>'reported positions'!F408/'reported positions'!F$418</f>
        <v>5.2496302705775537E-2</v>
      </c>
      <c r="G418" s="3">
        <f>'reported positions'!G408/'reported positions'!G$418</f>
        <v>1.3996848807235089E-2</v>
      </c>
      <c r="H418" s="3">
        <f>'reported positions'!H408/'reported positions'!H$418</f>
        <v>2.127403657586328E-2</v>
      </c>
      <c r="I418" s="3">
        <f>'reported positions'!I408/'reported positions'!I$418</f>
        <v>0.12805741612593685</v>
      </c>
      <c r="J418" s="3">
        <f>'reported positions'!J408/'reported positions'!J$418</f>
        <v>8.2201627002638875E-2</v>
      </c>
    </row>
    <row r="419" spans="1:10">
      <c r="A419" s="3" t="s">
        <v>16</v>
      </c>
      <c r="B419" s="3" t="s">
        <v>11</v>
      </c>
      <c r="C419" s="3">
        <v>2008</v>
      </c>
      <c r="D419" s="3">
        <f>'reported positions'!D409/'reported positions'!D$418</f>
        <v>0.12817747200328281</v>
      </c>
      <c r="E419" s="3">
        <f>'reported positions'!E409/'reported positions'!E$418</f>
        <v>0</v>
      </c>
      <c r="F419" s="3">
        <f>'reported positions'!F409/'reported positions'!F$418</f>
        <v>6.4337877605032429E-2</v>
      </c>
      <c r="G419" s="3">
        <f>'reported positions'!G409/'reported positions'!G$418</f>
        <v>2.7528260725495465E-2</v>
      </c>
      <c r="H419" s="3">
        <f>'reported positions'!H409/'reported positions'!H$418</f>
        <v>0</v>
      </c>
      <c r="I419" s="3">
        <f>'reported positions'!I409/'reported positions'!I$418</f>
        <v>5.7332781175562786E-2</v>
      </c>
      <c r="J419" s="3">
        <f>'reported positions'!J409/'reported positions'!J$418</f>
        <v>0</v>
      </c>
    </row>
    <row r="420" spans="1:10">
      <c r="A420" s="3" t="s">
        <v>16</v>
      </c>
      <c r="B420" s="3" t="s">
        <v>12</v>
      </c>
      <c r="C420" s="3">
        <v>2008</v>
      </c>
      <c r="D420" s="3">
        <f>'reported positions'!D410/'reported positions'!D$418</f>
        <v>2.9268271950821756E-3</v>
      </c>
      <c r="E420" s="3">
        <f>'reported positions'!E410/'reported positions'!E$418</f>
        <v>0</v>
      </c>
      <c r="F420" s="3">
        <f>'reported positions'!F410/'reported positions'!F$418</f>
        <v>9.3179427949377212E-5</v>
      </c>
      <c r="G420" s="3">
        <f>'reported positions'!G410/'reported positions'!G$418</f>
        <v>6.8603696509159295E-3</v>
      </c>
      <c r="H420" s="3">
        <f>'reported positions'!H410/'reported positions'!H$418</f>
        <v>0</v>
      </c>
      <c r="I420" s="3">
        <f>'reported positions'!I410/'reported positions'!I$418</f>
        <v>6.8859040059462013E-5</v>
      </c>
      <c r="J420" s="3">
        <f>'reported positions'!J410/'reported positions'!J$418</f>
        <v>0</v>
      </c>
    </row>
    <row r="421" spans="1:10">
      <c r="A421" s="3" t="s">
        <v>16</v>
      </c>
      <c r="B421" s="3" t="s">
        <v>13</v>
      </c>
      <c r="C421" s="3">
        <v>2008</v>
      </c>
      <c r="D421" s="3">
        <f>'reported positions'!D411/'reported positions'!D$418</f>
        <v>2.751881335029192E-2</v>
      </c>
      <c r="E421" s="3">
        <f>'reported positions'!E411/'reported positions'!E$418</f>
        <v>7.7698721161553394E-2</v>
      </c>
      <c r="F421" s="3">
        <f>'reported positions'!F411/'reported positions'!F$418</f>
        <v>4.6168015586385343E-2</v>
      </c>
      <c r="G421" s="3">
        <f>'reported positions'!G411/'reported positions'!G$418</f>
        <v>0.12416524452533227</v>
      </c>
      <c r="H421" s="3">
        <f>'reported positions'!H411/'reported positions'!H$418</f>
        <v>6.0486787206079314E-2</v>
      </c>
      <c r="I421" s="3">
        <f>'reported positions'!I411/'reported positions'!I$418</f>
        <v>4.9097947795585052E-2</v>
      </c>
      <c r="J421" s="3">
        <f>'reported positions'!J411/'reported positions'!J$418</f>
        <v>0</v>
      </c>
    </row>
    <row r="422" spans="1:10">
      <c r="A422" s="3" t="s">
        <v>16</v>
      </c>
      <c r="B422" s="3" t="s">
        <v>14</v>
      </c>
      <c r="C422" s="3">
        <v>2008</v>
      </c>
      <c r="D422" s="3">
        <f>'reported positions'!D412/'reported positions'!D$418</f>
        <v>0</v>
      </c>
      <c r="E422" s="3">
        <f>'reported positions'!E412/'reported positions'!E$418</f>
        <v>0</v>
      </c>
      <c r="F422" s="3">
        <f>'reported positions'!F412/'reported positions'!F$418</f>
        <v>8.0993769033830907E-3</v>
      </c>
      <c r="G422" s="3">
        <f>'reported positions'!G412/'reported positions'!G$418</f>
        <v>1.2979352914718517E-3</v>
      </c>
      <c r="H422" s="3">
        <f>'reported positions'!H412/'reported positions'!H$418</f>
        <v>0</v>
      </c>
      <c r="I422" s="3">
        <f>'reported positions'!I412/'reported positions'!I$418</f>
        <v>7.5826098273010397E-4</v>
      </c>
      <c r="J422" s="3">
        <f>'reported positions'!J412/'reported positions'!J$418</f>
        <v>0</v>
      </c>
    </row>
    <row r="423" spans="1:10">
      <c r="A423" s="3" t="s">
        <v>16</v>
      </c>
      <c r="B423" s="3" t="s">
        <v>15</v>
      </c>
      <c r="C423" s="3">
        <v>2008</v>
      </c>
      <c r="D423" s="3">
        <f>'reported positions'!D413/'reported positions'!D$418</f>
        <v>0</v>
      </c>
      <c r="E423" s="3">
        <f>'reported positions'!E413/'reported positions'!E$418</f>
        <v>0</v>
      </c>
      <c r="F423" s="3">
        <f>'reported positions'!F413/'reported positions'!F$418</f>
        <v>0</v>
      </c>
      <c r="G423" s="3">
        <f>'reported positions'!G413/'reported positions'!G$418</f>
        <v>3.585374901578559E-4</v>
      </c>
      <c r="H423" s="3">
        <f>'reported positions'!H413/'reported positions'!H$418</f>
        <v>0</v>
      </c>
      <c r="I423" s="3">
        <f>'reported positions'!I413/'reported positions'!I$418</f>
        <v>1.5272184561313869E-3</v>
      </c>
      <c r="J423" s="3">
        <f>'reported positions'!J413/'reported positions'!J$418</f>
        <v>0</v>
      </c>
    </row>
    <row r="424" spans="1:10">
      <c r="A424" s="3" t="s">
        <v>16</v>
      </c>
      <c r="B424" s="3" t="s">
        <v>16</v>
      </c>
      <c r="C424" s="3">
        <v>2008</v>
      </c>
      <c r="D424" s="3">
        <f>'reported positions'!D414/'reported positions'!D$418</f>
        <v>0</v>
      </c>
      <c r="E424" s="3">
        <f>'reported positions'!E414/'reported positions'!E$418</f>
        <v>0</v>
      </c>
      <c r="F424" s="3">
        <f>'reported positions'!F414/'reported positions'!F$418</f>
        <v>0</v>
      </c>
      <c r="G424" s="3">
        <f>'reported positions'!G414/'reported positions'!G$418</f>
        <v>0</v>
      </c>
      <c r="H424" s="3">
        <f>'reported positions'!H414/'reported positions'!H$418</f>
        <v>0</v>
      </c>
      <c r="I424" s="3">
        <f>'reported positions'!I414/'reported positions'!I$418</f>
        <v>0</v>
      </c>
      <c r="J424" s="3">
        <f>'reported positions'!J414/'reported positions'!J$418</f>
        <v>0</v>
      </c>
    </row>
    <row r="425" spans="1:10">
      <c r="A425" s="3" t="s">
        <v>16</v>
      </c>
      <c r="B425" s="3" t="s">
        <v>17</v>
      </c>
      <c r="C425" s="3">
        <v>2008</v>
      </c>
      <c r="D425" s="3">
        <f>'reported positions'!D415/'reported positions'!D$418</f>
        <v>1.7800169336247184E-2</v>
      </c>
      <c r="E425" s="3">
        <f>'reported positions'!E415/'reported positions'!E$418</f>
        <v>9.4145388227863516E-2</v>
      </c>
      <c r="F425" s="3">
        <f>'reported positions'!F415/'reported positions'!F$418</f>
        <v>8.6072578397906573E-3</v>
      </c>
      <c r="G425" s="3">
        <f>'reported positions'!G415/'reported positions'!G$418</f>
        <v>2.2682581331838047E-3</v>
      </c>
      <c r="H425" s="3">
        <f>'reported positions'!H415/'reported positions'!H$418</f>
        <v>2.0711853947567971E-2</v>
      </c>
      <c r="I425" s="3">
        <f>'reported positions'!I415/'reported positions'!I$418</f>
        <v>4.4371337588409131E-3</v>
      </c>
      <c r="J425" s="3">
        <f>'reported positions'!J415/'reported positions'!J$418</f>
        <v>4.1446375827349537E-3</v>
      </c>
    </row>
    <row r="426" spans="1:10">
      <c r="A426" s="3" t="s">
        <v>16</v>
      </c>
      <c r="B426" s="3" t="s">
        <v>18</v>
      </c>
      <c r="C426" s="3">
        <v>2008</v>
      </c>
      <c r="D426" s="3">
        <f>'reported positions'!D416/'reported positions'!D$418</f>
        <v>5.4186711174412282E-2</v>
      </c>
      <c r="E426" s="3">
        <f>'reported positions'!E416/'reported positions'!E$418</f>
        <v>0.15989034113276673</v>
      </c>
      <c r="F426" s="3">
        <f>'reported positions'!F416/'reported positions'!F$418</f>
        <v>0.13252370064959954</v>
      </c>
      <c r="G426" s="3">
        <f>'reported positions'!G416/'reported positions'!G$418</f>
        <v>0.26906007989618469</v>
      </c>
      <c r="H426" s="3">
        <f>'reported positions'!H416/'reported positions'!H$418</f>
        <v>0.12309533397134524</v>
      </c>
      <c r="I426" s="3">
        <f>'reported positions'!I416/'reported positions'!I$418</f>
        <v>0.10185967856612288</v>
      </c>
      <c r="J426" s="3">
        <f>'reported positions'!J416/'reported positions'!J$418</f>
        <v>7.4387549446602544E-2</v>
      </c>
    </row>
    <row r="427" spans="1:10">
      <c r="A427" s="3" t="s">
        <v>16</v>
      </c>
      <c r="B427" s="3" t="s">
        <v>19</v>
      </c>
      <c r="C427" s="3">
        <v>2008</v>
      </c>
      <c r="D427" s="3">
        <f>'reported positions'!D417/'reported positions'!D$418</f>
        <v>0.25466488456229452</v>
      </c>
      <c r="E427" s="3">
        <f>'reported positions'!E417/'reported positions'!E$418</f>
        <v>0.16006832667020579</v>
      </c>
      <c r="F427" s="3">
        <f>'reported positions'!F417/'reported positions'!F$418</f>
        <v>0.41028795841704069</v>
      </c>
      <c r="G427" s="3">
        <f>'reported positions'!G417/'reported positions'!G$418</f>
        <v>0.14375847832432012</v>
      </c>
      <c r="H427" s="3">
        <f>'reported positions'!H417/'reported positions'!H$418</f>
        <v>5.1144237758800115E-2</v>
      </c>
      <c r="I427" s="3">
        <f>'reported positions'!I417/'reported positions'!I$418</f>
        <v>0.19411299933833123</v>
      </c>
      <c r="J427" s="3">
        <f>'reported positions'!J417/'reported positions'!J$418</f>
        <v>0.57049208005002205</v>
      </c>
    </row>
    <row r="428" spans="1:10">
      <c r="A428" s="3" t="s">
        <v>16</v>
      </c>
      <c r="B428" s="3" t="s">
        <v>26</v>
      </c>
      <c r="C428" s="3">
        <v>2008</v>
      </c>
      <c r="D428" s="3">
        <f>'reported positions'!D418/'reported positions'!D419</f>
        <v>1.7202665721144892</v>
      </c>
      <c r="E428" s="3">
        <f>'reported positions'!E418/'reported positions'!E419</f>
        <v>0.69377957188427752</v>
      </c>
      <c r="F428" s="3">
        <f>'reported positions'!F418/'reported positions'!F419</f>
        <v>0.72276829362371486</v>
      </c>
      <c r="G428" s="3">
        <f>'reported positions'!G418/'reported positions'!G419</f>
        <v>1.366775170148802</v>
      </c>
      <c r="H428" s="3">
        <f>'reported positions'!H418/'reported positions'!H419</f>
        <v>0.70603907178576508</v>
      </c>
      <c r="I428" s="3">
        <f>'reported positions'!I418/'reported positions'!I419</f>
        <v>0.60289318255808477</v>
      </c>
      <c r="J428" s="3">
        <f>'reported positions'!J418/'reported positions'!J419</f>
        <v>0.96275043441039276</v>
      </c>
    </row>
    <row r="431" spans="1:10">
      <c r="A431" s="3" t="s">
        <v>17</v>
      </c>
      <c r="B431" s="3" t="s">
        <v>3</v>
      </c>
      <c r="C431" s="3">
        <v>2007</v>
      </c>
      <c r="D431" s="3">
        <f>'reported positions'!D420/'reported positions'!D$437</f>
        <v>6.4813436058062772E-3</v>
      </c>
      <c r="E431" s="3">
        <f>'reported positions'!E420/'reported positions'!E$437</f>
        <v>0</v>
      </c>
      <c r="F431" s="3">
        <f>'reported positions'!F420/'reported positions'!F$437</f>
        <v>1.7953340102288689E-4</v>
      </c>
      <c r="G431" s="3">
        <f>'reported positions'!G420/'reported positions'!G$437</f>
        <v>1.1427371811134259E-3</v>
      </c>
      <c r="H431" s="3">
        <f>'reported positions'!H420/'reported positions'!H$437</f>
        <v>2.0736722920462681E-2</v>
      </c>
      <c r="I431" s="3">
        <f>'reported positions'!I420/'reported positions'!I$437</f>
        <v>3.3986924034603832E-3</v>
      </c>
      <c r="J431" s="3">
        <f>'reported positions'!J420/'reported positions'!J$437</f>
        <v>0</v>
      </c>
    </row>
    <row r="432" spans="1:10">
      <c r="A432" s="3" t="s">
        <v>17</v>
      </c>
      <c r="B432" s="3" t="s">
        <v>4</v>
      </c>
      <c r="C432" s="3">
        <v>2007</v>
      </c>
      <c r="D432" s="3">
        <f>'reported positions'!D421/'reported positions'!D$437</f>
        <v>1.2425906051542148E-2</v>
      </c>
      <c r="E432" s="3">
        <f>'reported positions'!E421/'reported positions'!E$437</f>
        <v>2.1846223519347862E-3</v>
      </c>
      <c r="F432" s="3">
        <f>'reported positions'!F421/'reported positions'!F$437</f>
        <v>2.7298640451159203E-2</v>
      </c>
      <c r="G432" s="3">
        <f>'reported positions'!G421/'reported positions'!G$437</f>
        <v>1.7946672437305508E-2</v>
      </c>
      <c r="H432" s="3">
        <f>'reported positions'!H421/'reported positions'!H$437</f>
        <v>4.7488662890540857E-2</v>
      </c>
      <c r="I432" s="3">
        <f>'reported positions'!I421/'reported positions'!I$437</f>
        <v>1.6479793869200194E-2</v>
      </c>
      <c r="J432" s="3">
        <f>'reported positions'!J421/'reported positions'!J$437</f>
        <v>0</v>
      </c>
    </row>
    <row r="433" spans="1:10">
      <c r="A433" s="3" t="s">
        <v>17</v>
      </c>
      <c r="B433" s="3" t="s">
        <v>5</v>
      </c>
      <c r="C433" s="3">
        <v>2007</v>
      </c>
      <c r="D433" s="3">
        <f>'reported positions'!D422/'reported positions'!D$437</f>
        <v>0</v>
      </c>
      <c r="E433" s="3">
        <f>'reported positions'!E422/'reported positions'!E$437</f>
        <v>0</v>
      </c>
      <c r="F433" s="3">
        <f>'reported positions'!F422/'reported positions'!F$437</f>
        <v>0</v>
      </c>
      <c r="G433" s="3">
        <f>'reported positions'!G422/'reported positions'!G$437</f>
        <v>9.7939684404291851E-5</v>
      </c>
      <c r="H433" s="3">
        <f>'reported positions'!H422/'reported positions'!H$437</f>
        <v>6.9865118959605548E-3</v>
      </c>
      <c r="I433" s="3">
        <f>'reported positions'!I422/'reported positions'!I$437</f>
        <v>2.3378078308544086E-3</v>
      </c>
      <c r="J433" s="3">
        <f>'reported positions'!J422/'reported positions'!J$437</f>
        <v>0</v>
      </c>
    </row>
    <row r="434" spans="1:10">
      <c r="A434" s="3" t="s">
        <v>17</v>
      </c>
      <c r="B434" s="3" t="s">
        <v>6</v>
      </c>
      <c r="C434" s="3">
        <v>2007</v>
      </c>
      <c r="D434" s="3">
        <f>'reported positions'!D423/'reported positions'!D$437</f>
        <v>1.0645128497817504E-2</v>
      </c>
      <c r="E434" s="3">
        <f>'reported positions'!E423/'reported positions'!E$437</f>
        <v>0</v>
      </c>
      <c r="F434" s="3">
        <f>'reported positions'!F423/'reported positions'!F$437</f>
        <v>1.289344451935177E-3</v>
      </c>
      <c r="G434" s="3">
        <f>'reported positions'!G423/'reported positions'!G$437</f>
        <v>3.7455389904775434E-3</v>
      </c>
      <c r="H434" s="3">
        <f>'reported positions'!H423/'reported positions'!H$437</f>
        <v>2.1940290253287618E-2</v>
      </c>
      <c r="I434" s="3">
        <f>'reported positions'!I423/'reported positions'!I$437</f>
        <v>4.9142842949423714E-3</v>
      </c>
      <c r="J434" s="3">
        <f>'reported positions'!J423/'reported positions'!J$437</f>
        <v>0</v>
      </c>
    </row>
    <row r="435" spans="1:10">
      <c r="A435" s="3" t="s">
        <v>17</v>
      </c>
      <c r="B435" s="3" t="s">
        <v>7</v>
      </c>
      <c r="C435" s="3">
        <v>2007</v>
      </c>
      <c r="D435" s="3">
        <f>'reported positions'!D424/'reported positions'!D$437</f>
        <v>0.3911042574154821</v>
      </c>
      <c r="E435" s="3">
        <f>'reported positions'!E424/'reported positions'!E$437</f>
        <v>0.68557590700951043</v>
      </c>
      <c r="F435" s="3">
        <f>'reported positions'!F424/'reported positions'!F$437</f>
        <v>0.28955420723086572</v>
      </c>
      <c r="G435" s="3">
        <f>'reported positions'!G424/'reported positions'!G$437</f>
        <v>0.54307819134921487</v>
      </c>
      <c r="H435" s="3">
        <f>'reported positions'!H424/'reported positions'!H$437</f>
        <v>0.32229160966579534</v>
      </c>
      <c r="I435" s="3">
        <f>'reported positions'!I424/'reported positions'!I$437</f>
        <v>0.52804207666564873</v>
      </c>
      <c r="J435" s="3">
        <f>'reported positions'!J424/'reported positions'!J$437</f>
        <v>0.49473684210526314</v>
      </c>
    </row>
    <row r="436" spans="1:10">
      <c r="A436" s="3" t="s">
        <v>17</v>
      </c>
      <c r="B436" s="3" t="s">
        <v>8</v>
      </c>
      <c r="C436" s="3">
        <v>2007</v>
      </c>
      <c r="D436" s="3">
        <f>'reported positions'!D425/'reported positions'!D$437</f>
        <v>2.2563043725933062E-2</v>
      </c>
      <c r="E436" s="3">
        <f>'reported positions'!E425/'reported positions'!E$437</f>
        <v>0</v>
      </c>
      <c r="F436" s="3">
        <f>'reported positions'!F425/'reported positions'!F$437</f>
        <v>1.9739791206474645E-3</v>
      </c>
      <c r="G436" s="3">
        <f>'reported positions'!G425/'reported positions'!G$437</f>
        <v>2.5212750965862709E-4</v>
      </c>
      <c r="H436" s="3">
        <f>'reported positions'!H425/'reported positions'!H$437</f>
        <v>6.5887670929846726E-3</v>
      </c>
      <c r="I436" s="3">
        <f>'reported positions'!I425/'reported positions'!I$437</f>
        <v>4.8136286246905835E-3</v>
      </c>
      <c r="J436" s="3">
        <f>'reported positions'!J425/'reported positions'!J$437</f>
        <v>0</v>
      </c>
    </row>
    <row r="437" spans="1:10">
      <c r="A437" s="3" t="s">
        <v>17</v>
      </c>
      <c r="B437" s="3" t="s">
        <v>9</v>
      </c>
      <c r="C437" s="3">
        <v>2007</v>
      </c>
      <c r="D437" s="3">
        <f>'reported positions'!D426/'reported positions'!D$437</f>
        <v>0</v>
      </c>
      <c r="E437" s="3">
        <f>'reported positions'!E426/'reported positions'!E$437</f>
        <v>0</v>
      </c>
      <c r="F437" s="3">
        <f>'reported positions'!F426/'reported positions'!F$437</f>
        <v>0</v>
      </c>
      <c r="G437" s="3">
        <f>'reported positions'!G426/'reported positions'!G$437</f>
        <v>3.4309963271365754E-4</v>
      </c>
      <c r="H437" s="3">
        <f>'reported positions'!H426/'reported positions'!H$437</f>
        <v>3.7039893818291885E-3</v>
      </c>
      <c r="I437" s="3">
        <f>'reported positions'!I426/'reported positions'!I$437</f>
        <v>8.8782772130204662E-4</v>
      </c>
      <c r="J437" s="3">
        <f>'reported positions'!J426/'reported positions'!J$437</f>
        <v>0</v>
      </c>
    </row>
    <row r="438" spans="1:10">
      <c r="A438" s="3" t="s">
        <v>17</v>
      </c>
      <c r="B438" s="3" t="s">
        <v>10</v>
      </c>
      <c r="C438" s="3">
        <v>2007</v>
      </c>
      <c r="D438" s="3">
        <f>'reported positions'!D427/'reported positions'!D$437</f>
        <v>3.9067044707347086E-2</v>
      </c>
      <c r="E438" s="3">
        <f>'reported positions'!E427/'reported positions'!E$437</f>
        <v>2.2382126503295934E-3</v>
      </c>
      <c r="F438" s="3">
        <f>'reported positions'!F427/'reported positions'!F$437</f>
        <v>2.5580176518244159E-2</v>
      </c>
      <c r="G438" s="3">
        <f>'reported positions'!G427/'reported positions'!G$437</f>
        <v>9.8354883941527867E-3</v>
      </c>
      <c r="H438" s="3">
        <f>'reported positions'!H427/'reported positions'!H$437</f>
        <v>1.9328243519364772E-2</v>
      </c>
      <c r="I438" s="3">
        <f>'reported positions'!I427/'reported positions'!I$437</f>
        <v>3.0926800385395952E-2</v>
      </c>
      <c r="J438" s="3">
        <f>'reported positions'!J427/'reported positions'!J$437</f>
        <v>0.10526315789473685</v>
      </c>
    </row>
    <row r="439" spans="1:10">
      <c r="A439" s="3" t="s">
        <v>17</v>
      </c>
      <c r="B439" s="3" t="s">
        <v>11</v>
      </c>
      <c r="C439" s="3">
        <v>2007</v>
      </c>
      <c r="D439" s="3">
        <f>'reported positions'!D428/'reported positions'!D$437</f>
        <v>7.1103241618822768E-2</v>
      </c>
      <c r="E439" s="3">
        <f>'reported positions'!E428/'reported positions'!E$437</f>
        <v>7.7998037538368648E-2</v>
      </c>
      <c r="F439" s="3">
        <f>'reported positions'!F428/'reported positions'!F$437</f>
        <v>5.6461989609009776E-3</v>
      </c>
      <c r="G439" s="3">
        <f>'reported positions'!G428/'reported positions'!G$437</f>
        <v>0.13883988364320302</v>
      </c>
      <c r="H439" s="3">
        <f>'reported positions'!H428/'reported positions'!H$437</f>
        <v>0.19587818210395797</v>
      </c>
      <c r="I439" s="3">
        <f>'reported positions'!I428/'reported positions'!I$437</f>
        <v>0.17633545998326858</v>
      </c>
      <c r="J439" s="3">
        <f>'reported positions'!J428/'reported positions'!J$437</f>
        <v>0</v>
      </c>
    </row>
    <row r="440" spans="1:10">
      <c r="A440" s="3" t="s">
        <v>17</v>
      </c>
      <c r="B440" s="3" t="s">
        <v>12</v>
      </c>
      <c r="C440" s="3">
        <v>2007</v>
      </c>
      <c r="D440" s="3">
        <f>'reported positions'!D429/'reported positions'!D$437</f>
        <v>1.7573778307373681E-3</v>
      </c>
      <c r="E440" s="3">
        <f>'reported positions'!E429/'reported positions'!E$437</f>
        <v>0</v>
      </c>
      <c r="F440" s="3">
        <f>'reported positions'!F429/'reported positions'!F$437</f>
        <v>3.5101106137995351E-4</v>
      </c>
      <c r="G440" s="3">
        <f>'reported positions'!G429/'reported positions'!G$437</f>
        <v>2.8841184650738707E-3</v>
      </c>
      <c r="H440" s="3">
        <f>'reported positions'!H429/'reported positions'!H$437</f>
        <v>0</v>
      </c>
      <c r="I440" s="3">
        <f>'reported positions'!I429/'reported positions'!I$437</f>
        <v>1.9663567150240703E-4</v>
      </c>
      <c r="J440" s="3">
        <f>'reported positions'!J429/'reported positions'!J$437</f>
        <v>0</v>
      </c>
    </row>
    <row r="441" spans="1:10">
      <c r="A441" s="3" t="s">
        <v>17</v>
      </c>
      <c r="B441" s="3" t="s">
        <v>13</v>
      </c>
      <c r="C441" s="3">
        <v>2007</v>
      </c>
      <c r="D441" s="3">
        <f>'reported positions'!D430/'reported positions'!D$437</f>
        <v>3.8410370833470063E-2</v>
      </c>
      <c r="E441" s="3">
        <f>'reported positions'!E430/'reported positions'!E$437</f>
        <v>0</v>
      </c>
      <c r="F441" s="3">
        <f>'reported positions'!F430/'reported positions'!F$437</f>
        <v>6.6046302398348342E-2</v>
      </c>
      <c r="G441" s="3">
        <f>'reported positions'!G430/'reported positions'!G$437</f>
        <v>6.3615978143938171E-2</v>
      </c>
      <c r="H441" s="3">
        <f>'reported positions'!H430/'reported positions'!H$437</f>
        <v>3.1035009692573685E-2</v>
      </c>
      <c r="I441" s="3">
        <f>'reported positions'!I430/'reported positions'!I$437</f>
        <v>1.7877740585429867E-2</v>
      </c>
      <c r="J441" s="3">
        <f>'reported positions'!J430/'reported positions'!J$437</f>
        <v>0</v>
      </c>
    </row>
    <row r="442" spans="1:10">
      <c r="A442" s="3" t="s">
        <v>17</v>
      </c>
      <c r="B442" s="3" t="s">
        <v>14</v>
      </c>
      <c r="C442" s="3">
        <v>2007</v>
      </c>
      <c r="D442" s="3">
        <f>'reported positions'!D431/'reported positions'!D$437</f>
        <v>6.5336498539709284E-4</v>
      </c>
      <c r="E442" s="3">
        <f>'reported positions'!E431/'reported positions'!E$437</f>
        <v>0</v>
      </c>
      <c r="F442" s="3">
        <f>'reported positions'!F431/'reported positions'!F$437</f>
        <v>2.0639676316970605E-4</v>
      </c>
      <c r="G442" s="3">
        <f>'reported positions'!G431/'reported positions'!G$437</f>
        <v>1.400788149778861E-3</v>
      </c>
      <c r="H442" s="3">
        <f>'reported positions'!H431/'reported positions'!H$437</f>
        <v>1.2124885755700572E-2</v>
      </c>
      <c r="I442" s="3">
        <f>'reported positions'!I431/'reported positions'!I$437</f>
        <v>1.4961433119921679E-3</v>
      </c>
      <c r="J442" s="3">
        <f>'reported positions'!J431/'reported positions'!J$437</f>
        <v>0</v>
      </c>
    </row>
    <row r="443" spans="1:10">
      <c r="A443" s="3" t="s">
        <v>17</v>
      </c>
      <c r="B443" s="3" t="s">
        <v>15</v>
      </c>
      <c r="C443" s="3">
        <v>2007</v>
      </c>
      <c r="D443" s="3">
        <f>'reported positions'!D432/'reported positions'!D$437</f>
        <v>6.1131399257454105E-4</v>
      </c>
      <c r="E443" s="3">
        <f>'reported positions'!E432/'reported positions'!E$437</f>
        <v>0</v>
      </c>
      <c r="F443" s="3">
        <f>'reported positions'!F432/'reported positions'!F$437</f>
        <v>9.8034316597811786E-5</v>
      </c>
      <c r="G443" s="3">
        <f>'reported positions'!G432/'reported positions'!G$437</f>
        <v>5.2986245468445044E-4</v>
      </c>
      <c r="H443" s="3">
        <f>'reported positions'!H432/'reported positions'!H$437</f>
        <v>7.7447447622263233E-3</v>
      </c>
      <c r="I443" s="3">
        <f>'reported positions'!I432/'reported positions'!I$437</f>
        <v>1.0233035739984181E-2</v>
      </c>
      <c r="J443" s="3">
        <f>'reported positions'!J432/'reported positions'!J$437</f>
        <v>0</v>
      </c>
    </row>
    <row r="444" spans="1:10">
      <c r="A444" s="3" t="s">
        <v>17</v>
      </c>
      <c r="B444" s="3" t="s">
        <v>16</v>
      </c>
      <c r="C444" s="3">
        <v>2007</v>
      </c>
      <c r="D444" s="3">
        <f>'reported positions'!D433/'reported positions'!D$437</f>
        <v>1.2749795768436472E-2</v>
      </c>
      <c r="E444" s="3">
        <f>'reported positions'!E433/'reported positions'!E$437</f>
        <v>0</v>
      </c>
      <c r="F444" s="3">
        <f>'reported positions'!F433/'reported positions'!F$437</f>
        <v>1.1792553786585504E-3</v>
      </c>
      <c r="G444" s="3">
        <f>'reported positions'!G433/'reported positions'!G$437</f>
        <v>1.4591571633819727E-3</v>
      </c>
      <c r="H444" s="3">
        <f>'reported positions'!H433/'reported positions'!H$437</f>
        <v>1.9654094457477834E-2</v>
      </c>
      <c r="I444" s="3">
        <f>'reported positions'!I433/'reported positions'!I$437</f>
        <v>2.405320680957126E-3</v>
      </c>
      <c r="J444" s="3">
        <f>'reported positions'!J433/'reported positions'!J$437</f>
        <v>0</v>
      </c>
    </row>
    <row r="445" spans="1:10">
      <c r="A445" s="3" t="s">
        <v>17</v>
      </c>
      <c r="B445" s="3" t="s">
        <v>17</v>
      </c>
      <c r="C445" s="3">
        <v>2007</v>
      </c>
      <c r="D445" s="3">
        <f>'reported positions'!D434/'reported positions'!D$437</f>
        <v>0</v>
      </c>
      <c r="E445" s="3">
        <f>'reported positions'!E434/'reported positions'!E$437</f>
        <v>0</v>
      </c>
      <c r="F445" s="3">
        <f>'reported positions'!F434/'reported positions'!F$437</f>
        <v>0</v>
      </c>
      <c r="G445" s="3">
        <f>'reported positions'!G434/'reported positions'!G$437</f>
        <v>0</v>
      </c>
      <c r="H445" s="3">
        <f>'reported positions'!H434/'reported positions'!H$437</f>
        <v>0</v>
      </c>
      <c r="I445" s="3">
        <f>'reported positions'!I434/'reported positions'!I$437</f>
        <v>0</v>
      </c>
      <c r="J445" s="3">
        <f>'reported positions'!J434/'reported positions'!J$437</f>
        <v>0</v>
      </c>
    </row>
    <row r="446" spans="1:10">
      <c r="A446" s="3" t="s">
        <v>17</v>
      </c>
      <c r="B446" s="3" t="s">
        <v>18</v>
      </c>
      <c r="C446" s="3">
        <v>2007</v>
      </c>
      <c r="D446" s="3">
        <f>'reported positions'!D435/'reported positions'!D$437</f>
        <v>0.26445941518769617</v>
      </c>
      <c r="E446" s="3">
        <f>'reported positions'!E435/'reported positions'!E$437</f>
        <v>3.4405223167111164E-2</v>
      </c>
      <c r="F446" s="3">
        <f>'reported positions'!F435/'reported positions'!F$437</f>
        <v>0.11407486963829347</v>
      </c>
      <c r="G446" s="3">
        <f>'reported positions'!G435/'reported positions'!G$437</f>
        <v>7.6750542088729654E-2</v>
      </c>
      <c r="H446" s="3">
        <f>'reported positions'!H435/'reported positions'!H$437</f>
        <v>0.10313611516989654</v>
      </c>
      <c r="I446" s="3">
        <f>'reported positions'!I435/'reported positions'!I$437</f>
        <v>5.719888902332438E-2</v>
      </c>
      <c r="J446" s="3">
        <f>'reported positions'!J435/'reported positions'!J$437</f>
        <v>0.10526315789473685</v>
      </c>
    </row>
    <row r="447" spans="1:10">
      <c r="A447" s="3" t="s">
        <v>17</v>
      </c>
      <c r="B447" s="3" t="s">
        <v>19</v>
      </c>
      <c r="C447" s="3">
        <v>2007</v>
      </c>
      <c r="D447" s="3">
        <f>'reported positions'!D436/'reported positions'!D$437</f>
        <v>0.12796839577893726</v>
      </c>
      <c r="E447" s="3">
        <f>'reported positions'!E436/'reported positions'!E$437</f>
        <v>0.19759799728274546</v>
      </c>
      <c r="F447" s="3">
        <f>'reported positions'!F436/'reported positions'!F$437</f>
        <v>0.46652205030877664</v>
      </c>
      <c r="G447" s="3">
        <f>'reported positions'!G436/'reported positions'!G$437</f>
        <v>0.1380778747121692</v>
      </c>
      <c r="H447" s="3">
        <f>'reported positions'!H436/'reported positions'!H$437</f>
        <v>0.18136217043794131</v>
      </c>
      <c r="I447" s="3">
        <f>'reported positions'!I436/'reported positions'!I$437</f>
        <v>0.14245586320804685</v>
      </c>
      <c r="J447" s="3">
        <f>'reported positions'!J436/'reported positions'!J$437</f>
        <v>0.29473684210526319</v>
      </c>
    </row>
    <row r="448" spans="1:10">
      <c r="A448" s="3" t="s">
        <v>17</v>
      </c>
      <c r="B448" s="3" t="s">
        <v>26</v>
      </c>
      <c r="C448" s="3">
        <v>2007</v>
      </c>
      <c r="D448" s="3">
        <f>'reported positions'!D437/'reported positions'!D438</f>
        <v>0.92950719076743715</v>
      </c>
      <c r="E448" s="3">
        <v>0.99947898307249672</v>
      </c>
      <c r="F448" s="3">
        <f>'reported positions'!F437/'reported positions'!F438</f>
        <v>0.82937395644587097</v>
      </c>
      <c r="G448" s="3">
        <f>'reported positions'!G437/'reported positions'!G438</f>
        <v>0.86433046526496959</v>
      </c>
      <c r="H448" s="3">
        <v>0.9359314879662487</v>
      </c>
      <c r="I448" s="3">
        <f>'reported positions'!I437/'reported positions'!I438</f>
        <v>0.91811713196067068</v>
      </c>
      <c r="J448" s="3">
        <f>'reported positions'!J437/'reported positions'!J438</f>
        <v>0.95</v>
      </c>
    </row>
    <row r="450" spans="1:10">
      <c r="A450" s="3" t="s">
        <v>17</v>
      </c>
      <c r="B450" s="3" t="s">
        <v>3</v>
      </c>
      <c r="C450" s="3">
        <v>2008</v>
      </c>
      <c r="D450" s="3">
        <f>'reported positions'!D439/'reported positions'!D$456</f>
        <v>1.1370894364902873E-3</v>
      </c>
      <c r="E450" s="3">
        <f>'reported positions'!E439/'reported positions'!E$456</f>
        <v>0</v>
      </c>
      <c r="F450" s="3">
        <f>'reported positions'!F439/'reported positions'!F$456</f>
        <v>3.4017535745090239E-4</v>
      </c>
      <c r="G450" s="3">
        <f>'reported positions'!G439/'reported positions'!G$456</f>
        <v>1.1309358900956511E-3</v>
      </c>
      <c r="H450" s="3">
        <f>'reported positions'!H439/'reported positions'!H$456</f>
        <v>1.7273532776418191E-2</v>
      </c>
      <c r="I450" s="3">
        <f>'reported positions'!I439/'reported positions'!I$456</f>
        <v>1.9459816754893789E-3</v>
      </c>
      <c r="J450" s="3">
        <f>'reported positions'!J439/'reported positions'!J$456</f>
        <v>0</v>
      </c>
    </row>
    <row r="451" spans="1:10">
      <c r="A451" s="3" t="s">
        <v>17</v>
      </c>
      <c r="B451" s="3" t="s">
        <v>4</v>
      </c>
      <c r="C451" s="3">
        <v>2008</v>
      </c>
      <c r="D451" s="3">
        <f>'reported positions'!D440/'reported positions'!D$456</f>
        <v>5.9076254105938164E-3</v>
      </c>
      <c r="E451" s="3">
        <f>'reported positions'!E440/'reported positions'!E$456</f>
        <v>4.5128458156141457E-4</v>
      </c>
      <c r="F451" s="3">
        <f>'reported positions'!F440/'reported positions'!F$456</f>
        <v>2.9362296777323552E-2</v>
      </c>
      <c r="G451" s="3">
        <f>'reported positions'!G440/'reported positions'!G$456</f>
        <v>2.1527855864573738E-2</v>
      </c>
      <c r="H451" s="3">
        <f>'reported positions'!H440/'reported positions'!H$456</f>
        <v>4.107401048601645E-2</v>
      </c>
      <c r="I451" s="3">
        <f>'reported positions'!I440/'reported positions'!I$456</f>
        <v>1.3983489295876318E-2</v>
      </c>
      <c r="J451" s="3">
        <f>'reported positions'!J440/'reported positions'!J$456</f>
        <v>1.9999999999999997E-2</v>
      </c>
    </row>
    <row r="452" spans="1:10">
      <c r="A452" s="3" t="s">
        <v>17</v>
      </c>
      <c r="B452" s="3" t="s">
        <v>5</v>
      </c>
      <c r="C452" s="3">
        <v>2008</v>
      </c>
      <c r="D452" s="3">
        <f>'reported positions'!D441/'reported positions'!D$456</f>
        <v>0</v>
      </c>
      <c r="E452" s="3">
        <f>'reported positions'!E441/'reported positions'!E$456</f>
        <v>0</v>
      </c>
      <c r="F452" s="3">
        <f>'reported positions'!F441/'reported positions'!F$456</f>
        <v>0</v>
      </c>
      <c r="G452" s="3">
        <f>'reported positions'!G441/'reported positions'!G$456</f>
        <v>1.1113957866157162E-4</v>
      </c>
      <c r="H452" s="3">
        <f>'reported positions'!H441/'reported positions'!H$456</f>
        <v>9.1186078447712329E-3</v>
      </c>
      <c r="I452" s="3">
        <f>'reported positions'!I441/'reported positions'!I$456</f>
        <v>1.6316234245025258E-3</v>
      </c>
      <c r="J452" s="3">
        <f>'reported positions'!J441/'reported positions'!J$456</f>
        <v>0</v>
      </c>
    </row>
    <row r="453" spans="1:10">
      <c r="A453" s="3" t="s">
        <v>17</v>
      </c>
      <c r="B453" s="3" t="s">
        <v>6</v>
      </c>
      <c r="C453" s="3">
        <v>2008</v>
      </c>
      <c r="D453" s="3">
        <f>'reported positions'!D442/'reported positions'!D$456</f>
        <v>9.0424036145195959E-3</v>
      </c>
      <c r="E453" s="3">
        <f>'reported positions'!E442/'reported positions'!E$456</f>
        <v>0</v>
      </c>
      <c r="F453" s="3">
        <f>'reported positions'!F442/'reported positions'!F$456</f>
        <v>1.5187645164852403E-3</v>
      </c>
      <c r="G453" s="3">
        <f>'reported positions'!G442/'reported positions'!G$456</f>
        <v>4.690410987487465E-3</v>
      </c>
      <c r="H453" s="3">
        <f>'reported positions'!H442/'reported positions'!H$456</f>
        <v>1.9684757296451378E-2</v>
      </c>
      <c r="I453" s="3">
        <f>'reported positions'!I442/'reported positions'!I$456</f>
        <v>2.811594635051878E-3</v>
      </c>
      <c r="J453" s="3">
        <f>'reported positions'!J442/'reported positions'!J$456</f>
        <v>0</v>
      </c>
    </row>
    <row r="454" spans="1:10">
      <c r="A454" s="3" t="s">
        <v>17</v>
      </c>
      <c r="B454" s="3" t="s">
        <v>7</v>
      </c>
      <c r="C454" s="3">
        <v>2008</v>
      </c>
      <c r="D454" s="3">
        <f>'reported positions'!D443/'reported positions'!D$456</f>
        <v>0.38698688011668747</v>
      </c>
      <c r="E454" s="3">
        <f>'reported positions'!E443/'reported positions'!E$456</f>
        <v>0.6741001116821892</v>
      </c>
      <c r="F454" s="3">
        <f>'reported positions'!F443/'reported positions'!F$456</f>
        <v>0.25996485240077682</v>
      </c>
      <c r="G454" s="3">
        <f>'reported positions'!G443/'reported positions'!G$456</f>
        <v>0.57950879498503194</v>
      </c>
      <c r="H454" s="3">
        <f>'reported positions'!H443/'reported positions'!H$456</f>
        <v>0.31824783053092714</v>
      </c>
      <c r="I454" s="3">
        <f>'reported positions'!I443/'reported positions'!I$456</f>
        <v>0.51678583920837162</v>
      </c>
      <c r="J454" s="3">
        <f>'reported positions'!J443/'reported positions'!J$456</f>
        <v>0.5</v>
      </c>
    </row>
    <row r="455" spans="1:10">
      <c r="A455" s="3" t="s">
        <v>17</v>
      </c>
      <c r="B455" s="3" t="s">
        <v>8</v>
      </c>
      <c r="C455" s="3">
        <v>2008</v>
      </c>
      <c r="D455" s="3">
        <f>'reported positions'!D444/'reported positions'!D$456</f>
        <v>2.0229670663303129E-2</v>
      </c>
      <c r="E455" s="3">
        <f>'reported positions'!E444/'reported positions'!E$456</f>
        <v>0</v>
      </c>
      <c r="F455" s="3">
        <f>'reported positions'!F444/'reported positions'!F$456</f>
        <v>1.9824633594933733E-3</v>
      </c>
      <c r="G455" s="3">
        <f>'reported positions'!G444/'reported positions'!G$456</f>
        <v>3.6127554900403395E-4</v>
      </c>
      <c r="H455" s="3">
        <f>'reported positions'!H444/'reported positions'!H$456</f>
        <v>6.1150111803634057E-3</v>
      </c>
      <c r="I455" s="3">
        <f>'reported positions'!I444/'reported positions'!I$456</f>
        <v>3.6001723527238575E-3</v>
      </c>
      <c r="J455" s="3">
        <f>'reported positions'!J444/'reported positions'!J$456</f>
        <v>0</v>
      </c>
    </row>
    <row r="456" spans="1:10">
      <c r="A456" s="3" t="s">
        <v>17</v>
      </c>
      <c r="B456" s="3" t="s">
        <v>9</v>
      </c>
      <c r="C456" s="3">
        <v>2008</v>
      </c>
      <c r="D456" s="3">
        <f>'reported positions'!D445/'reported positions'!D$456</f>
        <v>0</v>
      </c>
      <c r="E456" s="3">
        <f>'reported positions'!E445/'reported positions'!E$456</f>
        <v>0</v>
      </c>
      <c r="F456" s="3">
        <f>'reported positions'!F445/'reported positions'!F$456</f>
        <v>1.2678065522283205E-4</v>
      </c>
      <c r="G456" s="3">
        <f>'reported positions'!G445/'reported positions'!G$456</f>
        <v>1.6240332384089424E-4</v>
      </c>
      <c r="H456" s="3">
        <f>'reported positions'!H445/'reported positions'!H$456</f>
        <v>3.2743238116490305E-3</v>
      </c>
      <c r="I456" s="3">
        <f>'reported positions'!I445/'reported positions'!I$456</f>
        <v>5.4584827617078517E-4</v>
      </c>
      <c r="J456" s="3">
        <f>'reported positions'!J445/'reported positions'!J$456</f>
        <v>0</v>
      </c>
    </row>
    <row r="457" spans="1:10">
      <c r="A457" s="3" t="s">
        <v>17</v>
      </c>
      <c r="B457" s="3" t="s">
        <v>10</v>
      </c>
      <c r="C457" s="3">
        <v>2008</v>
      </c>
      <c r="D457" s="3">
        <f>'reported positions'!D446/'reported positions'!D$456</f>
        <v>9.3901327342367086E-2</v>
      </c>
      <c r="E457" s="3">
        <f>'reported positions'!E446/'reported positions'!E$456</f>
        <v>1.3495557962884207E-3</v>
      </c>
      <c r="F457" s="3">
        <f>'reported positions'!F446/'reported positions'!F$456</f>
        <v>3.0127492318853647E-2</v>
      </c>
      <c r="G457" s="3">
        <f>'reported positions'!G446/'reported positions'!G$456</f>
        <v>1.1429945897794084E-2</v>
      </c>
      <c r="H457" s="3">
        <f>'reported positions'!H446/'reported positions'!H$456</f>
        <v>2.0715635077056378E-2</v>
      </c>
      <c r="I457" s="3">
        <f>'reported positions'!I446/'reported positions'!I$456</f>
        <v>3.2985969520891362E-2</v>
      </c>
      <c r="J457" s="3">
        <f>'reported positions'!J446/'reported positions'!J$456</f>
        <v>0.09</v>
      </c>
    </row>
    <row r="458" spans="1:10">
      <c r="A458" s="3" t="s">
        <v>17</v>
      </c>
      <c r="B458" s="3" t="s">
        <v>11</v>
      </c>
      <c r="C458" s="3">
        <v>2008</v>
      </c>
      <c r="D458" s="3">
        <f>'reported positions'!D447/'reported positions'!D$456</f>
        <v>5.6599877052024287E-2</v>
      </c>
      <c r="E458" s="3">
        <f>'reported positions'!E447/'reported positions'!E$456</f>
        <v>7.6573967799340836E-2</v>
      </c>
      <c r="F458" s="3">
        <f>'reported positions'!F447/'reported positions'!F$456</f>
        <v>9.2418765891931279E-3</v>
      </c>
      <c r="G458" s="3">
        <f>'reported positions'!G447/'reported positions'!G$456</f>
        <v>0.10534750504399147</v>
      </c>
      <c r="H458" s="3">
        <f>'reported positions'!H447/'reported positions'!H$456</f>
        <v>0.18895934070566303</v>
      </c>
      <c r="I458" s="3">
        <f>'reported positions'!I447/'reported positions'!I$456</f>
        <v>0.19846351616636321</v>
      </c>
      <c r="J458" s="3">
        <f>'reported positions'!J447/'reported positions'!J$456</f>
        <v>0</v>
      </c>
    </row>
    <row r="459" spans="1:10">
      <c r="A459" s="3" t="s">
        <v>17</v>
      </c>
      <c r="B459" s="3" t="s">
        <v>12</v>
      </c>
      <c r="C459" s="3">
        <v>2008</v>
      </c>
      <c r="D459" s="3">
        <f>'reported positions'!D448/'reported positions'!D$456</f>
        <v>4.5893190176192243E-3</v>
      </c>
      <c r="E459" s="3">
        <f>'reported positions'!E448/'reported positions'!E$456</f>
        <v>0</v>
      </c>
      <c r="F459" s="3">
        <f>'reported positions'!F448/'reported positions'!F$456</f>
        <v>2.3449375107776615E-4</v>
      </c>
      <c r="G459" s="3">
        <f>'reported positions'!G448/'reported positions'!G$456</f>
        <v>2.3233949305654237E-3</v>
      </c>
      <c r="H459" s="3">
        <f>'reported positions'!H448/'reported positions'!H$456</f>
        <v>0</v>
      </c>
      <c r="I459" s="3">
        <f>'reported positions'!I448/'reported positions'!I$456</f>
        <v>1.3987351382674503E-4</v>
      </c>
      <c r="J459" s="3">
        <f>'reported positions'!J448/'reported positions'!J$456</f>
        <v>0</v>
      </c>
    </row>
    <row r="460" spans="1:10">
      <c r="A460" s="3" t="s">
        <v>17</v>
      </c>
      <c r="B460" s="3" t="s">
        <v>13</v>
      </c>
      <c r="C460" s="3">
        <v>2008</v>
      </c>
      <c r="D460" s="3">
        <f>'reported positions'!D449/'reported positions'!D$456</f>
        <v>4.8829632927926615E-2</v>
      </c>
      <c r="E460" s="3">
        <f>'reported positions'!E449/'reported positions'!E$456</f>
        <v>0</v>
      </c>
      <c r="F460" s="3">
        <f>'reported positions'!F449/'reported positions'!F$456</f>
        <v>6.7143552757513963E-2</v>
      </c>
      <c r="G460" s="3">
        <f>'reported positions'!G449/'reported positions'!G$456</f>
        <v>6.668668787692679E-2</v>
      </c>
      <c r="H460" s="3">
        <f>'reported positions'!H449/'reported positions'!H$456</f>
        <v>3.7404864657989957E-2</v>
      </c>
      <c r="I460" s="3">
        <f>'reported positions'!I449/'reported positions'!I$456</f>
        <v>1.3806951844680726E-2</v>
      </c>
      <c r="J460" s="3">
        <f>'reported positions'!J449/'reported positions'!J$456</f>
        <v>0</v>
      </c>
    </row>
    <row r="461" spans="1:10">
      <c r="A461" s="3" t="s">
        <v>17</v>
      </c>
      <c r="B461" s="3" t="s">
        <v>14</v>
      </c>
      <c r="C461" s="3">
        <v>2008</v>
      </c>
      <c r="D461" s="3">
        <f>'reported positions'!D450/'reported positions'!D$456</f>
        <v>4.4942592076558704E-3</v>
      </c>
      <c r="E461" s="3">
        <f>'reported positions'!E450/'reported positions'!E$456</f>
        <v>0</v>
      </c>
      <c r="F461" s="3">
        <f>'reported positions'!F450/'reported positions'!F$456</f>
        <v>2.7017004177740659E-4</v>
      </c>
      <c r="G461" s="3">
        <f>'reported positions'!G450/'reported positions'!G$456</f>
        <v>1.2235558600552341E-3</v>
      </c>
      <c r="H461" s="3">
        <f>'reported positions'!H450/'reported positions'!H$456</f>
        <v>1.0929530391348197E-2</v>
      </c>
      <c r="I461" s="3">
        <f>'reported positions'!I450/'reported positions'!I$456</f>
        <v>2.0752385968273585E-3</v>
      </c>
      <c r="J461" s="3">
        <f>'reported positions'!J450/'reported positions'!J$456</f>
        <v>0</v>
      </c>
    </row>
    <row r="462" spans="1:10">
      <c r="A462" s="3" t="s">
        <v>17</v>
      </c>
      <c r="B462" s="3" t="s">
        <v>15</v>
      </c>
      <c r="C462" s="3">
        <v>2008</v>
      </c>
      <c r="D462" s="3">
        <f>'reported positions'!D451/'reported positions'!D$456</f>
        <v>6.5215909104488336E-5</v>
      </c>
      <c r="E462" s="3">
        <f>'reported positions'!E451/'reported positions'!E$456</f>
        <v>0</v>
      </c>
      <c r="F462" s="3">
        <f>'reported positions'!F451/'reported positions'!F$456</f>
        <v>1.4327003989184073E-5</v>
      </c>
      <c r="G462" s="3">
        <f>'reported positions'!G451/'reported positions'!G$456</f>
        <v>3.6512068833878053E-4</v>
      </c>
      <c r="H462" s="3">
        <f>'reported positions'!H451/'reported positions'!H$456</f>
        <v>7.4743508287158323E-3</v>
      </c>
      <c r="I462" s="3">
        <f>'reported positions'!I451/'reported positions'!I$456</f>
        <v>4.5760186037545145E-3</v>
      </c>
      <c r="J462" s="3">
        <f>'reported positions'!J451/'reported positions'!J$456</f>
        <v>0</v>
      </c>
    </row>
    <row r="463" spans="1:10">
      <c r="A463" s="3" t="s">
        <v>17</v>
      </c>
      <c r="B463" s="3" t="s">
        <v>16</v>
      </c>
      <c r="C463" s="3">
        <v>2008</v>
      </c>
      <c r="D463" s="3">
        <f>'reported positions'!D452/'reported positions'!D$456</f>
        <v>7.0660688323243041E-3</v>
      </c>
      <c r="E463" s="3">
        <f>'reported positions'!E452/'reported positions'!E$456</f>
        <v>0</v>
      </c>
      <c r="F463" s="3">
        <f>'reported positions'!F452/'reported positions'!F$456</f>
        <v>1.2064965970519335E-3</v>
      </c>
      <c r="G463" s="3">
        <f>'reported positions'!G452/'reported positions'!G$456</f>
        <v>9.1599199296454566E-4</v>
      </c>
      <c r="H463" s="3">
        <f>'reported positions'!H452/'reported positions'!H$456</f>
        <v>1.1543466106032388E-2</v>
      </c>
      <c r="I463" s="3">
        <f>'reported positions'!I452/'reported positions'!I$456</f>
        <v>1.7031332494467028E-3</v>
      </c>
      <c r="J463" s="3">
        <f>'reported positions'!J452/'reported positions'!J$456</f>
        <v>0</v>
      </c>
    </row>
    <row r="464" spans="1:10">
      <c r="A464" s="3" t="s">
        <v>17</v>
      </c>
      <c r="B464" s="3" t="s">
        <v>17</v>
      </c>
      <c r="C464" s="3">
        <v>2008</v>
      </c>
      <c r="D464" s="3">
        <f>'reported positions'!D453/'reported positions'!D$456</f>
        <v>0</v>
      </c>
      <c r="E464" s="3">
        <f>'reported positions'!E453/'reported positions'!E$456</f>
        <v>0</v>
      </c>
      <c r="F464" s="3">
        <f>'reported positions'!F453/'reported positions'!F$456</f>
        <v>0</v>
      </c>
      <c r="G464" s="3">
        <f>'reported positions'!G453/'reported positions'!G$456</f>
        <v>0</v>
      </c>
      <c r="H464" s="3">
        <f>'reported positions'!H453/'reported positions'!H$456</f>
        <v>0</v>
      </c>
      <c r="I464" s="3">
        <f>'reported positions'!I453/'reported positions'!I$456</f>
        <v>0</v>
      </c>
      <c r="J464" s="3">
        <f>'reported positions'!J453/'reported positions'!J$456</f>
        <v>0</v>
      </c>
    </row>
    <row r="465" spans="1:10">
      <c r="A465" s="3" t="s">
        <v>17</v>
      </c>
      <c r="B465" s="3" t="s">
        <v>18</v>
      </c>
      <c r="C465" s="3">
        <v>2008</v>
      </c>
      <c r="D465" s="3">
        <f>'reported positions'!D454/'reported positions'!D$456</f>
        <v>0.27189178954170728</v>
      </c>
      <c r="E465" s="3">
        <f>'reported positions'!E454/'reported positions'!E$456</f>
        <v>2.1958433251679479E-2</v>
      </c>
      <c r="F465" s="3">
        <f>'reported positions'!F454/'reported positions'!F$456</f>
        <v>8.6796413072066605E-2</v>
      </c>
      <c r="G465" s="3">
        <f>'reported positions'!G454/'reported positions'!G$456</f>
        <v>6.3368660273293576E-2</v>
      </c>
      <c r="H465" s="3">
        <f>'reported positions'!H454/'reported positions'!H$456</f>
        <v>9.1482681879324984E-2</v>
      </c>
      <c r="I465" s="3">
        <f>'reported positions'!I454/'reported positions'!I$456</f>
        <v>4.7701907334969318E-2</v>
      </c>
      <c r="J465" s="3">
        <f>'reported positions'!J454/'reported positions'!J$456</f>
        <v>0.1</v>
      </c>
    </row>
    <row r="466" spans="1:10">
      <c r="A466" s="3" t="s">
        <v>17</v>
      </c>
      <c r="B466" s="3" t="s">
        <v>19</v>
      </c>
      <c r="C466" s="3">
        <v>2008</v>
      </c>
      <c r="D466" s="3">
        <f>'reported positions'!D455/'reported positions'!D$456</f>
        <v>8.9258840927676372E-2</v>
      </c>
      <c r="E466" s="3">
        <f>'reported positions'!E455/'reported positions'!E$456</f>
        <v>0.22556664688894082</v>
      </c>
      <c r="F466" s="3">
        <f>'reported positions'!F455/'reported positions'!F$456</f>
        <v>0.51166984480172362</v>
      </c>
      <c r="G466" s="3">
        <f>'reported positions'!G455/'reported positions'!G$456</f>
        <v>0.14084632125737478</v>
      </c>
      <c r="H466" s="3">
        <f>'reported positions'!H455/'reported positions'!H$456</f>
        <v>0.21670205642727258</v>
      </c>
      <c r="I466" s="3">
        <f>'reported positions'!I455/'reported positions'!I$456</f>
        <v>0.15724284230105356</v>
      </c>
      <c r="J466" s="3">
        <f>'reported positions'!J455/'reported positions'!J$456</f>
        <v>0.28999999999999998</v>
      </c>
    </row>
    <row r="467" spans="1:10">
      <c r="A467" s="3" t="s">
        <v>17</v>
      </c>
      <c r="B467" s="3" t="s">
        <v>26</v>
      </c>
      <c r="C467" s="3">
        <v>2008</v>
      </c>
      <c r="D467" s="3">
        <f>'reported positions'!D456/'reported positions'!D457</f>
        <v>0.79782495343799553</v>
      </c>
      <c r="E467" s="3">
        <f>'reported positions'!E456/'reported positions'!E457</f>
        <v>0.97999950506800149</v>
      </c>
      <c r="F467" s="3">
        <f>'reported positions'!F456/'reported positions'!F457</f>
        <v>0.78974469374570189</v>
      </c>
      <c r="G467" s="3">
        <f>'reported positions'!G456/'reported positions'!G457</f>
        <v>0.832919253434799</v>
      </c>
      <c r="H467" s="3">
        <f>'reported positions'!H456/'reported positions'!H457</f>
        <v>0.92046854652863141</v>
      </c>
      <c r="I467" s="3">
        <f>'reported positions'!I456/'reported positions'!I457</f>
        <v>0.92934878198480164</v>
      </c>
      <c r="J467" s="3">
        <f>'reported positions'!J456/'reported positions'!J457</f>
        <v>1</v>
      </c>
    </row>
    <row r="470" spans="1:10">
      <c r="A470" s="3" t="s">
        <v>18</v>
      </c>
      <c r="B470" s="3" t="s">
        <v>3</v>
      </c>
      <c r="C470" s="3">
        <v>2007</v>
      </c>
      <c r="D470" s="3">
        <f>'reported positions'!D458/'reported positions'!D$475</f>
        <v>8.6130191937100084E-6</v>
      </c>
      <c r="E470" s="3">
        <f>'reported positions'!E458/'reported positions'!E$475</f>
        <v>3.5701535166012142E-5</v>
      </c>
      <c r="F470" s="3">
        <f>'reported positions'!F458/'reported positions'!F$475</f>
        <v>2.7278879804615099E-5</v>
      </c>
      <c r="G470" s="3">
        <f>'reported positions'!G458/'reported positions'!G$475</f>
        <v>5.4734298972511052E-3</v>
      </c>
      <c r="H470" s="3">
        <f>'reported positions'!H458/'reported positions'!H$475</f>
        <v>4.4490460345199051E-3</v>
      </c>
      <c r="I470" s="3">
        <f>'reported positions'!I458/'reported positions'!I$475</f>
        <v>1.3599839216498601E-2</v>
      </c>
      <c r="J470" s="3">
        <f>'reported positions'!J458/'reported positions'!J$475</f>
        <v>0</v>
      </c>
    </row>
    <row r="471" spans="1:10">
      <c r="A471" s="3" t="s">
        <v>18</v>
      </c>
      <c r="B471" s="3" t="s">
        <v>4</v>
      </c>
      <c r="C471" s="3">
        <v>2007</v>
      </c>
      <c r="D471" s="3">
        <f>'reported positions'!D459/'reported positions'!D$475</f>
        <v>4.9685916864792004E-3</v>
      </c>
      <c r="E471" s="3">
        <f>'reported positions'!E459/'reported positions'!E$475</f>
        <v>3.5421023103993469E-2</v>
      </c>
      <c r="F471" s="3">
        <f>'reported positions'!F459/'reported positions'!F$475</f>
        <v>3.9334074828904803E-2</v>
      </c>
      <c r="G471" s="3">
        <f>'reported positions'!G459/'reported positions'!G$475</f>
        <v>1.4462649423805993E-2</v>
      </c>
      <c r="H471" s="3">
        <f>'reported positions'!H459/'reported positions'!H$475</f>
        <v>3.4687477557273833E-2</v>
      </c>
      <c r="I471" s="3">
        <f>'reported positions'!I459/'reported positions'!I$475</f>
        <v>8.9558914484096045E-5</v>
      </c>
      <c r="J471" s="3">
        <f>'reported positions'!J459/'reported positions'!J$475</f>
        <v>0</v>
      </c>
    </row>
    <row r="472" spans="1:10">
      <c r="A472" s="3" t="s">
        <v>18</v>
      </c>
      <c r="B472" s="3" t="s">
        <v>5</v>
      </c>
      <c r="C472" s="3">
        <v>2007</v>
      </c>
      <c r="D472" s="3">
        <f>'reported positions'!D460/'reported positions'!D$475</f>
        <v>0</v>
      </c>
      <c r="E472" s="3">
        <f>'reported positions'!E460/'reported positions'!E$475</f>
        <v>3.4341476683497389E-4</v>
      </c>
      <c r="F472" s="3">
        <f>'reported positions'!F460/'reported positions'!F$475</f>
        <v>0</v>
      </c>
      <c r="G472" s="3">
        <f>'reported positions'!G460/'reported positions'!G$475</f>
        <v>7.640101307653124E-4</v>
      </c>
      <c r="H472" s="3">
        <f>'reported positions'!H460/'reported positions'!H$475</f>
        <v>3.2544945299595425E-3</v>
      </c>
      <c r="I472" s="3">
        <f>'reported positions'!I460/'reported positions'!I$475</f>
        <v>2.7135750969426945E-2</v>
      </c>
      <c r="J472" s="3">
        <f>'reported positions'!J460/'reported positions'!J$475</f>
        <v>0</v>
      </c>
    </row>
    <row r="473" spans="1:10">
      <c r="A473" s="3" t="s">
        <v>18</v>
      </c>
      <c r="B473" s="3" t="s">
        <v>6</v>
      </c>
      <c r="C473" s="3">
        <v>2007</v>
      </c>
      <c r="D473" s="3">
        <f>'reported positions'!D461/'reported positions'!D$475</f>
        <v>5.0692349041459254E-3</v>
      </c>
      <c r="E473" s="3">
        <f>'reported positions'!E461/'reported positions'!E$475</f>
        <v>1.324356947348736E-3</v>
      </c>
      <c r="F473" s="3">
        <f>'reported positions'!F461/'reported positions'!F$475</f>
        <v>1.7311783648866319E-3</v>
      </c>
      <c r="G473" s="3">
        <f>'reported positions'!G461/'reported positions'!G$475</f>
        <v>1.1597617313539364E-2</v>
      </c>
      <c r="H473" s="3">
        <f>'reported positions'!H461/'reported positions'!H$475</f>
        <v>9.5408517463433321E-3</v>
      </c>
      <c r="I473" s="3">
        <f>'reported positions'!I461/'reported positions'!I$475</f>
        <v>3.4418186562519486E-2</v>
      </c>
      <c r="J473" s="3">
        <f>'reported positions'!J461/'reported positions'!J$475</f>
        <v>0</v>
      </c>
    </row>
    <row r="474" spans="1:10">
      <c r="A474" s="3" t="s">
        <v>18</v>
      </c>
      <c r="B474" s="3" t="s">
        <v>7</v>
      </c>
      <c r="C474" s="3">
        <v>2007</v>
      </c>
      <c r="D474" s="3">
        <f>'reported positions'!D462/'reported positions'!D$475</f>
        <v>0.51803620395148386</v>
      </c>
      <c r="E474" s="3">
        <f>'reported positions'!E462/'reported positions'!E$475</f>
        <v>0.50741571887591164</v>
      </c>
      <c r="F474" s="3">
        <f>'reported positions'!F462/'reported positions'!F$475</f>
        <v>0.30482336907941038</v>
      </c>
      <c r="G474" s="3">
        <f>'reported positions'!G462/'reported positions'!G$475</f>
        <v>0.42515974934476769</v>
      </c>
      <c r="H474" s="3">
        <f>'reported positions'!H462/'reported positions'!H$475</f>
        <v>0.45376199937758843</v>
      </c>
      <c r="I474" s="3">
        <f>'reported positions'!I462/'reported positions'!I$475</f>
        <v>0.31242395550163571</v>
      </c>
      <c r="J474" s="3">
        <f>'reported positions'!J462/'reported positions'!J$475</f>
        <v>0.60029440472725226</v>
      </c>
    </row>
    <row r="475" spans="1:10">
      <c r="A475" s="3" t="s">
        <v>18</v>
      </c>
      <c r="B475" s="3" t="s">
        <v>8</v>
      </c>
      <c r="C475" s="3">
        <v>2007</v>
      </c>
      <c r="D475" s="3">
        <f>'reported positions'!D463/'reported positions'!D$475</f>
        <v>1.2049998874484833E-2</v>
      </c>
      <c r="E475" s="3">
        <f>'reported positions'!E463/'reported positions'!E$475</f>
        <v>0</v>
      </c>
      <c r="F475" s="3">
        <f>'reported positions'!F463/'reported positions'!F$475</f>
        <v>3.1901474487236049E-2</v>
      </c>
      <c r="G475" s="3">
        <f>'reported positions'!G463/'reported positions'!G$475</f>
        <v>1.9411324892744468E-3</v>
      </c>
      <c r="H475" s="3">
        <f>'reported positions'!H463/'reported positions'!H$475</f>
        <v>3.0542455653173099E-2</v>
      </c>
      <c r="I475" s="3">
        <f>'reported positions'!I463/'reported positions'!I$475</f>
        <v>2.9274488744460401E-2</v>
      </c>
      <c r="J475" s="3">
        <f>'reported positions'!J463/'reported positions'!J$475</f>
        <v>0</v>
      </c>
    </row>
    <row r="476" spans="1:10">
      <c r="A476" s="3" t="s">
        <v>18</v>
      </c>
      <c r="B476" s="3" t="s">
        <v>9</v>
      </c>
      <c r="C476" s="3">
        <v>2007</v>
      </c>
      <c r="D476" s="3">
        <f>'reported positions'!D464/'reported positions'!D$475</f>
        <v>0</v>
      </c>
      <c r="E476" s="3">
        <f>'reported positions'!E464/'reported positions'!E$475</f>
        <v>2.3393005899253667E-3</v>
      </c>
      <c r="F476" s="3">
        <f>'reported positions'!F464/'reported positions'!F$475</f>
        <v>4.1589128363951289E-7</v>
      </c>
      <c r="G476" s="3">
        <f>'reported positions'!G464/'reported positions'!G$475</f>
        <v>5.2461734430473538E-3</v>
      </c>
      <c r="H476" s="3">
        <f>'reported positions'!H464/'reported positions'!H$475</f>
        <v>3.5214133531228306E-3</v>
      </c>
      <c r="I476" s="3">
        <f>'reported positions'!I464/'reported positions'!I$475</f>
        <v>2.3996975094942721E-2</v>
      </c>
      <c r="J476" s="3">
        <f>'reported positions'!J464/'reported positions'!J$475</f>
        <v>0</v>
      </c>
    </row>
    <row r="477" spans="1:10">
      <c r="A477" s="3" t="s">
        <v>18</v>
      </c>
      <c r="B477" s="3" t="s">
        <v>10</v>
      </c>
      <c r="C477" s="3">
        <v>2007</v>
      </c>
      <c r="D477" s="3">
        <f>'reported positions'!D465/'reported positions'!D$475</f>
        <v>5.9679783856317392E-2</v>
      </c>
      <c r="E477" s="3">
        <f>'reported positions'!E465/'reported positions'!E$475</f>
        <v>4.3316162594991589E-2</v>
      </c>
      <c r="F477" s="3">
        <f>'reported positions'!F465/'reported positions'!F$475</f>
        <v>3.2652226507081099E-2</v>
      </c>
      <c r="G477" s="3">
        <f>'reported positions'!G465/'reported positions'!G$475</f>
        <v>3.5002283511076808E-2</v>
      </c>
      <c r="H477" s="3">
        <f>'reported positions'!H465/'reported positions'!H$475</f>
        <v>7.0859167404782987E-4</v>
      </c>
      <c r="I477" s="3">
        <f>'reported positions'!I465/'reported positions'!I$475</f>
        <v>0.10561561222848169</v>
      </c>
      <c r="J477" s="3">
        <f>'reported positions'!J465/'reported positions'!J$475</f>
        <v>9.1481179329802195E-2</v>
      </c>
    </row>
    <row r="478" spans="1:10">
      <c r="A478" s="3" t="s">
        <v>18</v>
      </c>
      <c r="B478" s="3" t="s">
        <v>11</v>
      </c>
      <c r="C478" s="3">
        <v>2007</v>
      </c>
      <c r="D478" s="3">
        <f>'reported positions'!D466/'reported positions'!D$475</f>
        <v>7.9056479346603856E-2</v>
      </c>
      <c r="E478" s="3">
        <f>'reported positions'!E466/'reported positions'!E$475</f>
        <v>2.0337974532904913E-2</v>
      </c>
      <c r="F478" s="3">
        <f>'reported positions'!F466/'reported positions'!F$475</f>
        <v>5.3409413295480636E-2</v>
      </c>
      <c r="G478" s="3">
        <f>'reported positions'!G466/'reported positions'!G$475</f>
        <v>0.10753791046046135</v>
      </c>
      <c r="H478" s="3">
        <f>'reported positions'!H466/'reported positions'!H$475</f>
        <v>0.12007875900701409</v>
      </c>
      <c r="I478" s="3">
        <f>'reported positions'!I466/'reported positions'!I$475</f>
        <v>5.1600305999253832E-2</v>
      </c>
      <c r="J478" s="3">
        <f>'reported positions'!J466/'reported positions'!J$475</f>
        <v>0</v>
      </c>
    </row>
    <row r="479" spans="1:10">
      <c r="A479" s="3" t="s">
        <v>18</v>
      </c>
      <c r="B479" s="3" t="s">
        <v>12</v>
      </c>
      <c r="C479" s="3">
        <v>2007</v>
      </c>
      <c r="D479" s="3">
        <f>'reported positions'!D467/'reported positions'!D$475</f>
        <v>1.8909353052011376E-3</v>
      </c>
      <c r="E479" s="3">
        <f>'reported positions'!E467/'reported positions'!E$475</f>
        <v>0</v>
      </c>
      <c r="F479" s="3">
        <f>'reported positions'!F467/'reported positions'!F$475</f>
        <v>1.714079338021384E-3</v>
      </c>
      <c r="G479" s="3">
        <f>'reported positions'!G467/'reported positions'!G$475</f>
        <v>6.8059239186933594E-3</v>
      </c>
      <c r="H479" s="3">
        <f>'reported positions'!H467/'reported positions'!H$475</f>
        <v>7.5646948986187248E-3</v>
      </c>
      <c r="I479" s="3">
        <f>'reported positions'!I467/'reported positions'!I$475</f>
        <v>2.8922026852792452E-3</v>
      </c>
      <c r="J479" s="3">
        <f>'reported positions'!J467/'reported positions'!J$475</f>
        <v>0</v>
      </c>
    </row>
    <row r="480" spans="1:10">
      <c r="A480" s="3" t="s">
        <v>18</v>
      </c>
      <c r="B480" s="3" t="s">
        <v>13</v>
      </c>
      <c r="C480" s="3">
        <v>2007</v>
      </c>
      <c r="D480" s="3">
        <f>'reported positions'!D468/'reported positions'!D$475</f>
        <v>4.2777184219262278E-2</v>
      </c>
      <c r="E480" s="3">
        <f>'reported positions'!E468/'reported positions'!E$475</f>
        <v>3.5307118206082858E-2</v>
      </c>
      <c r="F480" s="3">
        <f>'reported positions'!F468/'reported positions'!F$475</f>
        <v>6.4580576208477777E-2</v>
      </c>
      <c r="G480" s="3">
        <f>'reported positions'!G468/'reported positions'!G$475</f>
        <v>6.0317066672019852E-2</v>
      </c>
      <c r="H480" s="3">
        <f>'reported positions'!H468/'reported positions'!H$475</f>
        <v>5.0760060326047921E-2</v>
      </c>
      <c r="I480" s="3">
        <f>'reported positions'!I468/'reported positions'!I$475</f>
        <v>5.6652644300705463E-2</v>
      </c>
      <c r="J480" s="3">
        <f>'reported positions'!J468/'reported positions'!J$475</f>
        <v>0</v>
      </c>
    </row>
    <row r="481" spans="1:10">
      <c r="A481" s="3" t="s">
        <v>18</v>
      </c>
      <c r="B481" s="3" t="s">
        <v>14</v>
      </c>
      <c r="C481" s="3">
        <v>2007</v>
      </c>
      <c r="D481" s="3">
        <f>'reported positions'!D469/'reported positions'!D$475</f>
        <v>2.8540511475221914E-4</v>
      </c>
      <c r="E481" s="3">
        <f>'reported positions'!E469/'reported positions'!E$475</f>
        <v>0</v>
      </c>
      <c r="F481" s="3">
        <f>'reported positions'!F469/'reported positions'!F$475</f>
        <v>8.0157448019485924E-4</v>
      </c>
      <c r="G481" s="3">
        <f>'reported positions'!G469/'reported positions'!G$475</f>
        <v>5.8387442007055935E-3</v>
      </c>
      <c r="H481" s="3">
        <f>'reported positions'!H469/'reported positions'!H$475</f>
        <v>5.063079022335E-3</v>
      </c>
      <c r="I481" s="3">
        <f>'reported positions'!I469/'reported positions'!I$475</f>
        <v>5.8109504765574234E-3</v>
      </c>
      <c r="J481" s="3">
        <f>'reported positions'!J469/'reported positions'!J$475</f>
        <v>0</v>
      </c>
    </row>
    <row r="482" spans="1:10">
      <c r="A482" s="3" t="s">
        <v>18</v>
      </c>
      <c r="B482" s="3" t="s">
        <v>15</v>
      </c>
      <c r="C482" s="3">
        <v>2007</v>
      </c>
      <c r="D482" s="3">
        <f>'reported positions'!D470/'reported positions'!D$475</f>
        <v>9.2375002632074515E-4</v>
      </c>
      <c r="E482" s="3">
        <f>'reported positions'!E470/'reported positions'!E$475</f>
        <v>3.0431308546267487E-4</v>
      </c>
      <c r="F482" s="3">
        <f>'reported positions'!F470/'reported positions'!F$475</f>
        <v>1.9950002438290891E-4</v>
      </c>
      <c r="G482" s="3">
        <f>'reported positions'!G470/'reported positions'!G$475</f>
        <v>8.2539039395853504E-3</v>
      </c>
      <c r="H482" s="3">
        <f>'reported positions'!H470/'reported positions'!H$475</f>
        <v>8.5964618294113431E-3</v>
      </c>
      <c r="I482" s="3">
        <f>'reported positions'!I470/'reported positions'!I$475</f>
        <v>1.3211119358265831E-2</v>
      </c>
      <c r="J482" s="3">
        <f>'reported positions'!J470/'reported positions'!J$475</f>
        <v>0</v>
      </c>
    </row>
    <row r="483" spans="1:10">
      <c r="A483" s="3" t="s">
        <v>18</v>
      </c>
      <c r="B483" s="3" t="s">
        <v>16</v>
      </c>
      <c r="C483" s="3">
        <v>2007</v>
      </c>
      <c r="D483" s="3">
        <f>'reported positions'!D471/'reported positions'!D$475</f>
        <v>2.2694374112652481E-2</v>
      </c>
      <c r="E483" s="3">
        <f>'reported positions'!E471/'reported positions'!E$475</f>
        <v>2.073579163904048E-2</v>
      </c>
      <c r="F483" s="3">
        <f>'reported positions'!F471/'reported positions'!F$475</f>
        <v>1.0667392142286437E-2</v>
      </c>
      <c r="G483" s="3">
        <f>'reported positions'!G471/'reported positions'!G$475</f>
        <v>2.1970986419054222E-3</v>
      </c>
      <c r="H483" s="3">
        <f>'reported positions'!H471/'reported positions'!H$475</f>
        <v>7.445000359083619E-3</v>
      </c>
      <c r="I483" s="3">
        <f>'reported positions'!I471/'reported positions'!I$475</f>
        <v>1.2507544137606887E-2</v>
      </c>
      <c r="J483" s="3">
        <f>'reported positions'!J471/'reported positions'!J$475</f>
        <v>0</v>
      </c>
    </row>
    <row r="484" spans="1:10">
      <c r="A484" s="3" t="s">
        <v>18</v>
      </c>
      <c r="B484" s="3" t="s">
        <v>17</v>
      </c>
      <c r="C484" s="3">
        <v>2007</v>
      </c>
      <c r="D484" s="3">
        <f>'reported positions'!D472/'reported positions'!D$475</f>
        <v>2.0562503015032353E-2</v>
      </c>
      <c r="E484" s="3">
        <f>'reported positions'!E472/'reported positions'!E$475</f>
        <v>4.9193315312558439E-2</v>
      </c>
      <c r="F484" s="3">
        <f>'reported positions'!F472/'reported positions'!F$475</f>
        <v>1.6584216032845038E-2</v>
      </c>
      <c r="G484" s="3">
        <f>'reported positions'!G472/'reported positions'!G$475</f>
        <v>8.5524258158156379E-3</v>
      </c>
      <c r="H484" s="3">
        <f>'reported positions'!H472/'reported positions'!H$475</f>
        <v>1.8102602159289494E-2</v>
      </c>
      <c r="I484" s="3">
        <f>'reported positions'!I472/'reported positions'!I$475</f>
        <v>4.9606668973943599E-2</v>
      </c>
      <c r="J484" s="3">
        <f>'reported positions'!J472/'reported positions'!J$475</f>
        <v>0</v>
      </c>
    </row>
    <row r="485" spans="1:10">
      <c r="A485" s="3" t="s">
        <v>18</v>
      </c>
      <c r="B485" s="3" t="s">
        <v>18</v>
      </c>
      <c r="C485" s="3">
        <v>2007</v>
      </c>
      <c r="D485" s="3">
        <f>'reported positions'!D473/'reported positions'!D$475</f>
        <v>0</v>
      </c>
      <c r="E485" s="3">
        <f>'reported positions'!E473/'reported positions'!E$475</f>
        <v>0</v>
      </c>
      <c r="F485" s="3">
        <f>'reported positions'!F473/'reported positions'!F$475</f>
        <v>0</v>
      </c>
      <c r="G485" s="3">
        <f>'reported positions'!G473/'reported positions'!G$475</f>
        <v>0</v>
      </c>
      <c r="H485" s="3">
        <f>'reported positions'!H473/'reported positions'!H$475</f>
        <v>0</v>
      </c>
      <c r="I485" s="3">
        <f>'reported positions'!I473/'reported positions'!I$475</f>
        <v>0</v>
      </c>
      <c r="J485" s="3">
        <f>'reported positions'!J473/'reported positions'!J$475</f>
        <v>0</v>
      </c>
    </row>
    <row r="486" spans="1:10">
      <c r="A486" s="3" t="s">
        <v>18</v>
      </c>
      <c r="B486" s="3" t="s">
        <v>19</v>
      </c>
      <c r="C486" s="3">
        <v>2007</v>
      </c>
      <c r="D486" s="3">
        <f>'reported positions'!D474/'reported positions'!D$475</f>
        <v>0.23199694256807002</v>
      </c>
      <c r="E486" s="3">
        <f>'reported positions'!E474/'reported positions'!E$475</f>
        <v>0.2839258088097788</v>
      </c>
      <c r="F486" s="3">
        <f>'reported positions'!F474/'reported positions'!F$475</f>
        <v>0.4415732304397037</v>
      </c>
      <c r="G486" s="3">
        <f>'reported positions'!G474/'reported positions'!G$475</f>
        <v>0.30084988079728558</v>
      </c>
      <c r="H486" s="3">
        <f>'reported positions'!H474/'reported positions'!H$475</f>
        <v>0.24192301247217102</v>
      </c>
      <c r="I486" s="3">
        <f>'reported positions'!I474/'reported positions'!I$475</f>
        <v>0.261164196835938</v>
      </c>
      <c r="J486" s="3">
        <f>'reported positions'!J474/'reported positions'!J$475</f>
        <v>0.30822441594294553</v>
      </c>
    </row>
    <row r="487" spans="1:10">
      <c r="A487" s="3" t="s">
        <v>18</v>
      </c>
      <c r="B487" s="3" t="s">
        <v>26</v>
      </c>
      <c r="C487" s="3">
        <v>2007</v>
      </c>
      <c r="D487" s="3">
        <f>'reported positions'!D475/'reported positions'!D476</f>
        <v>0.83584496165333966</v>
      </c>
      <c r="E487" s="3">
        <v>0.96648265787139442</v>
      </c>
      <c r="F487" s="3">
        <f>'reported positions'!F475/'reported positions'!F476</f>
        <v>0.97473455019328792</v>
      </c>
      <c r="G487" s="3">
        <f>'reported positions'!G475/'reported positions'!G476</f>
        <v>0.89328256458455124</v>
      </c>
      <c r="H487" s="3">
        <v>0.93651083206387498</v>
      </c>
      <c r="I487" s="3">
        <f>'reported positions'!I475/'reported positions'!I476</f>
        <v>0.92094651636067792</v>
      </c>
      <c r="J487" s="3">
        <f>'reported positions'!J475/'reported positions'!J476</f>
        <v>0.98285463110355076</v>
      </c>
    </row>
    <row r="489" spans="1:10">
      <c r="A489" s="3" t="s">
        <v>18</v>
      </c>
      <c r="B489" s="3" t="s">
        <v>3</v>
      </c>
      <c r="C489" s="3">
        <v>2008</v>
      </c>
      <c r="D489" s="3">
        <f>'reported positions'!D477/'reported positions'!D$494</f>
        <v>2.5403407226898108E-5</v>
      </c>
      <c r="E489" s="3">
        <f>'reported positions'!E477/'reported positions'!E$494</f>
        <v>1.4465430033125835E-5</v>
      </c>
      <c r="F489" s="3">
        <f>'reported positions'!F477/'reported positions'!F$494</f>
        <v>5.6752691078275743E-5</v>
      </c>
      <c r="G489" s="3">
        <f>'reported positions'!G477/'reported positions'!G$494</f>
        <v>4.1344038205302965E-3</v>
      </c>
      <c r="H489" s="3">
        <f>'reported positions'!H477/'reported positions'!H$494</f>
        <v>6.692674290537411E-3</v>
      </c>
      <c r="I489" s="3">
        <f>'reported positions'!I477/'reported positions'!I$494</f>
        <v>1.0351241876093396E-2</v>
      </c>
      <c r="J489" s="3">
        <f>'reported positions'!J477/'reported positions'!J$494</f>
        <v>0</v>
      </c>
    </row>
    <row r="490" spans="1:10">
      <c r="A490" s="3" t="s">
        <v>18</v>
      </c>
      <c r="B490" s="3" t="s">
        <v>4</v>
      </c>
      <c r="C490" s="3">
        <v>2008</v>
      </c>
      <c r="D490" s="3">
        <f>'reported positions'!D478/'reported positions'!D$494</f>
        <v>3.0674610867513137E-3</v>
      </c>
      <c r="E490" s="3">
        <f>'reported positions'!E478/'reported positions'!E$494</f>
        <v>3.4287890988519268E-2</v>
      </c>
      <c r="F490" s="3">
        <f>'reported positions'!F478/'reported positions'!F$494</f>
        <v>3.6782638600972098E-2</v>
      </c>
      <c r="G490" s="3">
        <f>'reported positions'!G478/'reported positions'!G$494</f>
        <v>1.4461984025917836E-2</v>
      </c>
      <c r="H490" s="3">
        <f>'reported positions'!H478/'reported positions'!H$494</f>
        <v>3.0072773311648877E-2</v>
      </c>
      <c r="I490" s="3">
        <f>'reported positions'!I478/'reported positions'!I$494</f>
        <v>5.289983335086834E-3</v>
      </c>
      <c r="J490" s="3">
        <f>'reported positions'!J478/'reported positions'!J$494</f>
        <v>0</v>
      </c>
    </row>
    <row r="491" spans="1:10">
      <c r="A491" s="3" t="s">
        <v>18</v>
      </c>
      <c r="B491" s="3" t="s">
        <v>5</v>
      </c>
      <c r="C491" s="3">
        <v>2008</v>
      </c>
      <c r="D491" s="3">
        <f>'reported positions'!D479/'reported positions'!D$494</f>
        <v>0</v>
      </c>
      <c r="E491" s="3">
        <f>'reported positions'!E479/'reported positions'!E$494</f>
        <v>6.8630429157163673E-4</v>
      </c>
      <c r="F491" s="3">
        <f>'reported positions'!F479/'reported positions'!F$494</f>
        <v>0</v>
      </c>
      <c r="G491" s="3">
        <f>'reported positions'!G479/'reported positions'!G$494</f>
        <v>1.0664935059982912E-3</v>
      </c>
      <c r="H491" s="3">
        <f>'reported positions'!H479/'reported positions'!H$494</f>
        <v>4.7050467828432035E-3</v>
      </c>
      <c r="I491" s="3">
        <f>'reported positions'!I479/'reported positions'!I$494</f>
        <v>1.503832423539688E-2</v>
      </c>
      <c r="J491" s="3">
        <f>'reported positions'!J479/'reported positions'!J$494</f>
        <v>0</v>
      </c>
    </row>
    <row r="492" spans="1:10">
      <c r="A492" s="3" t="s">
        <v>18</v>
      </c>
      <c r="B492" s="3" t="s">
        <v>6</v>
      </c>
      <c r="C492" s="3">
        <v>2008</v>
      </c>
      <c r="D492" s="3">
        <f>'reported positions'!D480/'reported positions'!D$494</f>
        <v>2.7834630985056688E-3</v>
      </c>
      <c r="E492" s="3">
        <f>'reported positions'!E480/'reported positions'!E$494</f>
        <v>1.4690447833641126E-3</v>
      </c>
      <c r="F492" s="3">
        <f>'reported positions'!F480/'reported positions'!F$494</f>
        <v>6.2704249642780456E-3</v>
      </c>
      <c r="G492" s="3">
        <f>'reported positions'!G480/'reported positions'!G$494</f>
        <v>7.2981334165692045E-3</v>
      </c>
      <c r="H492" s="3">
        <f>'reported positions'!H480/'reported positions'!H$494</f>
        <v>6.8779528774793874E-3</v>
      </c>
      <c r="I492" s="3">
        <f>'reported positions'!I480/'reported positions'!I$494</f>
        <v>3.2506289586677201E-2</v>
      </c>
      <c r="J492" s="3">
        <f>'reported positions'!J480/'reported positions'!J$494</f>
        <v>0</v>
      </c>
    </row>
    <row r="493" spans="1:10">
      <c r="A493" s="3" t="s">
        <v>18</v>
      </c>
      <c r="B493" s="3" t="s">
        <v>7</v>
      </c>
      <c r="C493" s="3">
        <v>2008</v>
      </c>
      <c r="D493" s="3">
        <f>'reported positions'!D481/'reported positions'!D$494</f>
        <v>0.58358512485066549</v>
      </c>
      <c r="E493" s="3">
        <f>'reported positions'!E481/'reported positions'!E$494</f>
        <v>0.51682249149352344</v>
      </c>
      <c r="F493" s="3">
        <f>'reported positions'!F481/'reported positions'!F$494</f>
        <v>0.29041577552922759</v>
      </c>
      <c r="G493" s="3">
        <f>'reported positions'!G481/'reported positions'!G$494</f>
        <v>0.45788399786568657</v>
      </c>
      <c r="H493" s="3">
        <f>'reported positions'!H481/'reported positions'!H$494</f>
        <v>0.48112319996706165</v>
      </c>
      <c r="I493" s="3">
        <f>'reported positions'!I481/'reported positions'!I$494</f>
        <v>0.31726483024994151</v>
      </c>
      <c r="J493" s="3">
        <f>'reported positions'!J481/'reported positions'!J$494</f>
        <v>0.56471283722412069</v>
      </c>
    </row>
    <row r="494" spans="1:10">
      <c r="A494" s="3" t="s">
        <v>18</v>
      </c>
      <c r="B494" s="3" t="s">
        <v>8</v>
      </c>
      <c r="C494" s="3">
        <v>2008</v>
      </c>
      <c r="D494" s="3">
        <f>'reported positions'!D482/'reported positions'!D$494</f>
        <v>2.3317691925757965E-2</v>
      </c>
      <c r="E494" s="3">
        <f>'reported positions'!E482/'reported positions'!E$494</f>
        <v>0</v>
      </c>
      <c r="F494" s="3">
        <f>'reported positions'!F482/'reported positions'!F$494</f>
        <v>3.550304268000655E-2</v>
      </c>
      <c r="G494" s="3">
        <f>'reported positions'!G482/'reported positions'!G$494</f>
        <v>1.3655061901695312E-3</v>
      </c>
      <c r="H494" s="3">
        <f>'reported positions'!H482/'reported positions'!H$494</f>
        <v>2.9506644295992836E-2</v>
      </c>
      <c r="I494" s="3">
        <f>'reported positions'!I482/'reported positions'!I$494</f>
        <v>3.0712779375068239E-2</v>
      </c>
      <c r="J494" s="3">
        <f>'reported positions'!J482/'reported positions'!J$494</f>
        <v>0</v>
      </c>
    </row>
    <row r="495" spans="1:10">
      <c r="A495" s="3" t="s">
        <v>18</v>
      </c>
      <c r="B495" s="3" t="s">
        <v>9</v>
      </c>
      <c r="C495" s="3">
        <v>2008</v>
      </c>
      <c r="D495" s="3">
        <f>'reported positions'!D483/'reported positions'!D$494</f>
        <v>1.5209558461753997E-5</v>
      </c>
      <c r="E495" s="3">
        <f>'reported positions'!E483/'reported positions'!E$494</f>
        <v>5.7717065832172077E-3</v>
      </c>
      <c r="F495" s="3">
        <f>'reported positions'!F483/'reported positions'!F$494</f>
        <v>1.5219040851646238E-5</v>
      </c>
      <c r="G495" s="3">
        <f>'reported positions'!G483/'reported positions'!G$494</f>
        <v>4.324749923862491E-3</v>
      </c>
      <c r="H495" s="3">
        <f>'reported positions'!H483/'reported positions'!H$494</f>
        <v>3.5769060534631657E-3</v>
      </c>
      <c r="I495" s="3">
        <f>'reported positions'!I483/'reported positions'!I$494</f>
        <v>6.3049600109016972E-3</v>
      </c>
      <c r="J495" s="3">
        <f>'reported positions'!J483/'reported positions'!J$494</f>
        <v>0</v>
      </c>
    </row>
    <row r="496" spans="1:10">
      <c r="A496" s="3" t="s">
        <v>18</v>
      </c>
      <c r="B496" s="3" t="s">
        <v>10</v>
      </c>
      <c r="C496" s="3">
        <v>2008</v>
      </c>
      <c r="D496" s="3">
        <f>'reported positions'!D484/'reported positions'!D$494</f>
        <v>7.2963470448876813E-2</v>
      </c>
      <c r="E496" s="3">
        <f>'reported positions'!E484/'reported positions'!E$494</f>
        <v>4.9251574722786115E-2</v>
      </c>
      <c r="F496" s="3">
        <f>'reported positions'!F484/'reported positions'!F$494</f>
        <v>4.0056917288367008E-2</v>
      </c>
      <c r="G496" s="3">
        <f>'reported positions'!G484/'reported positions'!G$494</f>
        <v>3.4543390973068348E-2</v>
      </c>
      <c r="H496" s="3">
        <f>'reported positions'!H484/'reported positions'!H$494</f>
        <v>1.9567477432038786E-3</v>
      </c>
      <c r="I496" s="3">
        <f>'reported positions'!I484/'reported positions'!I$494</f>
        <v>0.10802773624399221</v>
      </c>
      <c r="J496" s="3">
        <f>'reported positions'!J484/'reported positions'!J$494</f>
        <v>0.11983091997056142</v>
      </c>
    </row>
    <row r="497" spans="1:10">
      <c r="A497" s="3" t="s">
        <v>18</v>
      </c>
      <c r="B497" s="3" t="s">
        <v>11</v>
      </c>
      <c r="C497" s="3">
        <v>2008</v>
      </c>
      <c r="D497" s="3">
        <f>'reported positions'!D485/'reported positions'!D$494</f>
        <v>5.5756591119978077E-2</v>
      </c>
      <c r="E497" s="3">
        <f>'reported positions'!E485/'reported positions'!E$494</f>
        <v>3.5401729101069958E-2</v>
      </c>
      <c r="F497" s="3">
        <f>'reported positions'!F485/'reported positions'!F$494</f>
        <v>5.2779827922926063E-2</v>
      </c>
      <c r="G497" s="3">
        <f>'reported positions'!G485/'reported positions'!G$494</f>
        <v>8.4494128274493374E-2</v>
      </c>
      <c r="H497" s="3">
        <f>'reported positions'!H485/'reported positions'!H$494</f>
        <v>7.6289487498842012E-2</v>
      </c>
      <c r="I497" s="3">
        <f>'reported positions'!I485/'reported positions'!I$494</f>
        <v>5.4212979130059818E-2</v>
      </c>
      <c r="J497" s="3">
        <f>'reported positions'!J485/'reported positions'!J$494</f>
        <v>0</v>
      </c>
    </row>
    <row r="498" spans="1:10">
      <c r="A498" s="3" t="s">
        <v>18</v>
      </c>
      <c r="B498" s="3" t="s">
        <v>12</v>
      </c>
      <c r="C498" s="3">
        <v>2008</v>
      </c>
      <c r="D498" s="3">
        <f>'reported positions'!D486/'reported positions'!D$494</f>
        <v>1.3648829901001206E-3</v>
      </c>
      <c r="E498" s="3">
        <f>'reported positions'!E486/'reported positions'!E$494</f>
        <v>0</v>
      </c>
      <c r="F498" s="3">
        <f>'reported positions'!F486/'reported positions'!F$494</f>
        <v>3.3190024483157913E-3</v>
      </c>
      <c r="G498" s="3">
        <f>'reported positions'!G486/'reported positions'!G$494</f>
        <v>5.6161734997739778E-3</v>
      </c>
      <c r="H498" s="3">
        <f>'reported positions'!H486/'reported positions'!H$494</f>
        <v>9.1877592613560342E-3</v>
      </c>
      <c r="I498" s="3">
        <f>'reported positions'!I486/'reported positions'!I$494</f>
        <v>3.067105378130782E-3</v>
      </c>
      <c r="J498" s="3">
        <f>'reported positions'!J486/'reported positions'!J$494</f>
        <v>0</v>
      </c>
    </row>
    <row r="499" spans="1:10">
      <c r="A499" s="3" t="s">
        <v>18</v>
      </c>
      <c r="B499" s="3" t="s">
        <v>13</v>
      </c>
      <c r="C499" s="3">
        <v>2008</v>
      </c>
      <c r="D499" s="3">
        <f>'reported positions'!D487/'reported positions'!D$494</f>
        <v>4.8313822813243569E-2</v>
      </c>
      <c r="E499" s="3">
        <f>'reported positions'!E487/'reported positions'!E$494</f>
        <v>3.7078111714908879E-2</v>
      </c>
      <c r="F499" s="3">
        <f>'reported positions'!F487/'reported positions'!F$494</f>
        <v>7.872142808571507E-2</v>
      </c>
      <c r="G499" s="3">
        <f>'reported positions'!G487/'reported positions'!G$494</f>
        <v>4.8401713654763583E-2</v>
      </c>
      <c r="H499" s="3">
        <f>'reported positions'!H487/'reported positions'!H$494</f>
        <v>5.5026710996284138E-2</v>
      </c>
      <c r="I499" s="3">
        <f>'reported positions'!I487/'reported positions'!I$494</f>
        <v>5.5907355594839787E-2</v>
      </c>
      <c r="J499" s="3">
        <f>'reported positions'!J487/'reported positions'!J$494</f>
        <v>0</v>
      </c>
    </row>
    <row r="500" spans="1:10">
      <c r="A500" s="3" t="s">
        <v>18</v>
      </c>
      <c r="B500" s="3" t="s">
        <v>14</v>
      </c>
      <c r="C500" s="3">
        <v>2008</v>
      </c>
      <c r="D500" s="3">
        <f>'reported positions'!D488/'reported positions'!D$494</f>
        <v>1.0374365567369463E-3</v>
      </c>
      <c r="E500" s="3">
        <f>'reported positions'!E488/'reported positions'!E$494</f>
        <v>0</v>
      </c>
      <c r="F500" s="3">
        <f>'reported positions'!F488/'reported positions'!F$494</f>
        <v>6.4696594253222154E-4</v>
      </c>
      <c r="G500" s="3">
        <f>'reported positions'!G488/'reported positions'!G$494</f>
        <v>3.4268705287963689E-3</v>
      </c>
      <c r="H500" s="3">
        <f>'reported positions'!H488/'reported positions'!H$494</f>
        <v>3.9814309682864825E-3</v>
      </c>
      <c r="I500" s="3">
        <f>'reported positions'!I488/'reported positions'!I$494</f>
        <v>6.4343032994374346E-3</v>
      </c>
      <c r="J500" s="3">
        <f>'reported positions'!J488/'reported positions'!J$494</f>
        <v>0</v>
      </c>
    </row>
    <row r="501" spans="1:10">
      <c r="A501" s="3" t="s">
        <v>18</v>
      </c>
      <c r="B501" s="3" t="s">
        <v>15</v>
      </c>
      <c r="C501" s="3">
        <v>2008</v>
      </c>
      <c r="D501" s="3">
        <f>'reported positions'!D489/'reported positions'!D$494</f>
        <v>7.4835660940731036E-4</v>
      </c>
      <c r="E501" s="3">
        <f>'reported positions'!E489/'reported positions'!E$494</f>
        <v>2.5410938758191055E-3</v>
      </c>
      <c r="F501" s="3">
        <f>'reported positions'!F489/'reported positions'!F$494</f>
        <v>9.9531593486278466E-5</v>
      </c>
      <c r="G501" s="3">
        <f>'reported positions'!G489/'reported positions'!G$494</f>
        <v>3.0127168228152551E-3</v>
      </c>
      <c r="H501" s="3">
        <f>'reported positions'!H489/'reported positions'!H$494</f>
        <v>1.0684398513654004E-2</v>
      </c>
      <c r="I501" s="3">
        <f>'reported positions'!I489/'reported positions'!I$494</f>
        <v>6.8237497396854956E-3</v>
      </c>
      <c r="J501" s="3">
        <f>'reported positions'!J489/'reported positions'!J$494</f>
        <v>0</v>
      </c>
    </row>
    <row r="502" spans="1:10">
      <c r="A502" s="3" t="s">
        <v>18</v>
      </c>
      <c r="B502" s="3" t="s">
        <v>16</v>
      </c>
      <c r="C502" s="3">
        <v>2008</v>
      </c>
      <c r="D502" s="3">
        <f>'reported positions'!D490/'reported positions'!D$494</f>
        <v>2.3458802717932367E-2</v>
      </c>
      <c r="E502" s="3">
        <f>'reported positions'!E490/'reported positions'!E$494</f>
        <v>2.4993048557234079E-3</v>
      </c>
      <c r="F502" s="3">
        <f>'reported positions'!F490/'reported positions'!F$494</f>
        <v>1.3118978953723614E-2</v>
      </c>
      <c r="G502" s="3">
        <f>'reported positions'!G490/'reported positions'!G$494</f>
        <v>9.3927035391776041E-4</v>
      </c>
      <c r="H502" s="3">
        <f>'reported positions'!H490/'reported positions'!H$494</f>
        <v>1.0786301736472092E-2</v>
      </c>
      <c r="I502" s="3">
        <f>'reported positions'!I490/'reported positions'!I$494</f>
        <v>1.0150012625576117E-2</v>
      </c>
      <c r="J502" s="3">
        <f>'reported positions'!J490/'reported positions'!J$494</f>
        <v>0</v>
      </c>
    </row>
    <row r="503" spans="1:10">
      <c r="A503" s="3" t="s">
        <v>18</v>
      </c>
      <c r="B503" s="3" t="s">
        <v>17</v>
      </c>
      <c r="C503" s="3">
        <v>2008</v>
      </c>
      <c r="D503" s="3">
        <f>'reported positions'!D491/'reported positions'!D$494</f>
        <v>1.8984670747512252E-2</v>
      </c>
      <c r="E503" s="3">
        <f>'reported positions'!E491/'reported positions'!E$494</f>
        <v>4.3047512508578807E-2</v>
      </c>
      <c r="F503" s="3">
        <f>'reported positions'!F491/'reported positions'!F$494</f>
        <v>1.59683141126972E-2</v>
      </c>
      <c r="G503" s="3">
        <f>'reported positions'!G491/'reported positions'!G$494</f>
        <v>8.5559653520487899E-3</v>
      </c>
      <c r="H503" s="3">
        <f>'reported positions'!H491/'reported positions'!H$494</f>
        <v>1.625304937674342E-2</v>
      </c>
      <c r="I503" s="3">
        <f>'reported positions'!I491/'reported positions'!I$494</f>
        <v>4.7538100226529247E-2</v>
      </c>
      <c r="J503" s="3">
        <f>'reported positions'!J491/'reported positions'!J$494</f>
        <v>0</v>
      </c>
    </row>
    <row r="504" spans="1:10">
      <c r="A504" s="3" t="s">
        <v>18</v>
      </c>
      <c r="B504" s="3" t="s">
        <v>18</v>
      </c>
      <c r="C504" s="3">
        <v>2008</v>
      </c>
      <c r="D504" s="3">
        <f>'reported positions'!D492/'reported positions'!D$494</f>
        <v>0</v>
      </c>
      <c r="E504" s="3">
        <f>'reported positions'!E492/'reported positions'!E$494</f>
        <v>0</v>
      </c>
      <c r="F504" s="3">
        <f>'reported positions'!F492/'reported positions'!F$494</f>
        <v>0</v>
      </c>
      <c r="G504" s="3">
        <f>'reported positions'!G492/'reported positions'!G$494</f>
        <v>0</v>
      </c>
      <c r="H504" s="3">
        <f>'reported positions'!H492/'reported positions'!H$494</f>
        <v>0</v>
      </c>
      <c r="I504" s="3">
        <f>'reported positions'!I492/'reported positions'!I$494</f>
        <v>0</v>
      </c>
      <c r="J504" s="3">
        <f>'reported positions'!J492/'reported positions'!J$494</f>
        <v>0</v>
      </c>
    </row>
    <row r="505" spans="1:10">
      <c r="A505" s="3" t="s">
        <v>18</v>
      </c>
      <c r="B505" s="3" t="s">
        <v>19</v>
      </c>
      <c r="C505" s="3">
        <v>2008</v>
      </c>
      <c r="D505" s="3">
        <f>'reported positions'!D493/'reported positions'!D$494</f>
        <v>0.16457761206884347</v>
      </c>
      <c r="E505" s="3">
        <f>'reported positions'!E493/'reported positions'!E$494</f>
        <v>0.27112876965088489</v>
      </c>
      <c r="F505" s="3">
        <f>'reported positions'!F493/'reported positions'!F$494</f>
        <v>0.42624518014582263</v>
      </c>
      <c r="G505" s="3">
        <f>'reported positions'!G493/'reported positions'!G$494</f>
        <v>0.32047450179158837</v>
      </c>
      <c r="H505" s="3">
        <f>'reported positions'!H493/'reported positions'!H$494</f>
        <v>0.25327891632613153</v>
      </c>
      <c r="I505" s="3">
        <f>'reported positions'!I493/'reported positions'!I$494</f>
        <v>0.29037024909258347</v>
      </c>
      <c r="J505" s="3">
        <f>'reported positions'!J493/'reported positions'!J$494</f>
        <v>0.31545624280531781</v>
      </c>
    </row>
    <row r="506" spans="1:10">
      <c r="A506" s="3" t="s">
        <v>18</v>
      </c>
      <c r="B506" s="3" t="s">
        <v>26</v>
      </c>
      <c r="C506" s="3">
        <v>2008</v>
      </c>
      <c r="D506" s="3">
        <f>'reported positions'!D494/'reported positions'!D495</f>
        <v>0.81854988105594462</v>
      </c>
      <c r="E506" s="3">
        <f>'reported positions'!E494/'reported positions'!E495</f>
        <v>0.92908150477737983</v>
      </c>
      <c r="F506" s="3">
        <f>'reported positions'!F494/'reported positions'!F495</f>
        <v>1.0037893633626893</v>
      </c>
      <c r="G506" s="3">
        <f>'reported positions'!G494/'reported positions'!G495</f>
        <v>0.91079160787263558</v>
      </c>
      <c r="H506" s="3">
        <f>'reported positions'!H494/'reported positions'!H495</f>
        <v>0.92707850794284064</v>
      </c>
      <c r="I506" s="3">
        <f>'reported positions'!I494/'reported positions'!I495</f>
        <v>0.9263364581306418</v>
      </c>
      <c r="J506" s="3">
        <f>'reported positions'!J494/'reported positions'!J495</f>
        <v>0.95770981226270335</v>
      </c>
    </row>
    <row r="509" spans="1:10">
      <c r="A509" s="3" t="s">
        <v>19</v>
      </c>
      <c r="B509" s="3" t="s">
        <v>3</v>
      </c>
      <c r="C509" s="3">
        <v>2007</v>
      </c>
      <c r="D509" s="3">
        <f>'reported positions'!D496/'reported positions'!D$513</f>
        <v>2.2289923275886896E-2</v>
      </c>
      <c r="E509" s="3">
        <f>'reported positions'!E496/'reported positions'!E$513</f>
        <v>8.9074071721649876E-4</v>
      </c>
      <c r="F509" s="3">
        <f>'reported positions'!F496/'reported positions'!F$513</f>
        <v>3.1421196424896269E-4</v>
      </c>
      <c r="G509" s="3">
        <f>'reported positions'!G496/'reported positions'!G$513</f>
        <v>8.8045975762777225E-3</v>
      </c>
      <c r="H509" s="3">
        <f>'reported positions'!H496/'reported positions'!H$513</f>
        <v>1.7191622821987607E-2</v>
      </c>
      <c r="I509" s="3">
        <f>'reported positions'!I496/'reported positions'!I$513</f>
        <v>3.4564388534663218E-2</v>
      </c>
      <c r="J509" s="3">
        <f>'reported positions'!J496/'reported positions'!J$513</f>
        <v>0</v>
      </c>
    </row>
    <row r="510" spans="1:10">
      <c r="A510" s="3" t="s">
        <v>19</v>
      </c>
      <c r="B510" s="3" t="s">
        <v>4</v>
      </c>
      <c r="C510" s="3">
        <v>2007</v>
      </c>
      <c r="D510" s="3">
        <f>'reported positions'!D497/'reported positions'!D$513</f>
        <v>1.8232270829814445E-2</v>
      </c>
      <c r="E510" s="3">
        <f>'reported positions'!E497/'reported positions'!E$513</f>
        <v>0.10435893852974429</v>
      </c>
      <c r="F510" s="3">
        <f>'reported positions'!F497/'reported positions'!F$513</f>
        <v>0.11144155736017961</v>
      </c>
      <c r="G510" s="3">
        <f>'reported positions'!G497/'reported positions'!G$513</f>
        <v>0.11270634502463375</v>
      </c>
      <c r="H510" s="3">
        <f>'reported positions'!H497/'reported positions'!H$513</f>
        <v>8.8285342826820296E-2</v>
      </c>
      <c r="I510" s="3">
        <f>'reported positions'!I497/'reported positions'!I$513</f>
        <v>7.5891339998369889E-2</v>
      </c>
      <c r="J510" s="3">
        <f>'reported positions'!J497/'reported positions'!J$513</f>
        <v>0</v>
      </c>
    </row>
    <row r="511" spans="1:10">
      <c r="A511" s="3" t="s">
        <v>19</v>
      </c>
      <c r="B511" s="3" t="s">
        <v>5</v>
      </c>
      <c r="C511" s="3">
        <v>2007</v>
      </c>
      <c r="D511" s="3">
        <f>'reported positions'!D498/'reported positions'!D$513</f>
        <v>0.15276746218864154</v>
      </c>
      <c r="E511" s="3">
        <f>'reported positions'!E498/'reported positions'!E$513</f>
        <v>3.8719020337648149E-4</v>
      </c>
      <c r="F511" s="3">
        <f>'reported positions'!F498/'reported positions'!F$513</f>
        <v>2.2646827323243988E-2</v>
      </c>
      <c r="G511" s="3">
        <f>'reported positions'!G498/'reported positions'!G$513</f>
        <v>8.593295925517526E-4</v>
      </c>
      <c r="H511" s="3">
        <f>'reported positions'!H498/'reported positions'!H$513</f>
        <v>1.0464956134186732E-2</v>
      </c>
      <c r="I511" s="3">
        <f>'reported positions'!I498/'reported positions'!I$513</f>
        <v>1.9156422892784471E-2</v>
      </c>
      <c r="J511" s="3">
        <f>'reported positions'!J498/'reported positions'!J$513</f>
        <v>0</v>
      </c>
    </row>
    <row r="512" spans="1:10">
      <c r="A512" s="3" t="s">
        <v>19</v>
      </c>
      <c r="B512" s="3" t="s">
        <v>6</v>
      </c>
      <c r="C512" s="3">
        <v>2007</v>
      </c>
      <c r="D512" s="3">
        <f>'reported positions'!D499/'reported positions'!D$513</f>
        <v>3.4350639393554927E-2</v>
      </c>
      <c r="E512" s="3">
        <f>'reported positions'!E499/'reported positions'!E$513</f>
        <v>7.0547884300250245E-3</v>
      </c>
      <c r="F512" s="3">
        <f>'reported positions'!F499/'reported positions'!F$513</f>
        <v>3.0343449387522331E-3</v>
      </c>
      <c r="G512" s="3">
        <f>'reported positions'!G499/'reported positions'!G$513</f>
        <v>1.4409794836417758E-2</v>
      </c>
      <c r="H512" s="3">
        <f>'reported positions'!H499/'reported positions'!H$513</f>
        <v>2.3921459641232701E-2</v>
      </c>
      <c r="I512" s="3">
        <f>'reported positions'!I499/'reported positions'!I$513</f>
        <v>3.7626356232405948E-2</v>
      </c>
      <c r="J512" s="3">
        <f>'reported positions'!J499/'reported positions'!J$513</f>
        <v>0</v>
      </c>
    </row>
    <row r="513" spans="1:10">
      <c r="A513" s="3" t="s">
        <v>19</v>
      </c>
      <c r="B513" s="3" t="s">
        <v>7</v>
      </c>
      <c r="C513" s="3">
        <v>2007</v>
      </c>
      <c r="D513" s="3">
        <f>'reported positions'!D500/'reported positions'!D$513</f>
        <v>0.24920275263420494</v>
      </c>
      <c r="E513" s="3">
        <f>'reported positions'!E500/'reported positions'!E$513</f>
        <v>0.39468451874341026</v>
      </c>
      <c r="F513" s="3">
        <f>'reported positions'!F500/'reported positions'!F$513</f>
        <v>0.25865269051849687</v>
      </c>
      <c r="G513" s="3">
        <f>'reported positions'!G500/'reported positions'!G$513</f>
        <v>0.26811789437090228</v>
      </c>
      <c r="H513" s="3">
        <f>'reported positions'!H500/'reported positions'!H$513</f>
        <v>0.36025514626810368</v>
      </c>
      <c r="I513" s="3">
        <f>'reported positions'!I500/'reported positions'!I$513</f>
        <v>0.25938571200561689</v>
      </c>
      <c r="J513" s="3">
        <f>'reported positions'!J500/'reported positions'!J$513</f>
        <v>0.45669999999999977</v>
      </c>
    </row>
    <row r="514" spans="1:10">
      <c r="A514" s="3" t="s">
        <v>19</v>
      </c>
      <c r="B514" s="3" t="s">
        <v>8</v>
      </c>
      <c r="C514" s="3">
        <v>2007</v>
      </c>
      <c r="D514" s="3">
        <f>'reported positions'!D501/'reported positions'!D$513</f>
        <v>1.6194804679260204E-2</v>
      </c>
      <c r="E514" s="3">
        <f>'reported positions'!E501/'reported positions'!E$513</f>
        <v>1.8937767558847066E-3</v>
      </c>
      <c r="F514" s="3">
        <f>'reported positions'!F501/'reported positions'!F$513</f>
        <v>1.1077857011561429E-2</v>
      </c>
      <c r="G514" s="3">
        <f>'reported positions'!G501/'reported positions'!G$513</f>
        <v>9.5275860008582429E-4</v>
      </c>
      <c r="H514" s="3">
        <f>'reported positions'!H501/'reported positions'!H$513</f>
        <v>1.434308360094526E-2</v>
      </c>
      <c r="I514" s="3">
        <f>'reported positions'!I501/'reported positions'!I$513</f>
        <v>2.3935415511419696E-2</v>
      </c>
      <c r="J514" s="3">
        <f>'reported positions'!J501/'reported positions'!J$513</f>
        <v>0</v>
      </c>
    </row>
    <row r="515" spans="1:10">
      <c r="A515" s="3" t="s">
        <v>19</v>
      </c>
      <c r="B515" s="3" t="s">
        <v>9</v>
      </c>
      <c r="C515" s="3">
        <v>2007</v>
      </c>
      <c r="D515" s="3">
        <f>'reported positions'!D502/'reported positions'!D$513</f>
        <v>3.6743821478859811E-3</v>
      </c>
      <c r="E515" s="3">
        <f>'reported positions'!E502/'reported positions'!E$513</f>
        <v>1.3897181184182111E-3</v>
      </c>
      <c r="F515" s="3">
        <f>'reported positions'!F502/'reported positions'!F$513</f>
        <v>7.0069268027518687E-5</v>
      </c>
      <c r="G515" s="3">
        <f>'reported positions'!G502/'reported positions'!G$513</f>
        <v>1.8435933230851128E-3</v>
      </c>
      <c r="H515" s="3">
        <f>'reported positions'!H502/'reported positions'!H$513</f>
        <v>5.1504068863708653E-3</v>
      </c>
      <c r="I515" s="3">
        <f>'reported positions'!I502/'reported positions'!I$513</f>
        <v>1.6372215116347764E-2</v>
      </c>
      <c r="J515" s="3">
        <f>'reported positions'!J502/'reported positions'!J$513</f>
        <v>0</v>
      </c>
    </row>
    <row r="516" spans="1:10">
      <c r="A516" s="3" t="s">
        <v>19</v>
      </c>
      <c r="B516" s="3" t="s">
        <v>10</v>
      </c>
      <c r="C516" s="3">
        <v>2007</v>
      </c>
      <c r="D516" s="3">
        <f>'reported positions'!D503/'reported positions'!D$513</f>
        <v>0.15799329510489729</v>
      </c>
      <c r="E516" s="3">
        <f>'reported positions'!E503/'reported positions'!E$513</f>
        <v>0.11656762490313892</v>
      </c>
      <c r="F516" s="3">
        <f>'reported positions'!F503/'reported positions'!F$513</f>
        <v>6.8070565722931034E-2</v>
      </c>
      <c r="G516" s="3">
        <f>'reported positions'!G503/'reported positions'!G$513</f>
        <v>2.8855983530421462E-2</v>
      </c>
      <c r="H516" s="3">
        <f>'reported positions'!H503/'reported positions'!H$513</f>
        <v>3.0019031355770113E-2</v>
      </c>
      <c r="I516" s="3">
        <f>'reported positions'!I503/'reported positions'!I$513</f>
        <v>0.10598113034870585</v>
      </c>
      <c r="J516" s="3">
        <f>'reported positions'!J503/'reported positions'!J$513</f>
        <v>0.54330000000000023</v>
      </c>
    </row>
    <row r="517" spans="1:10">
      <c r="A517" s="3" t="s">
        <v>19</v>
      </c>
      <c r="B517" s="3" t="s">
        <v>11</v>
      </c>
      <c r="C517" s="3">
        <v>2007</v>
      </c>
      <c r="D517" s="3">
        <f>'reported positions'!D504/'reported positions'!D$513</f>
        <v>0.12800434020142706</v>
      </c>
      <c r="E517" s="3">
        <f>'reported positions'!E504/'reported positions'!E$513</f>
        <v>1.9296502839140764E-2</v>
      </c>
      <c r="F517" s="3">
        <f>'reported positions'!F504/'reported positions'!F$513</f>
        <v>0.1709338222471497</v>
      </c>
      <c r="G517" s="3">
        <f>'reported positions'!G504/'reported positions'!G$513</f>
        <v>0.19923192664736525</v>
      </c>
      <c r="H517" s="3">
        <f>'reported positions'!H504/'reported positions'!H$513</f>
        <v>0.12836179230778172</v>
      </c>
      <c r="I517" s="3">
        <f>'reported positions'!I504/'reported positions'!I$513</f>
        <v>0.12730015554155075</v>
      </c>
      <c r="J517" s="3">
        <f>'reported positions'!J504/'reported positions'!J$513</f>
        <v>0</v>
      </c>
    </row>
    <row r="518" spans="1:10">
      <c r="A518" s="3" t="s">
        <v>19</v>
      </c>
      <c r="B518" s="3" t="s">
        <v>12</v>
      </c>
      <c r="C518" s="3">
        <v>2007</v>
      </c>
      <c r="D518" s="3">
        <f>'reported positions'!D505/'reported positions'!D$513</f>
        <v>2.6596966062209036E-2</v>
      </c>
      <c r="E518" s="3">
        <f>'reported positions'!E505/'reported positions'!E$513</f>
        <v>4.6036000558935986E-4</v>
      </c>
      <c r="F518" s="3">
        <f>'reported positions'!F505/'reported positions'!F$513</f>
        <v>4.388912716629511E-2</v>
      </c>
      <c r="G518" s="3">
        <f>'reported positions'!G505/'reported positions'!G$513</f>
        <v>0</v>
      </c>
      <c r="H518" s="3">
        <f>'reported positions'!H505/'reported positions'!H$513</f>
        <v>5.6012700251039183E-3</v>
      </c>
      <c r="I518" s="3">
        <f>'reported positions'!I505/'reported positions'!I$513</f>
        <v>0</v>
      </c>
      <c r="J518" s="3">
        <f>'reported positions'!J505/'reported positions'!J$513</f>
        <v>0</v>
      </c>
    </row>
    <row r="519" spans="1:10">
      <c r="A519" s="3" t="s">
        <v>19</v>
      </c>
      <c r="B519" s="3" t="s">
        <v>13</v>
      </c>
      <c r="C519" s="3">
        <v>2007</v>
      </c>
      <c r="D519" s="3">
        <f>'reported positions'!D506/'reported positions'!D$513</f>
        <v>3.1826535163337444E-2</v>
      </c>
      <c r="E519" s="3">
        <f>'reported positions'!E506/'reported positions'!E$513</f>
        <v>4.7812400757104204E-2</v>
      </c>
      <c r="F519" s="3">
        <f>'reported positions'!F506/'reported positions'!F$513</f>
        <v>7.9148422734492463E-2</v>
      </c>
      <c r="G519" s="3">
        <f>'reported positions'!G506/'reported positions'!G$513</f>
        <v>9.8159122636436225E-2</v>
      </c>
      <c r="H519" s="3">
        <f>'reported positions'!H506/'reported positions'!H$513</f>
        <v>5.1994030290253707E-2</v>
      </c>
      <c r="I519" s="3">
        <f>'reported positions'!I506/'reported positions'!I$513</f>
        <v>5.5828943144526674E-2</v>
      </c>
      <c r="J519" s="3">
        <f>'reported positions'!J506/'reported positions'!J$513</f>
        <v>0</v>
      </c>
    </row>
    <row r="520" spans="1:10">
      <c r="A520" s="3" t="s">
        <v>19</v>
      </c>
      <c r="B520" s="3" t="s">
        <v>14</v>
      </c>
      <c r="C520" s="3">
        <v>2007</v>
      </c>
      <c r="D520" s="3">
        <f>'reported positions'!D507/'reported positions'!D$513</f>
        <v>1.8612583314976731E-2</v>
      </c>
      <c r="E520" s="3">
        <f>'reported positions'!E507/'reported positions'!E$513</f>
        <v>4.2199667179024652E-3</v>
      </c>
      <c r="F520" s="3">
        <f>'reported positions'!F507/'reported positions'!F$513</f>
        <v>9.8360913288495291E-3</v>
      </c>
      <c r="G520" s="3">
        <f>'reported positions'!G507/'reported positions'!G$513</f>
        <v>2.1611976295105299E-2</v>
      </c>
      <c r="H520" s="3">
        <f>'reported positions'!H507/'reported positions'!H$513</f>
        <v>4.2647073845394096E-2</v>
      </c>
      <c r="I520" s="3">
        <f>'reported positions'!I507/'reported positions'!I$513</f>
        <v>1.8532814821445628E-2</v>
      </c>
      <c r="J520" s="3">
        <f>'reported positions'!J507/'reported positions'!J$513</f>
        <v>0</v>
      </c>
    </row>
    <row r="521" spans="1:10">
      <c r="A521" s="3" t="s">
        <v>19</v>
      </c>
      <c r="B521" s="3" t="s">
        <v>15</v>
      </c>
      <c r="C521" s="3">
        <v>2007</v>
      </c>
      <c r="D521" s="3">
        <f>'reported positions'!D508/'reported positions'!D$513</f>
        <v>2.4487267004116808E-2</v>
      </c>
      <c r="E521" s="3">
        <f>'reported positions'!E508/'reported positions'!E$513</f>
        <v>2.5751705389921364E-3</v>
      </c>
      <c r="F521" s="3">
        <f>'reported positions'!F508/'reported positions'!F$513</f>
        <v>8.2951958561726155E-5</v>
      </c>
      <c r="G521" s="3">
        <f>'reported positions'!G508/'reported positions'!G$513</f>
        <v>3.5486727105819215E-3</v>
      </c>
      <c r="H521" s="3">
        <f>'reported positions'!H508/'reported positions'!H$513</f>
        <v>5.2937672750148906E-3</v>
      </c>
      <c r="I521" s="3">
        <f>'reported positions'!I508/'reported positions'!I$513</f>
        <v>1.4896502888442844E-2</v>
      </c>
      <c r="J521" s="3">
        <f>'reported positions'!J508/'reported positions'!J$513</f>
        <v>0</v>
      </c>
    </row>
    <row r="522" spans="1:10">
      <c r="A522" s="3" t="s">
        <v>19</v>
      </c>
      <c r="B522" s="3" t="s">
        <v>16</v>
      </c>
      <c r="C522" s="3">
        <v>2007</v>
      </c>
      <c r="D522" s="3">
        <f>'reported positions'!D509/'reported positions'!D$513</f>
        <v>1.1277518363737835E-2</v>
      </c>
      <c r="E522" s="3">
        <f>'reported positions'!E509/'reported positions'!E$513</f>
        <v>5.9531764078200227E-3</v>
      </c>
      <c r="F522" s="3">
        <f>'reported positions'!F509/'reported positions'!F$513</f>
        <v>3.2158651904988587E-2</v>
      </c>
      <c r="G522" s="3">
        <f>'reported positions'!G509/'reported positions'!G$513</f>
        <v>4.9571693183484795E-3</v>
      </c>
      <c r="H522" s="3">
        <f>'reported positions'!H509/'reported positions'!H$513</f>
        <v>3.2944358205127935E-2</v>
      </c>
      <c r="I522" s="3">
        <f>'reported positions'!I509/'reported positions'!I$513</f>
        <v>1.113122383985168E-2</v>
      </c>
      <c r="J522" s="3">
        <f>'reported positions'!J509/'reported positions'!J$513</f>
        <v>0</v>
      </c>
    </row>
    <row r="523" spans="1:10">
      <c r="A523" s="3" t="s">
        <v>19</v>
      </c>
      <c r="B523" s="3" t="s">
        <v>17</v>
      </c>
      <c r="C523" s="3">
        <v>2007</v>
      </c>
      <c r="D523" s="3">
        <f>'reported positions'!D510/'reported positions'!D$513</f>
        <v>2.3703446552707837E-2</v>
      </c>
      <c r="E523" s="3">
        <f>'reported positions'!E510/'reported positions'!E$513</f>
        <v>7.6987335018610034E-2</v>
      </c>
      <c r="F523" s="3">
        <f>'reported positions'!F510/'reported positions'!F$513</f>
        <v>5.6088092466296841E-2</v>
      </c>
      <c r="G523" s="3">
        <f>'reported positions'!G510/'reported positions'!G$513</f>
        <v>3.7523696746823683E-3</v>
      </c>
      <c r="H523" s="3">
        <f>'reported positions'!H510/'reported positions'!H$513</f>
        <v>3.3348021609024864E-2</v>
      </c>
      <c r="I523" s="3">
        <f>'reported positions'!I510/'reported positions'!I$513</f>
        <v>5.6226257985097089E-2</v>
      </c>
      <c r="J523" s="3">
        <f>'reported positions'!J510/'reported positions'!J$513</f>
        <v>0</v>
      </c>
    </row>
    <row r="524" spans="1:10">
      <c r="A524" s="3" t="s">
        <v>19</v>
      </c>
      <c r="B524" s="3" t="s">
        <v>18</v>
      </c>
      <c r="C524" s="3">
        <v>2007</v>
      </c>
      <c r="D524" s="3">
        <f>'reported positions'!D511/'reported positions'!D$513</f>
        <v>8.0785813083341054E-2</v>
      </c>
      <c r="E524" s="3">
        <f>'reported positions'!E511/'reported positions'!E$513</f>
        <v>0.21546779131362659</v>
      </c>
      <c r="F524" s="3">
        <f>'reported positions'!F511/'reported positions'!F$513</f>
        <v>0.1325547160859244</v>
      </c>
      <c r="G524" s="3">
        <f>'reported positions'!G511/'reported positions'!G$513</f>
        <v>0.23218846586310476</v>
      </c>
      <c r="H524" s="3">
        <f>'reported positions'!H511/'reported positions'!H$513</f>
        <v>0.1501786369068816</v>
      </c>
      <c r="I524" s="3">
        <f>'reported positions'!I511/'reported positions'!I$513</f>
        <v>0.14317112113877162</v>
      </c>
      <c r="J524" s="3">
        <f>'reported positions'!J511/'reported positions'!J$513</f>
        <v>0</v>
      </c>
    </row>
    <row r="525" spans="1:10">
      <c r="A525" s="3" t="s">
        <v>19</v>
      </c>
      <c r="B525" s="3" t="s">
        <v>19</v>
      </c>
      <c r="C525" s="3">
        <v>2007</v>
      </c>
      <c r="D525" s="3">
        <f>'reported positions'!D512/'reported positions'!D$513</f>
        <v>0</v>
      </c>
      <c r="E525" s="3">
        <f>'reported positions'!E512/'reported positions'!E$513</f>
        <v>0</v>
      </c>
      <c r="F525" s="3">
        <f>'reported positions'!F512/'reported positions'!F$513</f>
        <v>0</v>
      </c>
      <c r="G525" s="3">
        <f>'reported positions'!G512/'reported positions'!G$513</f>
        <v>0</v>
      </c>
      <c r="H525" s="3">
        <f>'reported positions'!H512/'reported positions'!H$513</f>
        <v>0</v>
      </c>
      <c r="I525" s="3">
        <f>'reported positions'!I512/'reported positions'!I$513</f>
        <v>0</v>
      </c>
      <c r="J525" s="3">
        <f>'reported positions'!J512/'reported positions'!J$513</f>
        <v>0</v>
      </c>
    </row>
    <row r="526" spans="1:10">
      <c r="A526" s="3" t="s">
        <v>19</v>
      </c>
      <c r="B526" s="3" t="s">
        <v>26</v>
      </c>
      <c r="C526" s="3">
        <v>2007</v>
      </c>
      <c r="D526" s="3">
        <f>'reported positions'!D513/'reported positions'!D514</f>
        <v>0.97742448606458399</v>
      </c>
      <c r="E526" s="3">
        <v>0.95759438607691016</v>
      </c>
      <c r="F526" s="3">
        <f>'reported positions'!F513/'reported positions'!F514</f>
        <v>0.98479897514922532</v>
      </c>
      <c r="G526" s="3">
        <f>MIN('reported positions'!G513/'reported positions'!G514,1)</f>
        <v>1</v>
      </c>
      <c r="H526" s="3">
        <v>0.94823579315827089</v>
      </c>
      <c r="I526" s="3">
        <f>'reported positions'!I513/'reported positions'!I514</f>
        <v>0.95151114998313635</v>
      </c>
      <c r="J526" s="3">
        <f>'reported positions'!J513/'reported positions'!J514</f>
        <v>0.76949822338607921</v>
      </c>
    </row>
    <row r="528" spans="1:10">
      <c r="A528" s="3" t="s">
        <v>19</v>
      </c>
      <c r="B528" s="3" t="s">
        <v>3</v>
      </c>
      <c r="C528" s="3">
        <v>2008</v>
      </c>
      <c r="D528" s="3">
        <f>'reported positions'!D515/'reported positions'!D$532</f>
        <v>2.2527558222263142E-2</v>
      </c>
      <c r="E528" s="3">
        <f>'reported positions'!E515/'reported positions'!E$532</f>
        <v>-1.4298971057715316E-4</v>
      </c>
      <c r="F528" s="3">
        <f>'reported positions'!F515/'reported positions'!F$532</f>
        <v>8.0111802128511828E-4</v>
      </c>
      <c r="G528" s="3">
        <f>'reported positions'!G515/'reported positions'!G$532</f>
        <v>1.3522092432706958E-2</v>
      </c>
      <c r="H528" s="3">
        <f>'reported positions'!H515/'reported positions'!H$532</f>
        <v>1.4655568470979131E-2</v>
      </c>
      <c r="I528" s="3">
        <f>'reported positions'!I515/'reported positions'!I$532</f>
        <v>2.763162788129787E-2</v>
      </c>
      <c r="J528" s="3">
        <f>'reported positions'!J515/'reported positions'!J$532</f>
        <v>0</v>
      </c>
    </row>
    <row r="529" spans="1:10">
      <c r="A529" s="3" t="s">
        <v>19</v>
      </c>
      <c r="B529" s="3" t="s">
        <v>4</v>
      </c>
      <c r="C529" s="3">
        <v>2008</v>
      </c>
      <c r="D529" s="3">
        <f>'reported positions'!D516/'reported positions'!D$532</f>
        <v>1.3444818967995249E-2</v>
      </c>
      <c r="E529" s="3">
        <f>'reported positions'!E516/'reported positions'!E$532</f>
        <v>9.4421844936899701E-2</v>
      </c>
      <c r="F529" s="3">
        <f>'reported positions'!F516/'reported positions'!F$532</f>
        <v>0.1087506056181782</v>
      </c>
      <c r="G529" s="3">
        <f>'reported positions'!G516/'reported positions'!G$532</f>
        <v>0.13831140926112992</v>
      </c>
      <c r="H529" s="3">
        <f>'reported positions'!H516/'reported positions'!H$532</f>
        <v>7.8711315710142782E-2</v>
      </c>
      <c r="I529" s="3">
        <f>'reported positions'!I516/'reported positions'!I$532</f>
        <v>6.9079069703244678E-2</v>
      </c>
      <c r="J529" s="3">
        <f>'reported positions'!J516/'reported positions'!J$532</f>
        <v>0</v>
      </c>
    </row>
    <row r="530" spans="1:10">
      <c r="A530" s="3" t="s">
        <v>19</v>
      </c>
      <c r="B530" s="3" t="s">
        <v>5</v>
      </c>
      <c r="C530" s="3">
        <v>2008</v>
      </c>
      <c r="D530" s="3">
        <f>'reported positions'!D517/'reported positions'!D$532</f>
        <v>0.19030842945884932</v>
      </c>
      <c r="E530" s="3">
        <f>'reported positions'!E517/'reported positions'!E$532</f>
        <v>5.860632695424134E-4</v>
      </c>
      <c r="F530" s="3">
        <f>'reported positions'!F517/'reported positions'!F$532</f>
        <v>3.3748612149295198E-2</v>
      </c>
      <c r="G530" s="3">
        <f>'reported positions'!G517/'reported positions'!G$532</f>
        <v>1.1392239045870331E-3</v>
      </c>
      <c r="H530" s="3">
        <f>'reported positions'!H517/'reported positions'!H$532</f>
        <v>1.728476402731283E-2</v>
      </c>
      <c r="I530" s="3">
        <f>'reported positions'!I517/'reported positions'!I$532</f>
        <v>2.0423327120977608E-2</v>
      </c>
      <c r="J530" s="3">
        <f>'reported positions'!J517/'reported positions'!J$532</f>
        <v>0</v>
      </c>
    </row>
    <row r="531" spans="1:10">
      <c r="A531" s="3" t="s">
        <v>19</v>
      </c>
      <c r="B531" s="3" t="s">
        <v>6</v>
      </c>
      <c r="C531" s="3">
        <v>2008</v>
      </c>
      <c r="D531" s="3">
        <f>'reported positions'!D518/'reported positions'!D$532</f>
        <v>3.1749787954458361E-2</v>
      </c>
      <c r="E531" s="3">
        <f>'reported positions'!E518/'reported positions'!E$532</f>
        <v>6.2609066131282054E-3</v>
      </c>
      <c r="F531" s="3">
        <f>'reported positions'!F518/'reported positions'!F$532</f>
        <v>4.6052628511128223E-3</v>
      </c>
      <c r="G531" s="3">
        <f>'reported positions'!G518/'reported positions'!G$532</f>
        <v>1.6701873545448963E-2</v>
      </c>
      <c r="H531" s="3">
        <f>'reported positions'!H518/'reported positions'!H$532</f>
        <v>2.1668731232960745E-2</v>
      </c>
      <c r="I531" s="3">
        <f>'reported positions'!I518/'reported positions'!I$532</f>
        <v>2.6810001982177274E-2</v>
      </c>
      <c r="J531" s="3">
        <f>'reported positions'!J518/'reported positions'!J$532</f>
        <v>0</v>
      </c>
    </row>
    <row r="532" spans="1:10">
      <c r="A532" s="3" t="s">
        <v>19</v>
      </c>
      <c r="B532" s="3" t="s">
        <v>7</v>
      </c>
      <c r="C532" s="3">
        <v>2008</v>
      </c>
      <c r="D532" s="3">
        <f>'reported positions'!D519/'reported positions'!D$532</f>
        <v>0.22658596131494871</v>
      </c>
      <c r="E532" s="3">
        <f>'reported positions'!E519/'reported positions'!E$532</f>
        <v>0.3858684339027631</v>
      </c>
      <c r="F532" s="3">
        <f>'reported positions'!F519/'reported positions'!F$532</f>
        <v>0.22887773997051997</v>
      </c>
      <c r="G532" s="3">
        <f>'reported positions'!G519/'reported positions'!G$532</f>
        <v>0.27864663269691203</v>
      </c>
      <c r="H532" s="3">
        <f>'reported positions'!H519/'reported positions'!H$532</f>
        <v>0.35680642091087522</v>
      </c>
      <c r="I532" s="3">
        <f>'reported positions'!I519/'reported positions'!I$532</f>
        <v>0.25509816378305245</v>
      </c>
      <c r="J532" s="3">
        <f>'reported positions'!J519/'reported positions'!J$532</f>
        <v>0.45669999999999977</v>
      </c>
    </row>
    <row r="533" spans="1:10">
      <c r="A533" s="3" t="s">
        <v>19</v>
      </c>
      <c r="B533" s="3" t="s">
        <v>8</v>
      </c>
      <c r="C533" s="3">
        <v>2008</v>
      </c>
      <c r="D533" s="3">
        <f>'reported positions'!D520/'reported positions'!D$532</f>
        <v>2.1470756190813737E-2</v>
      </c>
      <c r="E533" s="3">
        <f>'reported positions'!E520/'reported positions'!E$532</f>
        <v>1.9289020141122089E-3</v>
      </c>
      <c r="F533" s="3">
        <f>'reported positions'!F520/'reported positions'!F$532</f>
        <v>1.1888535478849879E-2</v>
      </c>
      <c r="G533" s="3">
        <f>'reported positions'!G520/'reported positions'!G$532</f>
        <v>2.3251887777027444E-3</v>
      </c>
      <c r="H533" s="3">
        <f>'reported positions'!H520/'reported positions'!H$532</f>
        <v>1.3168685816890301E-2</v>
      </c>
      <c r="I533" s="3">
        <f>'reported positions'!I520/'reported positions'!I$532</f>
        <v>2.3572573567723559E-2</v>
      </c>
      <c r="J533" s="3">
        <f>'reported positions'!J520/'reported positions'!J$532</f>
        <v>0</v>
      </c>
    </row>
    <row r="534" spans="1:10">
      <c r="A534" s="3" t="s">
        <v>19</v>
      </c>
      <c r="B534" s="3" t="s">
        <v>9</v>
      </c>
      <c r="C534" s="3">
        <v>2008</v>
      </c>
      <c r="D534" s="3">
        <f>'reported positions'!D521/'reported positions'!D$532</f>
        <v>4.7414445455297074E-3</v>
      </c>
      <c r="E534" s="3">
        <f>'reported positions'!E521/'reported positions'!E$532</f>
        <v>1.88999324932931E-3</v>
      </c>
      <c r="F534" s="3">
        <f>'reported positions'!F521/'reported positions'!F$532</f>
        <v>3.3154535106735686E-4</v>
      </c>
      <c r="G534" s="3">
        <f>'reported positions'!G521/'reported positions'!G$532</f>
        <v>2.0063735147534032E-3</v>
      </c>
      <c r="H534" s="3">
        <f>'reported positions'!H521/'reported positions'!H$532</f>
        <v>5.4535485747910532E-3</v>
      </c>
      <c r="I534" s="3">
        <f>'reported positions'!I521/'reported positions'!I$532</f>
        <v>1.113431532261373E-2</v>
      </c>
      <c r="J534" s="3">
        <f>'reported positions'!J521/'reported positions'!J$532</f>
        <v>0</v>
      </c>
    </row>
    <row r="535" spans="1:10">
      <c r="A535" s="3" t="s">
        <v>19</v>
      </c>
      <c r="B535" s="3" t="s">
        <v>10</v>
      </c>
      <c r="C535" s="3">
        <v>2008</v>
      </c>
      <c r="D535" s="3">
        <f>'reported positions'!D522/'reported positions'!D$532</f>
        <v>0.16392548375559482</v>
      </c>
      <c r="E535" s="3">
        <f>'reported positions'!E522/'reported positions'!E$532</f>
        <v>0.12633335473315396</v>
      </c>
      <c r="F535" s="3">
        <f>'reported positions'!F522/'reported positions'!F$532</f>
        <v>7.437480852206782E-2</v>
      </c>
      <c r="G535" s="3">
        <f>'reported positions'!G522/'reported positions'!G$532</f>
        <v>2.8931961892855747E-2</v>
      </c>
      <c r="H535" s="3">
        <f>'reported positions'!H522/'reported positions'!H$532</f>
        <v>3.3541413532409303E-2</v>
      </c>
      <c r="I535" s="3">
        <f>'reported positions'!I522/'reported positions'!I$532</f>
        <v>0.13326979119660246</v>
      </c>
      <c r="J535" s="3">
        <f>'reported positions'!J522/'reported positions'!J$532</f>
        <v>0.54330000000000034</v>
      </c>
    </row>
    <row r="536" spans="1:10">
      <c r="A536" s="3" t="s">
        <v>19</v>
      </c>
      <c r="B536" s="3" t="s">
        <v>11</v>
      </c>
      <c r="C536" s="3">
        <v>2008</v>
      </c>
      <c r="D536" s="3">
        <f>'reported positions'!D523/'reported positions'!D$532</f>
        <v>0.11495708974210736</v>
      </c>
      <c r="E536" s="3">
        <f>'reported positions'!E523/'reported positions'!E$532</f>
        <v>1.6078074327413362E-2</v>
      </c>
      <c r="F536" s="3">
        <f>'reported positions'!F523/'reported positions'!F$532</f>
        <v>0.16658451865070834</v>
      </c>
      <c r="G536" s="3">
        <f>'reported positions'!G523/'reported positions'!G$532</f>
        <v>0.19262092655947405</v>
      </c>
      <c r="H536" s="3">
        <f>'reported positions'!H523/'reported positions'!H$532</f>
        <v>0.13326852218739593</v>
      </c>
      <c r="I536" s="3">
        <f>'reported positions'!I523/'reported positions'!I$532</f>
        <v>0.11997501766514854</v>
      </c>
      <c r="J536" s="3">
        <f>'reported positions'!J523/'reported positions'!J$532</f>
        <v>0</v>
      </c>
    </row>
    <row r="537" spans="1:10">
      <c r="A537" s="3" t="s">
        <v>19</v>
      </c>
      <c r="B537" s="3" t="s">
        <v>12</v>
      </c>
      <c r="C537" s="3">
        <v>2008</v>
      </c>
      <c r="D537" s="3">
        <f>'reported positions'!D524/'reported positions'!D$532</f>
        <v>3.1524386122575798E-2</v>
      </c>
      <c r="E537" s="3">
        <f>'reported positions'!E524/'reported positions'!E$532</f>
        <v>1.2499440686506245E-3</v>
      </c>
      <c r="F537" s="3">
        <f>'reported positions'!F524/'reported positions'!F$532</f>
        <v>6.5680486341124264E-2</v>
      </c>
      <c r="G537" s="3">
        <f>'reported positions'!G524/'reported positions'!G$532</f>
        <v>0</v>
      </c>
      <c r="H537" s="3">
        <f>'reported positions'!H524/'reported positions'!H$532</f>
        <v>3.3206387737397696E-3</v>
      </c>
      <c r="I537" s="3">
        <f>'reported positions'!I524/'reported positions'!I$532</f>
        <v>0</v>
      </c>
      <c r="J537" s="3">
        <f>'reported positions'!J524/'reported positions'!J$532</f>
        <v>0</v>
      </c>
    </row>
    <row r="538" spans="1:10">
      <c r="A538" s="3" t="s">
        <v>19</v>
      </c>
      <c r="B538" s="3" t="s">
        <v>13</v>
      </c>
      <c r="C538" s="3">
        <v>2008</v>
      </c>
      <c r="D538" s="3">
        <f>'reported positions'!D525/'reported positions'!D$532</f>
        <v>2.3290752812865519E-2</v>
      </c>
      <c r="E538" s="3">
        <f>'reported positions'!E525/'reported positions'!E$532</f>
        <v>4.4396846055526698E-2</v>
      </c>
      <c r="F538" s="3">
        <f>'reported positions'!F525/'reported positions'!F$532</f>
        <v>8.153311046895248E-2</v>
      </c>
      <c r="G538" s="3">
        <f>'reported positions'!G525/'reported positions'!G$532</f>
        <v>0.10630151970934094</v>
      </c>
      <c r="H538" s="3">
        <f>'reported positions'!H525/'reported positions'!H$532</f>
        <v>5.6580196223752474E-2</v>
      </c>
      <c r="I538" s="3">
        <f>'reported positions'!I525/'reported positions'!I$532</f>
        <v>5.0014895084545423E-2</v>
      </c>
      <c r="J538" s="3">
        <f>'reported positions'!J525/'reported positions'!J$532</f>
        <v>0</v>
      </c>
    </row>
    <row r="539" spans="1:10">
      <c r="A539" s="3" t="s">
        <v>19</v>
      </c>
      <c r="B539" s="3" t="s">
        <v>14</v>
      </c>
      <c r="C539" s="3">
        <v>2008</v>
      </c>
      <c r="D539" s="3">
        <f>'reported positions'!D526/'reported positions'!D$532</f>
        <v>1.801967554761175E-2</v>
      </c>
      <c r="E539" s="3">
        <f>'reported positions'!E526/'reported positions'!E$532</f>
        <v>5.090239152722738E-3</v>
      </c>
      <c r="F539" s="3">
        <f>'reported positions'!F526/'reported positions'!F$532</f>
        <v>9.9771368937231607E-3</v>
      </c>
      <c r="G539" s="3">
        <f>'reported positions'!G526/'reported positions'!G$532</f>
        <v>2.0033737212508163E-2</v>
      </c>
      <c r="H539" s="3">
        <f>'reported positions'!H526/'reported positions'!H$532</f>
        <v>3.9011746307146912E-2</v>
      </c>
      <c r="I539" s="3">
        <f>'reported positions'!I526/'reported positions'!I$532</f>
        <v>1.9557226838143531E-2</v>
      </c>
      <c r="J539" s="3">
        <f>'reported positions'!J526/'reported positions'!J$532</f>
        <v>0</v>
      </c>
    </row>
    <row r="540" spans="1:10">
      <c r="A540" s="3" t="s">
        <v>19</v>
      </c>
      <c r="B540" s="3" t="s">
        <v>15</v>
      </c>
      <c r="C540" s="3">
        <v>2008</v>
      </c>
      <c r="D540" s="3">
        <f>'reported positions'!D527/'reported positions'!D$532</f>
        <v>3.1128701212781947E-2</v>
      </c>
      <c r="E540" s="3">
        <f>'reported positions'!E527/'reported positions'!E$532</f>
        <v>3.8266770163980983E-3</v>
      </c>
      <c r="F540" s="3">
        <f>'reported positions'!F527/'reported positions'!F$532</f>
        <v>7.1345202128418565E-5</v>
      </c>
      <c r="G540" s="3">
        <f>'reported positions'!G527/'reported positions'!G$532</f>
        <v>3.3848832731514294E-3</v>
      </c>
      <c r="H540" s="3">
        <f>'reported positions'!H527/'reported positions'!H$532</f>
        <v>6.7887152254414241E-3</v>
      </c>
      <c r="I540" s="3">
        <f>'reported positions'!I527/'reported positions'!I$532</f>
        <v>7.5775148251140713E-3</v>
      </c>
      <c r="J540" s="3">
        <f>'reported positions'!J527/'reported positions'!J$532</f>
        <v>0</v>
      </c>
    </row>
    <row r="541" spans="1:10">
      <c r="A541" s="3" t="s">
        <v>19</v>
      </c>
      <c r="B541" s="3" t="s">
        <v>16</v>
      </c>
      <c r="C541" s="3">
        <v>2008</v>
      </c>
      <c r="D541" s="3">
        <f>'reported positions'!D528/'reported positions'!D$532</f>
        <v>1.0071181713752915E-2</v>
      </c>
      <c r="E541" s="3">
        <f>'reported positions'!E528/'reported positions'!E$532</f>
        <v>1.1222260482507591E-2</v>
      </c>
      <c r="F541" s="3">
        <f>'reported positions'!F528/'reported positions'!F$532</f>
        <v>3.0687296776922206E-2</v>
      </c>
      <c r="G541" s="3">
        <f>'reported positions'!G528/'reported positions'!G$532</f>
        <v>4.5017831330680493E-3</v>
      </c>
      <c r="H541" s="3">
        <f>'reported positions'!H528/'reported positions'!H$532</f>
        <v>2.8318565431393432E-2</v>
      </c>
      <c r="I541" s="3">
        <f>'reported positions'!I528/'reported positions'!I$532</f>
        <v>9.2123318264440857E-3</v>
      </c>
      <c r="J541" s="3">
        <f>'reported positions'!J528/'reported positions'!J$532</f>
        <v>0</v>
      </c>
    </row>
    <row r="542" spans="1:10">
      <c r="A542" s="3" t="s">
        <v>19</v>
      </c>
      <c r="B542" s="3" t="s">
        <v>17</v>
      </c>
      <c r="C542" s="3">
        <v>2008</v>
      </c>
      <c r="D542" s="3">
        <f>'reported positions'!D529/'reported positions'!D$532</f>
        <v>2.5480414597724703E-2</v>
      </c>
      <c r="E542" s="3">
        <f>'reported positions'!E529/'reported positions'!E$532</f>
        <v>8.002268380986842E-2</v>
      </c>
      <c r="F542" s="3">
        <f>'reported positions'!F529/'reported positions'!F$532</f>
        <v>5.583671368144507E-2</v>
      </c>
      <c r="G542" s="3">
        <f>'reported positions'!G529/'reported positions'!G$532</f>
        <v>2.8644539817724176E-3</v>
      </c>
      <c r="H542" s="3">
        <f>'reported positions'!H529/'reported positions'!H$532</f>
        <v>4.3482925532124961E-2</v>
      </c>
      <c r="I542" s="3">
        <f>'reported positions'!I529/'reported positions'!I$532</f>
        <v>8.2155688714586797E-2</v>
      </c>
      <c r="J542" s="3">
        <f>'reported positions'!J529/'reported positions'!J$532</f>
        <v>0</v>
      </c>
    </row>
    <row r="543" spans="1:10">
      <c r="A543" s="3" t="s">
        <v>19</v>
      </c>
      <c r="B543" s="3" t="s">
        <v>18</v>
      </c>
      <c r="C543" s="3">
        <v>2008</v>
      </c>
      <c r="D543" s="3">
        <f>'reported positions'!D530/'reported positions'!D$532</f>
        <v>7.0773557840126983E-2</v>
      </c>
      <c r="E543" s="3">
        <f>'reported positions'!E530/'reported positions'!E$532</f>
        <v>0.22096676607856067</v>
      </c>
      <c r="F543" s="3">
        <f>'reported positions'!F530/'reported positions'!F$532</f>
        <v>0.12625116402261968</v>
      </c>
      <c r="G543" s="3">
        <f>'reported positions'!G530/'reported positions'!G$532</f>
        <v>0.18870794010458816</v>
      </c>
      <c r="H543" s="3">
        <f>'reported positions'!H530/'reported positions'!H$532</f>
        <v>0.14793824204264372</v>
      </c>
      <c r="I543" s="3">
        <f>'reported positions'!I530/'reported positions'!I$532</f>
        <v>0.14448845448832798</v>
      </c>
      <c r="J543" s="3">
        <f>'reported positions'!J530/'reported positions'!J$532</f>
        <v>0</v>
      </c>
    </row>
    <row r="544" spans="1:10">
      <c r="A544" s="3" t="s">
        <v>19</v>
      </c>
      <c r="B544" s="3" t="s">
        <v>19</v>
      </c>
      <c r="C544" s="3">
        <v>2008</v>
      </c>
      <c r="D544" s="3">
        <f>'reported positions'!D531/'reported positions'!D$532</f>
        <v>0</v>
      </c>
      <c r="E544" s="3">
        <f>'reported positions'!E531/'reported positions'!E$532</f>
        <v>0</v>
      </c>
      <c r="F544" s="3">
        <f>'reported positions'!F531/'reported positions'!F$532</f>
        <v>0</v>
      </c>
      <c r="G544" s="3">
        <f>'reported positions'!G531/'reported positions'!G$532</f>
        <v>0</v>
      </c>
      <c r="H544" s="3">
        <f>'reported positions'!H531/'reported positions'!H$532</f>
        <v>0</v>
      </c>
      <c r="I544" s="3">
        <f>'reported positions'!I531/'reported positions'!I$532</f>
        <v>0</v>
      </c>
      <c r="J544" s="3">
        <f>'reported positions'!J531/'reported positions'!J$532</f>
        <v>0</v>
      </c>
    </row>
    <row r="545" spans="1:10">
      <c r="A545" s="3" t="s">
        <v>19</v>
      </c>
      <c r="B545" s="3" t="s">
        <v>26</v>
      </c>
      <c r="C545" s="3">
        <v>2008</v>
      </c>
      <c r="D545" s="3">
        <f>'reported positions'!D532/'reported positions'!D533</f>
        <v>0.917772786953998</v>
      </c>
      <c r="E545" s="3">
        <f>'reported positions'!E532/'reported positions'!E533</f>
        <v>0.94776777125896294</v>
      </c>
      <c r="F545" s="3">
        <f>'reported positions'!F532/'reported positions'!F533</f>
        <v>1.0223456949032956</v>
      </c>
      <c r="G545" s="3">
        <f>'reported positions'!G532/'reported positions'!G533</f>
        <v>1.0290967856340318</v>
      </c>
      <c r="H545" s="3">
        <f>'reported positions'!H532/'reported positions'!H533</f>
        <v>0.9537279365165201</v>
      </c>
      <c r="I545" s="3">
        <f>'reported positions'!I532/'reported positions'!I533</f>
        <v>0.91472107814805881</v>
      </c>
      <c r="J545" s="3">
        <f>'reported positions'!J532/'reported positions'!J533</f>
        <v>0.76949822338607921</v>
      </c>
    </row>
  </sheetData>
  <autoFilter ref="A1:J546"/>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dimension ref="A1:J1063"/>
  <sheetViews>
    <sheetView workbookViewId="0">
      <pane xSplit="3" ySplit="1" topLeftCell="D812" activePane="bottomRight" state="frozen"/>
      <selection pane="topRight" activeCell="D1" sqref="D1"/>
      <selection pane="bottomLeft" activeCell="A2" sqref="A2"/>
      <selection pane="bottomRight" activeCell="H828" sqref="H828"/>
    </sheetView>
  </sheetViews>
  <sheetFormatPr defaultRowHeight="15"/>
  <cols>
    <col min="1" max="1" width="9.140625" style="3"/>
    <col min="2" max="2" width="13" style="3" customWidth="1"/>
    <col min="3" max="3" width="9.140625" style="3"/>
    <col min="4" max="4" width="10.42578125" style="3" customWidth="1"/>
    <col min="5" max="5" width="12.140625" style="3" customWidth="1"/>
    <col min="6" max="6" width="10.85546875" style="3" customWidth="1"/>
    <col min="7" max="7" width="10.5703125" style="3" customWidth="1"/>
    <col min="8" max="8" width="11" style="3" customWidth="1"/>
    <col min="9" max="9" width="10.85546875" style="3" customWidth="1"/>
    <col min="10" max="10" width="11.7109375" style="3" customWidth="1"/>
    <col min="11" max="16384" width="9.140625" style="3"/>
  </cols>
  <sheetData>
    <row r="1" spans="1:10" ht="120" customHeight="1">
      <c r="A1" s="1" t="s">
        <v>0</v>
      </c>
      <c r="B1" s="1" t="s">
        <v>1</v>
      </c>
      <c r="C1" s="1" t="s">
        <v>2</v>
      </c>
      <c r="D1" s="2" t="s">
        <v>39</v>
      </c>
      <c r="E1" s="2" t="s">
        <v>42</v>
      </c>
      <c r="F1" s="2" t="s">
        <v>40</v>
      </c>
      <c r="G1" s="2" t="s">
        <v>41</v>
      </c>
      <c r="H1" s="2" t="s">
        <v>45</v>
      </c>
      <c r="I1" s="2" t="s">
        <v>43</v>
      </c>
      <c r="J1" s="2" t="s">
        <v>44</v>
      </c>
    </row>
    <row r="2" spans="1:10">
      <c r="A2" s="3" t="s">
        <v>3</v>
      </c>
      <c r="B2" s="3" t="s">
        <v>3</v>
      </c>
      <c r="C2" s="3" t="s">
        <v>21</v>
      </c>
      <c r="D2" s="3">
        <f>'estimated bilateral positions'!D2/'estimated bilateral positions'!D$19</f>
        <v>0</v>
      </c>
      <c r="E2" s="3">
        <f>'estimated bilateral positions'!E2/'estimated bilateral positions'!E$19</f>
        <v>0</v>
      </c>
      <c r="F2" s="3">
        <f>'estimated bilateral positions'!F2/'estimated bilateral positions'!F$19</f>
        <v>0</v>
      </c>
      <c r="G2" s="3">
        <f>'estimated bilateral positions'!G2/'estimated bilateral positions'!G$19</f>
        <v>0</v>
      </c>
      <c r="H2" s="3">
        <f>'estimated bilateral positions'!H2/'estimated bilateral positions'!H$19</f>
        <v>0</v>
      </c>
      <c r="I2" s="3">
        <f>'estimated bilateral positions'!I2/'estimated bilateral positions'!I$19</f>
        <v>0</v>
      </c>
      <c r="J2" s="3">
        <f>'estimated bilateral positions'!J2/'estimated bilateral positions'!J$19</f>
        <v>0</v>
      </c>
    </row>
    <row r="3" spans="1:10">
      <c r="A3" s="3" t="s">
        <v>3</v>
      </c>
      <c r="B3" s="3" t="s">
        <v>4</v>
      </c>
      <c r="C3" s="3" t="s">
        <v>21</v>
      </c>
      <c r="D3" s="3">
        <f>'estimated bilateral positions'!D3/'estimated bilateral positions'!D$19</f>
        <v>2.4914066276574602E-2</v>
      </c>
      <c r="E3" s="3">
        <f>'estimated bilateral positions'!E3/'estimated bilateral positions'!E$19</f>
        <v>7.8246496404055205E-2</v>
      </c>
      <c r="F3" s="3">
        <f>'estimated bilateral positions'!F3/'estimated bilateral positions'!F$19</f>
        <v>2.7601771073813279E-2</v>
      </c>
      <c r="G3" s="3">
        <f>'estimated bilateral positions'!G3/'estimated bilateral positions'!G$19</f>
        <v>5.1960106377866601E-4</v>
      </c>
      <c r="H3" s="3">
        <f>'estimated bilateral positions'!H3/'estimated bilateral positions'!H$19</f>
        <v>0.90973108289248183</v>
      </c>
      <c r="I3" s="3">
        <f>'estimated bilateral positions'!I3/'estimated bilateral positions'!I$19</f>
        <v>1.0511333939349653E-2</v>
      </c>
      <c r="J3" s="3">
        <f>'estimated bilateral positions'!J3/'estimated bilateral positions'!J$19</f>
        <v>0</v>
      </c>
    </row>
    <row r="4" spans="1:10">
      <c r="A4" s="3" t="s">
        <v>3</v>
      </c>
      <c r="B4" s="3" t="s">
        <v>5</v>
      </c>
      <c r="C4" s="3" t="s">
        <v>21</v>
      </c>
      <c r="D4" s="3">
        <f>'estimated bilateral positions'!D4/'estimated bilateral positions'!D$19</f>
        <v>0</v>
      </c>
      <c r="E4" s="3">
        <f>'estimated bilateral positions'!E4/'estimated bilateral positions'!E$19</f>
        <v>0</v>
      </c>
      <c r="F4" s="3">
        <f>'estimated bilateral positions'!F4/'estimated bilateral positions'!F$19</f>
        <v>8.4324127116044111E-3</v>
      </c>
      <c r="G4" s="3">
        <f>'estimated bilateral positions'!G4/'estimated bilateral positions'!G$19</f>
        <v>1.7909102388929462E-5</v>
      </c>
      <c r="H4" s="3">
        <f>'estimated bilateral positions'!H4/'estimated bilateral positions'!H$19</f>
        <v>0</v>
      </c>
      <c r="I4" s="3">
        <f>'estimated bilateral positions'!I4/'estimated bilateral positions'!I$19</f>
        <v>2.2487206445932946E-3</v>
      </c>
      <c r="J4" s="3">
        <f>'estimated bilateral positions'!J4/'estimated bilateral positions'!J$19</f>
        <v>0</v>
      </c>
    </row>
    <row r="5" spans="1:10">
      <c r="A5" s="3" t="s">
        <v>3</v>
      </c>
      <c r="B5" s="3" t="s">
        <v>6</v>
      </c>
      <c r="C5" s="3" t="s">
        <v>21</v>
      </c>
      <c r="D5" s="3">
        <f>'estimated bilateral positions'!D5/'estimated bilateral positions'!D$19</f>
        <v>9.6115743414429682E-4</v>
      </c>
      <c r="E5" s="3">
        <f>'estimated bilateral positions'!E5/'estimated bilateral positions'!E$19</f>
        <v>0</v>
      </c>
      <c r="F5" s="3">
        <f>'estimated bilateral positions'!F5/'estimated bilateral positions'!F$19</f>
        <v>1.5274318624032331E-2</v>
      </c>
      <c r="G5" s="3">
        <f>'estimated bilateral positions'!G5/'estimated bilateral positions'!G$19</f>
        <v>0.34095634488209625</v>
      </c>
      <c r="H5" s="3">
        <f>'estimated bilateral positions'!H5/'estimated bilateral positions'!H$19</f>
        <v>0</v>
      </c>
      <c r="I5" s="3">
        <f>'estimated bilateral positions'!I5/'estimated bilateral positions'!I$19</f>
        <v>1.4126572357900326E-5</v>
      </c>
      <c r="J5" s="3">
        <f>'estimated bilateral positions'!J5/'estimated bilateral positions'!J$19</f>
        <v>0</v>
      </c>
    </row>
    <row r="6" spans="1:10">
      <c r="A6" s="3" t="s">
        <v>3</v>
      </c>
      <c r="B6" s="3" t="s">
        <v>7</v>
      </c>
      <c r="C6" s="3" t="s">
        <v>21</v>
      </c>
      <c r="D6" s="3">
        <f>'estimated bilateral positions'!D6/'estimated bilateral positions'!D$19</f>
        <v>0.33108425643767392</v>
      </c>
      <c r="E6" s="3">
        <f>'estimated bilateral positions'!E6/'estimated bilateral positions'!E$19</f>
        <v>0</v>
      </c>
      <c r="F6" s="3">
        <f>'estimated bilateral positions'!F6/'estimated bilateral positions'!F$19</f>
        <v>0.21654754383265437</v>
      </c>
      <c r="G6" s="3">
        <f>'estimated bilateral positions'!G6/'estimated bilateral positions'!G$19</f>
        <v>0.42690432883835183</v>
      </c>
      <c r="H6" s="3">
        <f>'estimated bilateral positions'!H6/'estimated bilateral positions'!H$19</f>
        <v>0</v>
      </c>
      <c r="I6" s="3">
        <f>'estimated bilateral positions'!I6/'estimated bilateral positions'!I$19</f>
        <v>0.11920148055287755</v>
      </c>
      <c r="J6" s="3">
        <f>'estimated bilateral positions'!J6/'estimated bilateral positions'!J$19</f>
        <v>0.20620994633094245</v>
      </c>
    </row>
    <row r="7" spans="1:10">
      <c r="A7" s="3" t="s">
        <v>3</v>
      </c>
      <c r="B7" s="3" t="s">
        <v>8</v>
      </c>
      <c r="C7" s="3" t="s">
        <v>21</v>
      </c>
      <c r="D7" s="3">
        <f>'estimated bilateral positions'!D7/'estimated bilateral positions'!D$19</f>
        <v>9.8546137531295235E-4</v>
      </c>
      <c r="E7" s="3">
        <f>'estimated bilateral positions'!E7/'estimated bilateral positions'!E$19</f>
        <v>0</v>
      </c>
      <c r="F7" s="3">
        <f>'estimated bilateral positions'!F7/'estimated bilateral positions'!F$19</f>
        <v>6.1460734049594842E-5</v>
      </c>
      <c r="G7" s="3">
        <f>'estimated bilateral positions'!G7/'estimated bilateral positions'!G$19</f>
        <v>1.7367172103874387E-5</v>
      </c>
      <c r="H7" s="3">
        <f>'estimated bilateral positions'!H7/'estimated bilateral positions'!H$19</f>
        <v>0</v>
      </c>
      <c r="I7" s="3">
        <f>'estimated bilateral positions'!I7/'estimated bilateral positions'!I$19</f>
        <v>1.6531865134651954E-4</v>
      </c>
      <c r="J7" s="3">
        <f>'estimated bilateral positions'!J7/'estimated bilateral positions'!J$19</f>
        <v>0</v>
      </c>
    </row>
    <row r="8" spans="1:10">
      <c r="A8" s="3" t="s">
        <v>3</v>
      </c>
      <c r="B8" s="3" t="s">
        <v>9</v>
      </c>
      <c r="C8" s="3" t="s">
        <v>21</v>
      </c>
      <c r="D8" s="3">
        <f>'estimated bilateral positions'!D8/'estimated bilateral positions'!D$19</f>
        <v>0</v>
      </c>
      <c r="E8" s="3">
        <f>'estimated bilateral positions'!E8/'estimated bilateral positions'!E$19</f>
        <v>0</v>
      </c>
      <c r="F8" s="3">
        <f>'estimated bilateral positions'!F8/'estimated bilateral positions'!F$19</f>
        <v>0</v>
      </c>
      <c r="G8" s="3">
        <f>'estimated bilateral positions'!G8/'estimated bilateral positions'!G$19</f>
        <v>3.6842791723041169E-5</v>
      </c>
      <c r="H8" s="3">
        <f>'estimated bilateral positions'!H8/'estimated bilateral positions'!H$19</f>
        <v>0</v>
      </c>
      <c r="I8" s="3">
        <f>'estimated bilateral positions'!I8/'estimated bilateral positions'!I$19</f>
        <v>8.6206699912353892E-6</v>
      </c>
      <c r="J8" s="3">
        <f>'estimated bilateral positions'!J8/'estimated bilateral positions'!J$19</f>
        <v>0</v>
      </c>
    </row>
    <row r="9" spans="1:10">
      <c r="A9" s="3" t="s">
        <v>3</v>
      </c>
      <c r="B9" s="3" t="s">
        <v>10</v>
      </c>
      <c r="C9" s="3" t="s">
        <v>21</v>
      </c>
      <c r="D9" s="3">
        <f>'estimated bilateral positions'!D9/'estimated bilateral positions'!D$19</f>
        <v>3.0270275893823743E-2</v>
      </c>
      <c r="E9" s="3">
        <f>'estimated bilateral positions'!E9/'estimated bilateral positions'!E$19</f>
        <v>0.1450006244065381</v>
      </c>
      <c r="F9" s="3">
        <f>'estimated bilateral positions'!F9/'estimated bilateral positions'!F$19</f>
        <v>2.0366537619684447E-2</v>
      </c>
      <c r="G9" s="3">
        <f>'estimated bilateral positions'!G9/'estimated bilateral positions'!G$19</f>
        <v>2.5851768129267915E-5</v>
      </c>
      <c r="H9" s="3">
        <f>'estimated bilateral positions'!H9/'estimated bilateral positions'!H$19</f>
        <v>1.0985758268133375E-3</v>
      </c>
      <c r="I9" s="3">
        <f>'estimated bilateral positions'!I9/'estimated bilateral positions'!I$19</f>
        <v>7.2503295479205815E-4</v>
      </c>
      <c r="J9" s="3">
        <f>'estimated bilateral positions'!J9/'estimated bilateral positions'!J$19</f>
        <v>0</v>
      </c>
    </row>
    <row r="10" spans="1:10">
      <c r="A10" s="3" t="s">
        <v>3</v>
      </c>
      <c r="B10" s="3" t="s">
        <v>11</v>
      </c>
      <c r="C10" s="3" t="s">
        <v>21</v>
      </c>
      <c r="D10" s="3">
        <f>'estimated bilateral positions'!D10/'estimated bilateral positions'!D$19</f>
        <v>0.25714633113649815</v>
      </c>
      <c r="E10" s="3">
        <f>'estimated bilateral positions'!E10/'estimated bilateral positions'!E$19</f>
        <v>0</v>
      </c>
      <c r="F10" s="3">
        <f>'estimated bilateral positions'!F10/'estimated bilateral positions'!F$19</f>
        <v>6.2280281604721486E-3</v>
      </c>
      <c r="G10" s="3">
        <f>'estimated bilateral positions'!G10/'estimated bilateral positions'!G$19</f>
        <v>8.1046622507985458E-2</v>
      </c>
      <c r="H10" s="3">
        <f>'estimated bilateral positions'!H10/'estimated bilateral positions'!H$19</f>
        <v>0</v>
      </c>
      <c r="I10" s="3">
        <f>'estimated bilateral positions'!I10/'estimated bilateral positions'!I$19</f>
        <v>0.60598505745291131</v>
      </c>
      <c r="J10" s="3">
        <f>'estimated bilateral positions'!J10/'estimated bilateral positions'!J$19</f>
        <v>0</v>
      </c>
    </row>
    <row r="11" spans="1:10">
      <c r="A11" s="3" t="s">
        <v>3</v>
      </c>
      <c r="B11" s="3" t="s">
        <v>12</v>
      </c>
      <c r="C11" s="3" t="s">
        <v>21</v>
      </c>
      <c r="D11" s="3">
        <f>'estimated bilateral positions'!D11/'estimated bilateral positions'!D$19</f>
        <v>0</v>
      </c>
      <c r="E11" s="3">
        <f>'estimated bilateral positions'!E11/'estimated bilateral positions'!E$19</f>
        <v>0</v>
      </c>
      <c r="F11" s="3">
        <f>'estimated bilateral positions'!F11/'estimated bilateral positions'!F$19</f>
        <v>0</v>
      </c>
      <c r="G11" s="3">
        <f>'estimated bilateral positions'!G11/'estimated bilateral positions'!G$19</f>
        <v>0</v>
      </c>
      <c r="H11" s="3">
        <f>'estimated bilateral positions'!H11/'estimated bilateral positions'!H$19</f>
        <v>0</v>
      </c>
      <c r="I11" s="3">
        <f>'estimated bilateral positions'!I11/'estimated bilateral positions'!I$19</f>
        <v>1.1497897256558296E-4</v>
      </c>
      <c r="J11" s="3">
        <f>'estimated bilateral positions'!J11/'estimated bilateral positions'!J$19</f>
        <v>0</v>
      </c>
    </row>
    <row r="12" spans="1:10">
      <c r="A12" s="3" t="s">
        <v>3</v>
      </c>
      <c r="B12" s="3" t="s">
        <v>13</v>
      </c>
      <c r="C12" s="3" t="s">
        <v>21</v>
      </c>
      <c r="D12" s="3">
        <f>'estimated bilateral positions'!D12/'estimated bilateral positions'!D$19</f>
        <v>2.3588269335366022E-2</v>
      </c>
      <c r="E12" s="3">
        <f>'estimated bilateral positions'!E12/'estimated bilateral positions'!E$19</f>
        <v>3.5096162660224819E-2</v>
      </c>
      <c r="F12" s="3">
        <f>'estimated bilateral positions'!F12/'estimated bilateral positions'!F$19</f>
        <v>2.7197725820761694E-2</v>
      </c>
      <c r="G12" s="3">
        <f>'estimated bilateral positions'!G12/'estimated bilateral positions'!G$19</f>
        <v>5.553933575147707E-2</v>
      </c>
      <c r="H12" s="3">
        <f>'estimated bilateral positions'!H12/'estimated bilateral positions'!H$19</f>
        <v>-6.5972188796596545E-4</v>
      </c>
      <c r="I12" s="3">
        <f>'estimated bilateral positions'!I12/'estimated bilateral positions'!I$19</f>
        <v>2.0598839245663061E-3</v>
      </c>
      <c r="J12" s="3">
        <f>'estimated bilateral positions'!J12/'estimated bilateral positions'!J$19</f>
        <v>0</v>
      </c>
    </row>
    <row r="13" spans="1:10">
      <c r="A13" s="3" t="s">
        <v>3</v>
      </c>
      <c r="B13" s="3" t="s">
        <v>14</v>
      </c>
      <c r="C13" s="3" t="s">
        <v>21</v>
      </c>
      <c r="D13" s="3">
        <f>'estimated bilateral positions'!D13/'estimated bilateral positions'!D$19</f>
        <v>1.1455552494038998E-2</v>
      </c>
      <c r="E13" s="3">
        <f>'estimated bilateral positions'!E13/'estimated bilateral positions'!E$19</f>
        <v>0</v>
      </c>
      <c r="F13" s="3">
        <f>'estimated bilateral positions'!F13/'estimated bilateral positions'!F$19</f>
        <v>1.7744433606925621E-2</v>
      </c>
      <c r="G13" s="3">
        <f>'estimated bilateral positions'!G13/'estimated bilateral positions'!G$19</f>
        <v>3.5529457547853009E-4</v>
      </c>
      <c r="H13" s="3">
        <f>'estimated bilateral positions'!H13/'estimated bilateral positions'!H$19</f>
        <v>0</v>
      </c>
      <c r="I13" s="3">
        <f>'estimated bilateral positions'!I13/'estimated bilateral positions'!I$19</f>
        <v>3.44793292300727E-2</v>
      </c>
      <c r="J13" s="3">
        <f>'estimated bilateral positions'!J13/'estimated bilateral positions'!J$19</f>
        <v>0</v>
      </c>
    </row>
    <row r="14" spans="1:10">
      <c r="A14" s="3" t="s">
        <v>3</v>
      </c>
      <c r="B14" s="3" t="s">
        <v>15</v>
      </c>
      <c r="C14" s="3" t="s">
        <v>21</v>
      </c>
      <c r="D14" s="3">
        <f>'estimated bilateral positions'!D14/'estimated bilateral positions'!D$19</f>
        <v>0</v>
      </c>
      <c r="E14" s="3">
        <f>'estimated bilateral positions'!E14/'estimated bilateral positions'!E$19</f>
        <v>0</v>
      </c>
      <c r="F14" s="3">
        <f>'estimated bilateral positions'!F14/'estimated bilateral positions'!F$19</f>
        <v>6.8289704499549822E-6</v>
      </c>
      <c r="G14" s="3">
        <f>'estimated bilateral positions'!G14/'estimated bilateral positions'!G$19</f>
        <v>2.9323509017901993E-5</v>
      </c>
      <c r="H14" s="3">
        <f>'estimated bilateral positions'!H14/'estimated bilateral positions'!H$19</f>
        <v>0</v>
      </c>
      <c r="I14" s="3">
        <f>'estimated bilateral positions'!I14/'estimated bilateral positions'!I$19</f>
        <v>2.459093308448752E-4</v>
      </c>
      <c r="J14" s="3">
        <f>'estimated bilateral positions'!J14/'estimated bilateral positions'!J$19</f>
        <v>0</v>
      </c>
    </row>
    <row r="15" spans="1:10">
      <c r="A15" s="3" t="s">
        <v>3</v>
      </c>
      <c r="B15" s="3" t="s">
        <v>16</v>
      </c>
      <c r="C15" s="3" t="s">
        <v>21</v>
      </c>
      <c r="D15" s="3">
        <f>'estimated bilateral positions'!D15/'estimated bilateral positions'!D$19</f>
        <v>4.3366933163881279E-4</v>
      </c>
      <c r="E15" s="3">
        <f>'estimated bilateral positions'!E15/'estimated bilateral positions'!E$19</f>
        <v>0</v>
      </c>
      <c r="F15" s="3">
        <f>'estimated bilateral positions'!F15/'estimated bilateral positions'!F$19</f>
        <v>1.4918045157895521E-3</v>
      </c>
      <c r="G15" s="3">
        <f>'estimated bilateral positions'!G15/'estimated bilateral positions'!G$19</f>
        <v>0</v>
      </c>
      <c r="H15" s="3">
        <f>'estimated bilateral positions'!H15/'estimated bilateral positions'!H$19</f>
        <v>0</v>
      </c>
      <c r="I15" s="3">
        <f>'estimated bilateral positions'!I15/'estimated bilateral positions'!I$19</f>
        <v>1.4158034657138414E-7</v>
      </c>
      <c r="J15" s="3">
        <f>'estimated bilateral positions'!J15/'estimated bilateral positions'!J$19</f>
        <v>0</v>
      </c>
    </row>
    <row r="16" spans="1:10">
      <c r="A16" s="3" t="s">
        <v>3</v>
      </c>
      <c r="B16" s="3" t="s">
        <v>17</v>
      </c>
      <c r="C16" s="3" t="s">
        <v>21</v>
      </c>
      <c r="D16" s="3">
        <f>'estimated bilateral positions'!D16/'estimated bilateral positions'!D$19</f>
        <v>6.9485725694951967E-3</v>
      </c>
      <c r="E16" s="3">
        <f>'estimated bilateral positions'!E16/'estimated bilateral positions'!E$19</f>
        <v>6.5528658569752735E-2</v>
      </c>
      <c r="F16" s="3">
        <f>'estimated bilateral positions'!F16/'estimated bilateral positions'!F$19</f>
        <v>5.4475850668627901E-3</v>
      </c>
      <c r="G16" s="3">
        <f>'estimated bilateral positions'!G16/'estimated bilateral positions'!G$19</f>
        <v>2.9626346435319334E-2</v>
      </c>
      <c r="H16" s="3">
        <f>'estimated bilateral positions'!H16/'estimated bilateral positions'!H$19</f>
        <v>0</v>
      </c>
      <c r="I16" s="3">
        <f>'estimated bilateral positions'!I16/'estimated bilateral positions'!I$19</f>
        <v>1.699728692728095E-2</v>
      </c>
      <c r="J16" s="3">
        <f>'estimated bilateral positions'!J16/'estimated bilateral positions'!J$19</f>
        <v>0</v>
      </c>
    </row>
    <row r="17" spans="1:10">
      <c r="A17" s="3" t="s">
        <v>3</v>
      </c>
      <c r="B17" s="3" t="s">
        <v>18</v>
      </c>
      <c r="C17" s="3" t="s">
        <v>21</v>
      </c>
      <c r="D17" s="3">
        <f>'estimated bilateral positions'!D17/'estimated bilateral positions'!D$19</f>
        <v>0.1125455948098379</v>
      </c>
      <c r="E17" s="3">
        <f>'estimated bilateral positions'!E17/'estimated bilateral positions'!E$19</f>
        <v>9.6880754989452589E-2</v>
      </c>
      <c r="F17" s="3">
        <f>'estimated bilateral positions'!F17/'estimated bilateral positions'!F$19</f>
        <v>6.4266228402234823E-2</v>
      </c>
      <c r="G17" s="3">
        <f>'estimated bilateral positions'!G17/'estimated bilateral positions'!G$19</f>
        <v>1.3437669477582845E-3</v>
      </c>
      <c r="H17" s="3">
        <f>'estimated bilateral positions'!H17/'estimated bilateral positions'!H$19</f>
        <v>2.2055437771884103E-3</v>
      </c>
      <c r="I17" s="3">
        <f>'estimated bilateral positions'!I17/'estimated bilateral positions'!I$19</f>
        <v>6.9477880784471523E-3</v>
      </c>
      <c r="J17" s="3">
        <f>'estimated bilateral positions'!J17/'estimated bilateral positions'!J$19</f>
        <v>0</v>
      </c>
    </row>
    <row r="18" spans="1:10">
      <c r="A18" s="3" t="s">
        <v>3</v>
      </c>
      <c r="B18" s="3" t="s">
        <v>19</v>
      </c>
      <c r="C18" s="3" t="s">
        <v>21</v>
      </c>
      <c r="D18" s="3">
        <f>'estimated bilateral positions'!D18/'estimated bilateral positions'!D$19</f>
        <v>0.19966679290559555</v>
      </c>
      <c r="E18" s="3">
        <f>'estimated bilateral positions'!E18/'estimated bilateral positions'!E$19</f>
        <v>0.57924730296997662</v>
      </c>
      <c r="F18" s="3">
        <f>'estimated bilateral positions'!F18/'estimated bilateral positions'!F$19</f>
        <v>0.58933332086066492</v>
      </c>
      <c r="G18" s="3">
        <f>'estimated bilateral positions'!G18/'estimated bilateral positions'!G$19</f>
        <v>6.358106465439145E-2</v>
      </c>
      <c r="H18" s="3">
        <f>'estimated bilateral positions'!H18/'estimated bilateral positions'!H$19</f>
        <v>8.7624519391482275E-2</v>
      </c>
      <c r="I18" s="3">
        <f>'estimated bilateral positions'!I18/'estimated bilateral positions'!I$19</f>
        <v>0.20029499051765629</v>
      </c>
      <c r="J18" s="3">
        <f>'estimated bilateral positions'!J18/'estimated bilateral positions'!J$19</f>
        <v>0.79379005366905753</v>
      </c>
    </row>
    <row r="21" spans="1:10">
      <c r="A21" s="3" t="s">
        <v>3</v>
      </c>
      <c r="B21" s="3" t="s">
        <v>3</v>
      </c>
      <c r="C21" s="3" t="s">
        <v>22</v>
      </c>
      <c r="D21" s="3">
        <f>'estimated bilateral positions'!D21/'estimated bilateral positions'!D$38</f>
        <v>0</v>
      </c>
      <c r="E21" s="3">
        <f>'estimated bilateral positions'!E21/'estimated bilateral positions'!E$38</f>
        <v>0</v>
      </c>
      <c r="F21" s="3">
        <f>'estimated bilateral positions'!F21/'estimated bilateral positions'!F$38</f>
        <v>0</v>
      </c>
      <c r="G21" s="3">
        <f>'estimated bilateral positions'!G21/'estimated bilateral positions'!G$38</f>
        <v>0</v>
      </c>
      <c r="H21" s="3">
        <f>'estimated bilateral positions'!H21/'estimated bilateral positions'!H$38</f>
        <v>0</v>
      </c>
      <c r="I21" s="3">
        <f>'estimated bilateral positions'!I21/'estimated bilateral positions'!I$38</f>
        <v>0</v>
      </c>
      <c r="J21" s="3">
        <f>'estimated bilateral positions'!J21/'estimated bilateral positions'!J$38</f>
        <v>0</v>
      </c>
    </row>
    <row r="22" spans="1:10">
      <c r="A22" s="3" t="s">
        <v>3</v>
      </c>
      <c r="B22" s="3" t="s">
        <v>4</v>
      </c>
      <c r="C22" s="3" t="s">
        <v>22</v>
      </c>
      <c r="D22" s="3">
        <f>'estimated bilateral positions'!D22/'estimated bilateral positions'!D$38</f>
        <v>2.4914066276574595E-2</v>
      </c>
      <c r="E22" s="3">
        <f>'estimated bilateral positions'!E22/'estimated bilateral positions'!E$38</f>
        <v>7.8246496404055219E-2</v>
      </c>
      <c r="F22" s="3">
        <f>'estimated bilateral positions'!F22/'estimated bilateral positions'!F$38</f>
        <v>2.7601771073813279E-2</v>
      </c>
      <c r="G22" s="3">
        <f>'estimated bilateral positions'!G22/'estimated bilateral positions'!G$38</f>
        <v>5.1960106377866601E-4</v>
      </c>
      <c r="H22" s="3">
        <f>'estimated bilateral positions'!H22/'estimated bilateral positions'!H$38</f>
        <v>0.90973108289248183</v>
      </c>
      <c r="I22" s="3">
        <f>'estimated bilateral positions'!I22/'estimated bilateral positions'!I$38</f>
        <v>1.0511333939349651E-2</v>
      </c>
      <c r="J22" s="3">
        <f>'estimated bilateral positions'!J22/'estimated bilateral positions'!J$38</f>
        <v>0</v>
      </c>
    </row>
    <row r="23" spans="1:10">
      <c r="A23" s="3" t="s">
        <v>3</v>
      </c>
      <c r="B23" s="3" t="s">
        <v>5</v>
      </c>
      <c r="C23" s="3" t="s">
        <v>22</v>
      </c>
      <c r="D23" s="3">
        <f>'estimated bilateral positions'!D23/'estimated bilateral positions'!D$38</f>
        <v>0</v>
      </c>
      <c r="E23" s="3">
        <f>'estimated bilateral positions'!E23/'estimated bilateral positions'!E$38</f>
        <v>0</v>
      </c>
      <c r="F23" s="3">
        <f>'estimated bilateral positions'!F23/'estimated bilateral positions'!F$38</f>
        <v>8.4324127116044111E-3</v>
      </c>
      <c r="G23" s="3">
        <f>'estimated bilateral positions'!G23/'estimated bilateral positions'!G$38</f>
        <v>1.7909102388929462E-5</v>
      </c>
      <c r="H23" s="3">
        <f>'estimated bilateral positions'!H23/'estimated bilateral positions'!H$38</f>
        <v>0</v>
      </c>
      <c r="I23" s="3">
        <f>'estimated bilateral positions'!I23/'estimated bilateral positions'!I$38</f>
        <v>2.2487206445932942E-3</v>
      </c>
      <c r="J23" s="3">
        <f>'estimated bilateral positions'!J23/'estimated bilateral positions'!J$38</f>
        <v>0</v>
      </c>
    </row>
    <row r="24" spans="1:10">
      <c r="A24" s="3" t="s">
        <v>3</v>
      </c>
      <c r="B24" s="3" t="s">
        <v>6</v>
      </c>
      <c r="C24" s="3" t="s">
        <v>22</v>
      </c>
      <c r="D24" s="3">
        <f>'estimated bilateral positions'!D24/'estimated bilateral positions'!D$38</f>
        <v>9.6115743414429671E-4</v>
      </c>
      <c r="E24" s="3">
        <f>'estimated bilateral positions'!E24/'estimated bilateral positions'!E$38</f>
        <v>0</v>
      </c>
      <c r="F24" s="3">
        <f>'estimated bilateral positions'!F24/'estimated bilateral positions'!F$38</f>
        <v>1.5274318624032331E-2</v>
      </c>
      <c r="G24" s="3">
        <f>'estimated bilateral positions'!G24/'estimated bilateral positions'!G$38</f>
        <v>0.34095634488209631</v>
      </c>
      <c r="H24" s="3">
        <f>'estimated bilateral positions'!H24/'estimated bilateral positions'!H$38</f>
        <v>0</v>
      </c>
      <c r="I24" s="3">
        <f>'estimated bilateral positions'!I24/'estimated bilateral positions'!I$38</f>
        <v>1.4126572357900326E-5</v>
      </c>
      <c r="J24" s="3">
        <f>'estimated bilateral positions'!J24/'estimated bilateral positions'!J$38</f>
        <v>0</v>
      </c>
    </row>
    <row r="25" spans="1:10">
      <c r="A25" s="3" t="s">
        <v>3</v>
      </c>
      <c r="B25" s="3" t="s">
        <v>7</v>
      </c>
      <c r="C25" s="3" t="s">
        <v>22</v>
      </c>
      <c r="D25" s="3">
        <f>'estimated bilateral positions'!D25/'estimated bilateral positions'!D$38</f>
        <v>0.33108425643767381</v>
      </c>
      <c r="E25" s="3">
        <f>'estimated bilateral positions'!E25/'estimated bilateral positions'!E$38</f>
        <v>0</v>
      </c>
      <c r="F25" s="3">
        <f>'estimated bilateral positions'!F25/'estimated bilateral positions'!F$38</f>
        <v>0.21654754383265437</v>
      </c>
      <c r="G25" s="3">
        <f>'estimated bilateral positions'!G25/'estimated bilateral positions'!G$38</f>
        <v>0.42690432883835189</v>
      </c>
      <c r="H25" s="3">
        <f>'estimated bilateral positions'!H25/'estimated bilateral positions'!H$38</f>
        <v>0</v>
      </c>
      <c r="I25" s="3">
        <f>'estimated bilateral positions'!I25/'estimated bilateral positions'!I$38</f>
        <v>0.11920148055287753</v>
      </c>
      <c r="J25" s="3">
        <f>'estimated bilateral positions'!J25/'estimated bilateral positions'!J$38</f>
        <v>0.20620994633094245</v>
      </c>
    </row>
    <row r="26" spans="1:10">
      <c r="A26" s="3" t="s">
        <v>3</v>
      </c>
      <c r="B26" s="3" t="s">
        <v>8</v>
      </c>
      <c r="C26" s="3" t="s">
        <v>22</v>
      </c>
      <c r="D26" s="3">
        <f>'estimated bilateral positions'!D26/'estimated bilateral positions'!D$38</f>
        <v>9.8546137531295235E-4</v>
      </c>
      <c r="E26" s="3">
        <f>'estimated bilateral positions'!E26/'estimated bilateral positions'!E$38</f>
        <v>0</v>
      </c>
      <c r="F26" s="3">
        <f>'estimated bilateral positions'!F26/'estimated bilateral positions'!F$38</f>
        <v>6.1460734049594842E-5</v>
      </c>
      <c r="G26" s="3">
        <f>'estimated bilateral positions'!G26/'estimated bilateral positions'!G$38</f>
        <v>1.7367172103874387E-5</v>
      </c>
      <c r="H26" s="3">
        <f>'estimated bilateral positions'!H26/'estimated bilateral positions'!H$38</f>
        <v>0</v>
      </c>
      <c r="I26" s="3">
        <f>'estimated bilateral positions'!I26/'estimated bilateral positions'!I$38</f>
        <v>1.6531865134651952E-4</v>
      </c>
      <c r="J26" s="3">
        <f>'estimated bilateral positions'!J26/'estimated bilateral positions'!J$38</f>
        <v>0</v>
      </c>
    </row>
    <row r="27" spans="1:10">
      <c r="A27" s="3" t="s">
        <v>3</v>
      </c>
      <c r="B27" s="3" t="s">
        <v>9</v>
      </c>
      <c r="C27" s="3" t="s">
        <v>22</v>
      </c>
      <c r="D27" s="3">
        <f>'estimated bilateral positions'!D27/'estimated bilateral positions'!D$38</f>
        <v>0</v>
      </c>
      <c r="E27" s="3">
        <f>'estimated bilateral positions'!E27/'estimated bilateral positions'!E$38</f>
        <v>0</v>
      </c>
      <c r="F27" s="3">
        <f>'estimated bilateral positions'!F27/'estimated bilateral positions'!F$38</f>
        <v>0</v>
      </c>
      <c r="G27" s="3">
        <f>'estimated bilateral positions'!G27/'estimated bilateral positions'!G$38</f>
        <v>3.6842791723041176E-5</v>
      </c>
      <c r="H27" s="3">
        <f>'estimated bilateral positions'!H27/'estimated bilateral positions'!H$38</f>
        <v>0</v>
      </c>
      <c r="I27" s="3">
        <f>'estimated bilateral positions'!I27/'estimated bilateral positions'!I$38</f>
        <v>8.6206699912353892E-6</v>
      </c>
      <c r="J27" s="3">
        <f>'estimated bilateral positions'!J27/'estimated bilateral positions'!J$38</f>
        <v>0</v>
      </c>
    </row>
    <row r="28" spans="1:10">
      <c r="A28" s="3" t="s">
        <v>3</v>
      </c>
      <c r="B28" s="3" t="s">
        <v>10</v>
      </c>
      <c r="C28" s="3" t="s">
        <v>22</v>
      </c>
      <c r="D28" s="3">
        <f>'estimated bilateral positions'!D28/'estimated bilateral positions'!D$38</f>
        <v>3.027027589382374E-2</v>
      </c>
      <c r="E28" s="3">
        <f>'estimated bilateral positions'!E28/'estimated bilateral positions'!E$38</f>
        <v>0.1450006244065381</v>
      </c>
      <c r="F28" s="3">
        <f>'estimated bilateral positions'!F28/'estimated bilateral positions'!F$38</f>
        <v>2.0366537619684447E-2</v>
      </c>
      <c r="G28" s="3">
        <f>'estimated bilateral positions'!G28/'estimated bilateral positions'!G$38</f>
        <v>2.5851768129267919E-5</v>
      </c>
      <c r="H28" s="3">
        <f>'estimated bilateral positions'!H28/'estimated bilateral positions'!H$38</f>
        <v>1.0985758268133375E-3</v>
      </c>
      <c r="I28" s="3">
        <f>'estimated bilateral positions'!I28/'estimated bilateral positions'!I$38</f>
        <v>7.2503295479205815E-4</v>
      </c>
      <c r="J28" s="3">
        <f>'estimated bilateral positions'!J28/'estimated bilateral positions'!J$38</f>
        <v>0</v>
      </c>
    </row>
    <row r="29" spans="1:10">
      <c r="A29" s="3" t="s">
        <v>3</v>
      </c>
      <c r="B29" s="3" t="s">
        <v>11</v>
      </c>
      <c r="C29" s="3" t="s">
        <v>22</v>
      </c>
      <c r="D29" s="3">
        <f>'estimated bilateral positions'!D29/'estimated bilateral positions'!D$38</f>
        <v>0.2571463311364981</v>
      </c>
      <c r="E29" s="3">
        <f>'estimated bilateral positions'!E29/'estimated bilateral positions'!E$38</f>
        <v>0</v>
      </c>
      <c r="F29" s="3">
        <f>'estimated bilateral positions'!F29/'estimated bilateral positions'!F$38</f>
        <v>6.2280281604721486E-3</v>
      </c>
      <c r="G29" s="3">
        <f>'estimated bilateral positions'!G29/'estimated bilateral positions'!G$38</f>
        <v>8.1046622507985458E-2</v>
      </c>
      <c r="H29" s="3">
        <f>'estimated bilateral positions'!H29/'estimated bilateral positions'!H$38</f>
        <v>0</v>
      </c>
      <c r="I29" s="3">
        <f>'estimated bilateral positions'!I29/'estimated bilateral positions'!I$38</f>
        <v>0.6059850574529112</v>
      </c>
      <c r="J29" s="3">
        <f>'estimated bilateral positions'!J29/'estimated bilateral positions'!J$38</f>
        <v>0</v>
      </c>
    </row>
    <row r="30" spans="1:10">
      <c r="A30" s="3" t="s">
        <v>3</v>
      </c>
      <c r="B30" s="3" t="s">
        <v>12</v>
      </c>
      <c r="C30" s="3" t="s">
        <v>22</v>
      </c>
      <c r="D30" s="3">
        <f>'estimated bilateral positions'!D30/'estimated bilateral positions'!D$38</f>
        <v>0</v>
      </c>
      <c r="E30" s="3">
        <f>'estimated bilateral positions'!E30/'estimated bilateral positions'!E$38</f>
        <v>0</v>
      </c>
      <c r="F30" s="3">
        <f>'estimated bilateral positions'!F30/'estimated bilateral positions'!F$38</f>
        <v>0</v>
      </c>
      <c r="G30" s="3">
        <f>'estimated bilateral positions'!G30/'estimated bilateral positions'!G$38</f>
        <v>0</v>
      </c>
      <c r="H30" s="3">
        <f>'estimated bilateral positions'!H30/'estimated bilateral positions'!H$38</f>
        <v>0</v>
      </c>
      <c r="I30" s="3">
        <f>'estimated bilateral positions'!I30/'estimated bilateral positions'!I$38</f>
        <v>1.1497897256558296E-4</v>
      </c>
      <c r="J30" s="3">
        <f>'estimated bilateral positions'!J30/'estimated bilateral positions'!J$38</f>
        <v>0</v>
      </c>
    </row>
    <row r="31" spans="1:10">
      <c r="A31" s="3" t="s">
        <v>3</v>
      </c>
      <c r="B31" s="3" t="s">
        <v>13</v>
      </c>
      <c r="C31" s="3" t="s">
        <v>22</v>
      </c>
      <c r="D31" s="3">
        <f>'estimated bilateral positions'!D31/'estimated bilateral positions'!D$38</f>
        <v>2.3588269335366018E-2</v>
      </c>
      <c r="E31" s="3">
        <f>'estimated bilateral positions'!E31/'estimated bilateral positions'!E$38</f>
        <v>3.5096162660224826E-2</v>
      </c>
      <c r="F31" s="3">
        <f>'estimated bilateral positions'!F31/'estimated bilateral positions'!F$38</f>
        <v>2.7197725820761694E-2</v>
      </c>
      <c r="G31" s="3">
        <f>'estimated bilateral positions'!G31/'estimated bilateral positions'!G$38</f>
        <v>5.553933575147707E-2</v>
      </c>
      <c r="H31" s="3">
        <f>'estimated bilateral positions'!H31/'estimated bilateral positions'!H$38</f>
        <v>-6.5972188796596545E-4</v>
      </c>
      <c r="I31" s="3">
        <f>'estimated bilateral positions'!I31/'estimated bilateral positions'!I$38</f>
        <v>2.0598839245663057E-3</v>
      </c>
      <c r="J31" s="3">
        <f>'estimated bilateral positions'!J31/'estimated bilateral positions'!J$38</f>
        <v>0</v>
      </c>
    </row>
    <row r="32" spans="1:10">
      <c r="A32" s="3" t="s">
        <v>3</v>
      </c>
      <c r="B32" s="3" t="s">
        <v>14</v>
      </c>
      <c r="C32" s="3" t="s">
        <v>22</v>
      </c>
      <c r="D32" s="3">
        <f>'estimated bilateral positions'!D32/'estimated bilateral positions'!D$38</f>
        <v>1.1455552494038995E-2</v>
      </c>
      <c r="E32" s="3">
        <f>'estimated bilateral positions'!E32/'estimated bilateral positions'!E$38</f>
        <v>0</v>
      </c>
      <c r="F32" s="3">
        <f>'estimated bilateral positions'!F32/'estimated bilateral positions'!F$38</f>
        <v>1.7744433606925625E-2</v>
      </c>
      <c r="G32" s="3">
        <f>'estimated bilateral positions'!G32/'estimated bilateral positions'!G$38</f>
        <v>3.5529457547853009E-4</v>
      </c>
      <c r="H32" s="3">
        <f>'estimated bilateral positions'!H32/'estimated bilateral positions'!H$38</f>
        <v>0</v>
      </c>
      <c r="I32" s="3">
        <f>'estimated bilateral positions'!I32/'estimated bilateral positions'!I$38</f>
        <v>3.44793292300727E-2</v>
      </c>
      <c r="J32" s="3">
        <f>'estimated bilateral positions'!J32/'estimated bilateral positions'!J$38</f>
        <v>0</v>
      </c>
    </row>
    <row r="33" spans="1:10">
      <c r="A33" s="3" t="s">
        <v>3</v>
      </c>
      <c r="B33" s="3" t="s">
        <v>15</v>
      </c>
      <c r="C33" s="3" t="s">
        <v>22</v>
      </c>
      <c r="D33" s="3">
        <f>'estimated bilateral positions'!D33/'estimated bilateral positions'!D$38</f>
        <v>0</v>
      </c>
      <c r="E33" s="3">
        <f>'estimated bilateral positions'!E33/'estimated bilateral positions'!E$38</f>
        <v>0</v>
      </c>
      <c r="F33" s="3">
        <f>'estimated bilateral positions'!F33/'estimated bilateral positions'!F$38</f>
        <v>6.8289704499549822E-6</v>
      </c>
      <c r="G33" s="3">
        <f>'estimated bilateral positions'!G33/'estimated bilateral positions'!G$38</f>
        <v>2.9323509017901997E-5</v>
      </c>
      <c r="H33" s="3">
        <f>'estimated bilateral positions'!H33/'estimated bilateral positions'!H$38</f>
        <v>0</v>
      </c>
      <c r="I33" s="3">
        <f>'estimated bilateral positions'!I33/'estimated bilateral positions'!I$38</f>
        <v>2.4590933084487514E-4</v>
      </c>
      <c r="J33" s="3">
        <f>'estimated bilateral positions'!J33/'estimated bilateral positions'!J$38</f>
        <v>0</v>
      </c>
    </row>
    <row r="34" spans="1:10">
      <c r="A34" s="3" t="s">
        <v>3</v>
      </c>
      <c r="B34" s="3" t="s">
        <v>16</v>
      </c>
      <c r="C34" s="3" t="s">
        <v>22</v>
      </c>
      <c r="D34" s="3">
        <f>'estimated bilateral positions'!D34/'estimated bilateral positions'!D$38</f>
        <v>4.3366933163881268E-4</v>
      </c>
      <c r="E34" s="3">
        <f>'estimated bilateral positions'!E34/'estimated bilateral positions'!E$38</f>
        <v>0</v>
      </c>
      <c r="F34" s="3">
        <f>'estimated bilateral positions'!F34/'estimated bilateral positions'!F$38</f>
        <v>1.4918045157895523E-3</v>
      </c>
      <c r="G34" s="3">
        <f>'estimated bilateral positions'!G34/'estimated bilateral positions'!G$38</f>
        <v>0</v>
      </c>
      <c r="H34" s="3">
        <f>'estimated bilateral positions'!H34/'estimated bilateral positions'!H$38</f>
        <v>0</v>
      </c>
      <c r="I34" s="3">
        <f>'estimated bilateral positions'!I34/'estimated bilateral positions'!I$38</f>
        <v>1.4158034657138414E-7</v>
      </c>
      <c r="J34" s="3">
        <f>'estimated bilateral positions'!J34/'estimated bilateral positions'!J$38</f>
        <v>0</v>
      </c>
    </row>
    <row r="35" spans="1:10">
      <c r="A35" s="3" t="s">
        <v>3</v>
      </c>
      <c r="B35" s="3" t="s">
        <v>17</v>
      </c>
      <c r="C35" s="3" t="s">
        <v>22</v>
      </c>
      <c r="D35" s="3">
        <f>'estimated bilateral positions'!D35/'estimated bilateral positions'!D$38</f>
        <v>6.9485725694951959E-3</v>
      </c>
      <c r="E35" s="3">
        <f>'estimated bilateral positions'!E35/'estimated bilateral positions'!E$38</f>
        <v>6.5528658569752735E-2</v>
      </c>
      <c r="F35" s="3">
        <f>'estimated bilateral positions'!F35/'estimated bilateral positions'!F$38</f>
        <v>5.4475850668627901E-3</v>
      </c>
      <c r="G35" s="3">
        <f>'estimated bilateral positions'!G35/'estimated bilateral positions'!G$38</f>
        <v>2.9626346435319337E-2</v>
      </c>
      <c r="H35" s="3">
        <f>'estimated bilateral positions'!H35/'estimated bilateral positions'!H$38</f>
        <v>0</v>
      </c>
      <c r="I35" s="3">
        <f>'estimated bilateral positions'!I35/'estimated bilateral positions'!I$38</f>
        <v>1.699728692728095E-2</v>
      </c>
      <c r="J35" s="3">
        <f>'estimated bilateral positions'!J35/'estimated bilateral positions'!J$38</f>
        <v>0</v>
      </c>
    </row>
    <row r="36" spans="1:10">
      <c r="A36" s="3" t="s">
        <v>3</v>
      </c>
      <c r="B36" s="3" t="s">
        <v>18</v>
      </c>
      <c r="C36" s="3" t="s">
        <v>22</v>
      </c>
      <c r="D36" s="3">
        <f>'estimated bilateral positions'!D36/'estimated bilateral positions'!D$38</f>
        <v>0.11254559480983788</v>
      </c>
      <c r="E36" s="3">
        <f>'estimated bilateral positions'!E36/'estimated bilateral positions'!E$38</f>
        <v>9.6880754989452575E-2</v>
      </c>
      <c r="F36" s="3">
        <f>'estimated bilateral positions'!F36/'estimated bilateral positions'!F$38</f>
        <v>6.4266228402234837E-2</v>
      </c>
      <c r="G36" s="3">
        <f>'estimated bilateral positions'!G36/'estimated bilateral positions'!G$38</f>
        <v>1.3437669477582845E-3</v>
      </c>
      <c r="H36" s="3">
        <f>'estimated bilateral positions'!H36/'estimated bilateral positions'!H$38</f>
        <v>2.2055437771884099E-3</v>
      </c>
      <c r="I36" s="3">
        <f>'estimated bilateral positions'!I36/'estimated bilateral positions'!I$38</f>
        <v>6.9477880784471523E-3</v>
      </c>
      <c r="J36" s="3">
        <f>'estimated bilateral positions'!J36/'estimated bilateral positions'!J$38</f>
        <v>0</v>
      </c>
    </row>
    <row r="37" spans="1:10">
      <c r="A37" s="3" t="s">
        <v>3</v>
      </c>
      <c r="B37" s="3" t="s">
        <v>19</v>
      </c>
      <c r="C37" s="3" t="s">
        <v>22</v>
      </c>
      <c r="D37" s="3">
        <f>'estimated bilateral positions'!D37/'estimated bilateral positions'!D$38</f>
        <v>0.19966679290559552</v>
      </c>
      <c r="E37" s="3">
        <f>'estimated bilateral positions'!E37/'estimated bilateral positions'!E$38</f>
        <v>0.57924730296997651</v>
      </c>
      <c r="F37" s="3">
        <f>'estimated bilateral positions'!F37/'estimated bilateral positions'!F$38</f>
        <v>0.58933332086066503</v>
      </c>
      <c r="G37" s="3">
        <f>'estimated bilateral positions'!G37/'estimated bilateral positions'!G$38</f>
        <v>6.358106465439145E-2</v>
      </c>
      <c r="H37" s="3">
        <f>'estimated bilateral positions'!H37/'estimated bilateral positions'!H$38</f>
        <v>8.7624519391482261E-2</v>
      </c>
      <c r="I37" s="3">
        <f>'estimated bilateral positions'!I37/'estimated bilateral positions'!I$38</f>
        <v>0.20029499051765629</v>
      </c>
      <c r="J37" s="3">
        <f>'estimated bilateral positions'!J37/'estimated bilateral positions'!J$38</f>
        <v>0.79379005366905753</v>
      </c>
    </row>
    <row r="40" spans="1:10">
      <c r="A40" s="3" t="s">
        <v>3</v>
      </c>
      <c r="B40" s="3" t="s">
        <v>3</v>
      </c>
      <c r="C40" s="3" t="s">
        <v>23</v>
      </c>
      <c r="D40" s="3">
        <f>'estimated bilateral positions'!D40/'estimated bilateral positions'!D$57</f>
        <v>0</v>
      </c>
      <c r="E40" s="3">
        <f>'estimated bilateral positions'!E40/'estimated bilateral positions'!E$57</f>
        <v>0</v>
      </c>
      <c r="F40" s="3">
        <f>'estimated bilateral positions'!F40/'estimated bilateral positions'!F$57</f>
        <v>0</v>
      </c>
      <c r="G40" s="3">
        <f>'estimated bilateral positions'!G40/'estimated bilateral positions'!G$57</f>
        <v>0</v>
      </c>
      <c r="H40" s="3">
        <f>'estimated bilateral positions'!H40/'estimated bilateral positions'!H$57</f>
        <v>0</v>
      </c>
      <c r="I40" s="3">
        <f>'estimated bilateral positions'!I40/'estimated bilateral positions'!I$57</f>
        <v>0</v>
      </c>
      <c r="J40" s="3">
        <f>'estimated bilateral positions'!J40/'estimated bilateral positions'!J$57</f>
        <v>0</v>
      </c>
    </row>
    <row r="41" spans="1:10">
      <c r="A41" s="3" t="s">
        <v>3</v>
      </c>
      <c r="B41" s="3" t="s">
        <v>4</v>
      </c>
      <c r="C41" s="3" t="s">
        <v>23</v>
      </c>
      <c r="D41" s="3">
        <f>'estimated bilateral positions'!D41/'estimated bilateral positions'!D$57</f>
        <v>2.4914066276574592E-2</v>
      </c>
      <c r="E41" s="3">
        <f>'estimated bilateral positions'!E41/'estimated bilateral positions'!E$57</f>
        <v>7.8246496404055205E-2</v>
      </c>
      <c r="F41" s="3">
        <f>'estimated bilateral positions'!F41/'estimated bilateral positions'!F$57</f>
        <v>2.7601771073813283E-2</v>
      </c>
      <c r="G41" s="3">
        <f>'estimated bilateral positions'!G41/'estimated bilateral positions'!G$57</f>
        <v>5.1960106377866601E-4</v>
      </c>
      <c r="H41" s="3">
        <f>'estimated bilateral positions'!H41/'estimated bilateral positions'!H$57</f>
        <v>0.90973108289248206</v>
      </c>
      <c r="I41" s="3">
        <f>'estimated bilateral positions'!I41/'estimated bilateral positions'!I$57</f>
        <v>1.0511333939349655E-2</v>
      </c>
      <c r="J41" s="3">
        <f>'estimated bilateral positions'!J41/'estimated bilateral positions'!J$57</f>
        <v>0</v>
      </c>
    </row>
    <row r="42" spans="1:10">
      <c r="A42" s="3" t="s">
        <v>3</v>
      </c>
      <c r="B42" s="3" t="s">
        <v>5</v>
      </c>
      <c r="C42" s="3" t="s">
        <v>23</v>
      </c>
      <c r="D42" s="3">
        <f>'estimated bilateral positions'!D42/'estimated bilateral positions'!D$57</f>
        <v>0</v>
      </c>
      <c r="E42" s="3">
        <f>'estimated bilateral positions'!E42/'estimated bilateral positions'!E$57</f>
        <v>0</v>
      </c>
      <c r="F42" s="3">
        <f>'estimated bilateral positions'!F42/'estimated bilateral positions'!F$57</f>
        <v>8.4324127116044111E-3</v>
      </c>
      <c r="G42" s="3">
        <f>'estimated bilateral positions'!G42/'estimated bilateral positions'!G$57</f>
        <v>1.7909102388929462E-5</v>
      </c>
      <c r="H42" s="3">
        <f>'estimated bilateral positions'!H42/'estimated bilateral positions'!H$57</f>
        <v>0</v>
      </c>
      <c r="I42" s="3">
        <f>'estimated bilateral positions'!I42/'estimated bilateral positions'!I$57</f>
        <v>2.248720644593295E-3</v>
      </c>
      <c r="J42" s="3">
        <f>'estimated bilateral positions'!J42/'estimated bilateral positions'!J$57</f>
        <v>0</v>
      </c>
    </row>
    <row r="43" spans="1:10">
      <c r="A43" s="3" t="s">
        <v>3</v>
      </c>
      <c r="B43" s="3" t="s">
        <v>6</v>
      </c>
      <c r="C43" s="3" t="s">
        <v>23</v>
      </c>
      <c r="D43" s="3">
        <f>'estimated bilateral positions'!D43/'estimated bilateral positions'!D$57</f>
        <v>9.6115743414429671E-4</v>
      </c>
      <c r="E43" s="3">
        <f>'estimated bilateral positions'!E43/'estimated bilateral positions'!E$57</f>
        <v>0</v>
      </c>
      <c r="F43" s="3">
        <f>'estimated bilateral positions'!F43/'estimated bilateral positions'!F$57</f>
        <v>1.5274318624032333E-2</v>
      </c>
      <c r="G43" s="3">
        <f>'estimated bilateral positions'!G43/'estimated bilateral positions'!G$57</f>
        <v>0.34095634488209631</v>
      </c>
      <c r="H43" s="3">
        <f>'estimated bilateral positions'!H43/'estimated bilateral positions'!H$57</f>
        <v>0</v>
      </c>
      <c r="I43" s="3">
        <f>'estimated bilateral positions'!I43/'estimated bilateral positions'!I$57</f>
        <v>1.4126572357900329E-5</v>
      </c>
      <c r="J43" s="3">
        <f>'estimated bilateral positions'!J43/'estimated bilateral positions'!J$57</f>
        <v>0</v>
      </c>
    </row>
    <row r="44" spans="1:10">
      <c r="A44" s="3" t="s">
        <v>3</v>
      </c>
      <c r="B44" s="3" t="s">
        <v>7</v>
      </c>
      <c r="C44" s="3" t="s">
        <v>23</v>
      </c>
      <c r="D44" s="3">
        <f>'estimated bilateral positions'!D44/'estimated bilateral positions'!D$57</f>
        <v>0.33108425643767381</v>
      </c>
      <c r="E44" s="3">
        <f>'estimated bilateral positions'!E44/'estimated bilateral positions'!E$57</f>
        <v>0</v>
      </c>
      <c r="F44" s="3">
        <f>'estimated bilateral positions'!F44/'estimated bilateral positions'!F$57</f>
        <v>0.21654754383265437</v>
      </c>
      <c r="G44" s="3">
        <f>'estimated bilateral positions'!G44/'estimated bilateral positions'!G$57</f>
        <v>0.42690432883835189</v>
      </c>
      <c r="H44" s="3">
        <f>'estimated bilateral positions'!H44/'estimated bilateral positions'!H$57</f>
        <v>0</v>
      </c>
      <c r="I44" s="3">
        <f>'estimated bilateral positions'!I44/'estimated bilateral positions'!I$57</f>
        <v>0.11920148055287758</v>
      </c>
      <c r="J44" s="3">
        <f>'estimated bilateral positions'!J44/'estimated bilateral positions'!J$57</f>
        <v>0.20620994633094245</v>
      </c>
    </row>
    <row r="45" spans="1:10">
      <c r="A45" s="3" t="s">
        <v>3</v>
      </c>
      <c r="B45" s="3" t="s">
        <v>8</v>
      </c>
      <c r="C45" s="3" t="s">
        <v>23</v>
      </c>
      <c r="D45" s="3">
        <f>'estimated bilateral positions'!D45/'estimated bilateral positions'!D$57</f>
        <v>9.8546137531295235E-4</v>
      </c>
      <c r="E45" s="3">
        <f>'estimated bilateral positions'!E45/'estimated bilateral positions'!E$57</f>
        <v>0</v>
      </c>
      <c r="F45" s="3">
        <f>'estimated bilateral positions'!F45/'estimated bilateral positions'!F$57</f>
        <v>6.1460734049594842E-5</v>
      </c>
      <c r="G45" s="3">
        <f>'estimated bilateral positions'!G45/'estimated bilateral positions'!G$57</f>
        <v>1.7367172103874387E-5</v>
      </c>
      <c r="H45" s="3">
        <f>'estimated bilateral positions'!H45/'estimated bilateral positions'!H$57</f>
        <v>0</v>
      </c>
      <c r="I45" s="3">
        <f>'estimated bilateral positions'!I45/'estimated bilateral positions'!I$57</f>
        <v>1.6531865134651954E-4</v>
      </c>
      <c r="J45" s="3">
        <f>'estimated bilateral positions'!J45/'estimated bilateral positions'!J$57</f>
        <v>0</v>
      </c>
    </row>
    <row r="46" spans="1:10">
      <c r="A46" s="3" t="s">
        <v>3</v>
      </c>
      <c r="B46" s="3" t="s">
        <v>9</v>
      </c>
      <c r="C46" s="3" t="s">
        <v>23</v>
      </c>
      <c r="D46" s="3">
        <f>'estimated bilateral positions'!D46/'estimated bilateral positions'!D$57</f>
        <v>0</v>
      </c>
      <c r="E46" s="3">
        <f>'estimated bilateral positions'!E46/'estimated bilateral positions'!E$57</f>
        <v>0</v>
      </c>
      <c r="F46" s="3">
        <f>'estimated bilateral positions'!F46/'estimated bilateral positions'!F$57</f>
        <v>0</v>
      </c>
      <c r="G46" s="3">
        <f>'estimated bilateral positions'!G46/'estimated bilateral positions'!G$57</f>
        <v>3.6842791723041176E-5</v>
      </c>
      <c r="H46" s="3">
        <f>'estimated bilateral positions'!H46/'estimated bilateral positions'!H$57</f>
        <v>0</v>
      </c>
      <c r="I46" s="3">
        <f>'estimated bilateral positions'!I46/'estimated bilateral positions'!I$57</f>
        <v>8.6206699912353909E-6</v>
      </c>
      <c r="J46" s="3">
        <f>'estimated bilateral positions'!J46/'estimated bilateral positions'!J$57</f>
        <v>0</v>
      </c>
    </row>
    <row r="47" spans="1:10">
      <c r="A47" s="3" t="s">
        <v>3</v>
      </c>
      <c r="B47" s="3" t="s">
        <v>10</v>
      </c>
      <c r="C47" s="3" t="s">
        <v>23</v>
      </c>
      <c r="D47" s="3">
        <f>'estimated bilateral positions'!D47/'estimated bilateral positions'!D$57</f>
        <v>3.0270275893823737E-2</v>
      </c>
      <c r="E47" s="3">
        <f>'estimated bilateral positions'!E47/'estimated bilateral positions'!E$57</f>
        <v>0.14500062440653808</v>
      </c>
      <c r="F47" s="3">
        <f>'estimated bilateral positions'!F47/'estimated bilateral positions'!F$57</f>
        <v>2.0366537619684447E-2</v>
      </c>
      <c r="G47" s="3">
        <f>'estimated bilateral positions'!G47/'estimated bilateral positions'!G$57</f>
        <v>2.5851768129267919E-5</v>
      </c>
      <c r="H47" s="3">
        <f>'estimated bilateral positions'!H47/'estimated bilateral positions'!H$57</f>
        <v>1.0985758268133377E-3</v>
      </c>
      <c r="I47" s="3">
        <f>'estimated bilateral positions'!I47/'estimated bilateral positions'!I$57</f>
        <v>7.2503295479205826E-4</v>
      </c>
      <c r="J47" s="3">
        <f>'estimated bilateral positions'!J47/'estimated bilateral positions'!J$57</f>
        <v>0</v>
      </c>
    </row>
    <row r="48" spans="1:10">
      <c r="A48" s="3" t="s">
        <v>3</v>
      </c>
      <c r="B48" s="3" t="s">
        <v>11</v>
      </c>
      <c r="C48" s="3" t="s">
        <v>23</v>
      </c>
      <c r="D48" s="3">
        <f>'estimated bilateral positions'!D48/'estimated bilateral positions'!D$57</f>
        <v>0.25714633113649804</v>
      </c>
      <c r="E48" s="3">
        <f>'estimated bilateral positions'!E48/'estimated bilateral positions'!E$57</f>
        <v>0</v>
      </c>
      <c r="F48" s="3">
        <f>'estimated bilateral positions'!F48/'estimated bilateral positions'!F$57</f>
        <v>6.2280281604721486E-3</v>
      </c>
      <c r="G48" s="3">
        <f>'estimated bilateral positions'!G48/'estimated bilateral positions'!G$57</f>
        <v>8.1046622507985458E-2</v>
      </c>
      <c r="H48" s="3">
        <f>'estimated bilateral positions'!H48/'estimated bilateral positions'!H$57</f>
        <v>0</v>
      </c>
      <c r="I48" s="3">
        <f>'estimated bilateral positions'!I48/'estimated bilateral positions'!I$57</f>
        <v>0.60598505745291131</v>
      </c>
      <c r="J48" s="3">
        <f>'estimated bilateral positions'!J48/'estimated bilateral positions'!J$57</f>
        <v>0</v>
      </c>
    </row>
    <row r="49" spans="1:10">
      <c r="A49" s="3" t="s">
        <v>3</v>
      </c>
      <c r="B49" s="3" t="s">
        <v>12</v>
      </c>
      <c r="C49" s="3" t="s">
        <v>23</v>
      </c>
      <c r="D49" s="3">
        <f>'estimated bilateral positions'!D49/'estimated bilateral positions'!D$57</f>
        <v>0</v>
      </c>
      <c r="E49" s="3">
        <f>'estimated bilateral positions'!E49/'estimated bilateral positions'!E$57</f>
        <v>0</v>
      </c>
      <c r="F49" s="3">
        <f>'estimated bilateral positions'!F49/'estimated bilateral positions'!F$57</f>
        <v>0</v>
      </c>
      <c r="G49" s="3">
        <f>'estimated bilateral positions'!G49/'estimated bilateral positions'!G$57</f>
        <v>0</v>
      </c>
      <c r="H49" s="3">
        <f>'estimated bilateral positions'!H49/'estimated bilateral positions'!H$57</f>
        <v>0</v>
      </c>
      <c r="I49" s="3">
        <f>'estimated bilateral positions'!I49/'estimated bilateral positions'!I$57</f>
        <v>1.14978972565583E-4</v>
      </c>
      <c r="J49" s="3">
        <f>'estimated bilateral positions'!J49/'estimated bilateral positions'!J$57</f>
        <v>0</v>
      </c>
    </row>
    <row r="50" spans="1:10">
      <c r="A50" s="3" t="s">
        <v>3</v>
      </c>
      <c r="B50" s="3" t="s">
        <v>13</v>
      </c>
      <c r="C50" s="3" t="s">
        <v>23</v>
      </c>
      <c r="D50" s="3">
        <f>'estimated bilateral positions'!D50/'estimated bilateral positions'!D$57</f>
        <v>2.3588269335366018E-2</v>
      </c>
      <c r="E50" s="3">
        <f>'estimated bilateral positions'!E50/'estimated bilateral positions'!E$57</f>
        <v>3.5096162660224826E-2</v>
      </c>
      <c r="F50" s="3">
        <f>'estimated bilateral positions'!F50/'estimated bilateral positions'!F$57</f>
        <v>2.7197725820761694E-2</v>
      </c>
      <c r="G50" s="3">
        <f>'estimated bilateral positions'!G50/'estimated bilateral positions'!G$57</f>
        <v>5.5539335751477077E-2</v>
      </c>
      <c r="H50" s="3">
        <f>'estimated bilateral positions'!H50/'estimated bilateral positions'!H$57</f>
        <v>-6.5972188796596556E-4</v>
      </c>
      <c r="I50" s="3">
        <f>'estimated bilateral positions'!I50/'estimated bilateral positions'!I$57</f>
        <v>2.0598839245663065E-3</v>
      </c>
      <c r="J50" s="3">
        <f>'estimated bilateral positions'!J50/'estimated bilateral positions'!J$57</f>
        <v>0</v>
      </c>
    </row>
    <row r="51" spans="1:10">
      <c r="A51" s="3" t="s">
        <v>3</v>
      </c>
      <c r="B51" s="3" t="s">
        <v>14</v>
      </c>
      <c r="C51" s="3" t="s">
        <v>23</v>
      </c>
      <c r="D51" s="3">
        <f>'estimated bilateral positions'!D51/'estimated bilateral positions'!D$57</f>
        <v>1.1455552494038995E-2</v>
      </c>
      <c r="E51" s="3">
        <f>'estimated bilateral positions'!E51/'estimated bilateral positions'!E$57</f>
        <v>0</v>
      </c>
      <c r="F51" s="3">
        <f>'estimated bilateral positions'!F51/'estimated bilateral positions'!F$57</f>
        <v>1.7744433606925625E-2</v>
      </c>
      <c r="G51" s="3">
        <f>'estimated bilateral positions'!G51/'estimated bilateral positions'!G$57</f>
        <v>3.5529457547853009E-4</v>
      </c>
      <c r="H51" s="3">
        <f>'estimated bilateral positions'!H51/'estimated bilateral positions'!H$57</f>
        <v>0</v>
      </c>
      <c r="I51" s="3">
        <f>'estimated bilateral positions'!I51/'estimated bilateral positions'!I$57</f>
        <v>3.4479329230072707E-2</v>
      </c>
      <c r="J51" s="3">
        <f>'estimated bilateral positions'!J51/'estimated bilateral positions'!J$57</f>
        <v>0</v>
      </c>
    </row>
    <row r="52" spans="1:10">
      <c r="A52" s="3" t="s">
        <v>3</v>
      </c>
      <c r="B52" s="3" t="s">
        <v>15</v>
      </c>
      <c r="C52" s="3" t="s">
        <v>23</v>
      </c>
      <c r="D52" s="3">
        <f>'estimated bilateral positions'!D52/'estimated bilateral positions'!D$57</f>
        <v>0</v>
      </c>
      <c r="E52" s="3">
        <f>'estimated bilateral positions'!E52/'estimated bilateral positions'!E$57</f>
        <v>0</v>
      </c>
      <c r="F52" s="3">
        <f>'estimated bilateral positions'!F52/'estimated bilateral positions'!F$57</f>
        <v>6.8289704499549822E-6</v>
      </c>
      <c r="G52" s="3">
        <f>'estimated bilateral positions'!G52/'estimated bilateral positions'!G$57</f>
        <v>2.9323509017901997E-5</v>
      </c>
      <c r="H52" s="3">
        <f>'estimated bilateral positions'!H52/'estimated bilateral positions'!H$57</f>
        <v>0</v>
      </c>
      <c r="I52" s="3">
        <f>'estimated bilateral positions'!I52/'estimated bilateral positions'!I$57</f>
        <v>2.459093308448752E-4</v>
      </c>
      <c r="J52" s="3">
        <f>'estimated bilateral positions'!J52/'estimated bilateral positions'!J$57</f>
        <v>0</v>
      </c>
    </row>
    <row r="53" spans="1:10">
      <c r="A53" s="3" t="s">
        <v>3</v>
      </c>
      <c r="B53" s="3" t="s">
        <v>16</v>
      </c>
      <c r="C53" s="3" t="s">
        <v>23</v>
      </c>
      <c r="D53" s="3">
        <f>'estimated bilateral positions'!D53/'estimated bilateral positions'!D$57</f>
        <v>4.3366933163881263E-4</v>
      </c>
      <c r="E53" s="3">
        <f>'estimated bilateral positions'!E53/'estimated bilateral positions'!E$57</f>
        <v>0</v>
      </c>
      <c r="F53" s="3">
        <f>'estimated bilateral positions'!F53/'estimated bilateral positions'!F$57</f>
        <v>1.4918045157895523E-3</v>
      </c>
      <c r="G53" s="3">
        <f>'estimated bilateral positions'!G53/'estimated bilateral positions'!G$57</f>
        <v>0</v>
      </c>
      <c r="H53" s="3">
        <f>'estimated bilateral positions'!H53/'estimated bilateral positions'!H$57</f>
        <v>0</v>
      </c>
      <c r="I53" s="3">
        <f>'estimated bilateral positions'!I53/'estimated bilateral positions'!I$57</f>
        <v>1.4158034657138417E-7</v>
      </c>
      <c r="J53" s="3">
        <f>'estimated bilateral positions'!J53/'estimated bilateral positions'!J$57</f>
        <v>0</v>
      </c>
    </row>
    <row r="54" spans="1:10">
      <c r="A54" s="3" t="s">
        <v>3</v>
      </c>
      <c r="B54" s="3" t="s">
        <v>17</v>
      </c>
      <c r="C54" s="3" t="s">
        <v>23</v>
      </c>
      <c r="D54" s="3">
        <f>'estimated bilateral positions'!D54/'estimated bilateral positions'!D$57</f>
        <v>6.9485725694951959E-3</v>
      </c>
      <c r="E54" s="3">
        <f>'estimated bilateral positions'!E54/'estimated bilateral positions'!E$57</f>
        <v>6.5528658569752735E-2</v>
      </c>
      <c r="F54" s="3">
        <f>'estimated bilateral positions'!F54/'estimated bilateral positions'!F$57</f>
        <v>5.4475850668627901E-3</v>
      </c>
      <c r="G54" s="3">
        <f>'estimated bilateral positions'!G54/'estimated bilateral positions'!G$57</f>
        <v>2.9626346435319341E-2</v>
      </c>
      <c r="H54" s="3">
        <f>'estimated bilateral positions'!H54/'estimated bilateral positions'!H$57</f>
        <v>0</v>
      </c>
      <c r="I54" s="3">
        <f>'estimated bilateral positions'!I54/'estimated bilateral positions'!I$57</f>
        <v>1.6997286927280954E-2</v>
      </c>
      <c r="J54" s="3">
        <f>'estimated bilateral positions'!J54/'estimated bilateral positions'!J$57</f>
        <v>0</v>
      </c>
    </row>
    <row r="55" spans="1:10">
      <c r="A55" s="3" t="s">
        <v>3</v>
      </c>
      <c r="B55" s="3" t="s">
        <v>18</v>
      </c>
      <c r="C55" s="3" t="s">
        <v>23</v>
      </c>
      <c r="D55" s="3">
        <f>'estimated bilateral positions'!D55/'estimated bilateral positions'!D$57</f>
        <v>0.11254559480983789</v>
      </c>
      <c r="E55" s="3">
        <f>'estimated bilateral positions'!E55/'estimated bilateral positions'!E$57</f>
        <v>9.6880754989452575E-2</v>
      </c>
      <c r="F55" s="3">
        <f>'estimated bilateral positions'!F55/'estimated bilateral positions'!F$57</f>
        <v>6.4266228402234823E-2</v>
      </c>
      <c r="G55" s="3">
        <f>'estimated bilateral positions'!G55/'estimated bilateral positions'!G$57</f>
        <v>1.3437669477582845E-3</v>
      </c>
      <c r="H55" s="3">
        <f>'estimated bilateral positions'!H55/'estimated bilateral positions'!H$57</f>
        <v>2.2055437771884103E-3</v>
      </c>
      <c r="I55" s="3">
        <f>'estimated bilateral positions'!I55/'estimated bilateral positions'!I$57</f>
        <v>6.947788078447154E-3</v>
      </c>
      <c r="J55" s="3">
        <f>'estimated bilateral positions'!J55/'estimated bilateral positions'!J$57</f>
        <v>0</v>
      </c>
    </row>
    <row r="56" spans="1:10">
      <c r="A56" s="3" t="s">
        <v>3</v>
      </c>
      <c r="B56" s="3" t="s">
        <v>19</v>
      </c>
      <c r="C56" s="3" t="s">
        <v>23</v>
      </c>
      <c r="D56" s="3">
        <f>'estimated bilateral positions'!D56/'estimated bilateral positions'!D$57</f>
        <v>0.19966679290559552</v>
      </c>
      <c r="E56" s="3">
        <f>'estimated bilateral positions'!E56/'estimated bilateral positions'!E$57</f>
        <v>0.57924730296997651</v>
      </c>
      <c r="F56" s="3">
        <f>'estimated bilateral positions'!F56/'estimated bilateral positions'!F$57</f>
        <v>0.58933332086066492</v>
      </c>
      <c r="G56" s="3">
        <f>'estimated bilateral positions'!G56/'estimated bilateral positions'!G$57</f>
        <v>6.358106465439145E-2</v>
      </c>
      <c r="H56" s="3">
        <f>'estimated bilateral positions'!H56/'estimated bilateral positions'!H$57</f>
        <v>8.7624519391482275E-2</v>
      </c>
      <c r="I56" s="3">
        <f>'estimated bilateral positions'!I56/'estimated bilateral positions'!I$57</f>
        <v>0.20029499051765634</v>
      </c>
      <c r="J56" s="3">
        <f>'estimated bilateral positions'!J56/'estimated bilateral positions'!J$57</f>
        <v>0.79379005366905753</v>
      </c>
    </row>
    <row r="59" spans="1:10">
      <c r="A59" s="3" t="s">
        <v>3</v>
      </c>
      <c r="B59" s="3" t="s">
        <v>3</v>
      </c>
      <c r="C59" s="3" t="s">
        <v>24</v>
      </c>
      <c r="D59" s="3">
        <f>'estimated bilateral positions'!D59/'estimated bilateral positions'!D$76</f>
        <v>0</v>
      </c>
      <c r="E59" s="3">
        <f>'estimated bilateral positions'!E59/'estimated bilateral positions'!E$76</f>
        <v>0</v>
      </c>
      <c r="F59" s="3">
        <f>'estimated bilateral positions'!F59/'estimated bilateral positions'!F$76</f>
        <v>0</v>
      </c>
      <c r="G59" s="3">
        <f>'estimated bilateral positions'!G59/'estimated bilateral positions'!G$76</f>
        <v>0</v>
      </c>
      <c r="H59" s="3">
        <f>'estimated bilateral positions'!H59/'estimated bilateral positions'!H$76</f>
        <v>0</v>
      </c>
      <c r="I59" s="3">
        <f>'estimated bilateral positions'!I59/'estimated bilateral positions'!I$76</f>
        <v>0</v>
      </c>
      <c r="J59" s="3">
        <f>'estimated bilateral positions'!J59/'estimated bilateral positions'!J$76</f>
        <v>0</v>
      </c>
    </row>
    <row r="60" spans="1:10">
      <c r="A60" s="3" t="s">
        <v>3</v>
      </c>
      <c r="B60" s="3" t="s">
        <v>4</v>
      </c>
      <c r="C60" s="3" t="s">
        <v>24</v>
      </c>
      <c r="D60" s="3">
        <f>'estimated bilateral positions'!D60/'estimated bilateral positions'!D$76</f>
        <v>2.4914066276574595E-2</v>
      </c>
      <c r="E60" s="3">
        <f>'estimated bilateral positions'!E60/'estimated bilateral positions'!E$76</f>
        <v>7.8246496404055219E-2</v>
      </c>
      <c r="F60" s="3">
        <f>'estimated bilateral positions'!F60/'estimated bilateral positions'!F$76</f>
        <v>2.7601771073813279E-2</v>
      </c>
      <c r="G60" s="3">
        <f>'estimated bilateral positions'!G60/'estimated bilateral positions'!G$76</f>
        <v>5.1960106377866601E-4</v>
      </c>
      <c r="H60" s="3">
        <f>'estimated bilateral positions'!H60/'estimated bilateral positions'!H$76</f>
        <v>0.90973108289248195</v>
      </c>
      <c r="I60" s="3">
        <f>'estimated bilateral positions'!I60/'estimated bilateral positions'!I$76</f>
        <v>1.0511333939349653E-2</v>
      </c>
      <c r="J60" s="3">
        <f>'estimated bilateral positions'!J60/'estimated bilateral positions'!J$76</f>
        <v>0</v>
      </c>
    </row>
    <row r="61" spans="1:10">
      <c r="A61" s="3" t="s">
        <v>3</v>
      </c>
      <c r="B61" s="3" t="s">
        <v>5</v>
      </c>
      <c r="C61" s="3" t="s">
        <v>24</v>
      </c>
      <c r="D61" s="3">
        <f>'estimated bilateral positions'!D61/'estimated bilateral positions'!D$76</f>
        <v>0</v>
      </c>
      <c r="E61" s="3">
        <f>'estimated bilateral positions'!E61/'estimated bilateral positions'!E$76</f>
        <v>0</v>
      </c>
      <c r="F61" s="3">
        <f>'estimated bilateral positions'!F61/'estimated bilateral positions'!F$76</f>
        <v>8.4324127116044111E-3</v>
      </c>
      <c r="G61" s="3">
        <f>'estimated bilateral positions'!G61/'estimated bilateral positions'!G$76</f>
        <v>1.7909102388929465E-5</v>
      </c>
      <c r="H61" s="3">
        <f>'estimated bilateral positions'!H61/'estimated bilateral positions'!H$76</f>
        <v>0</v>
      </c>
      <c r="I61" s="3">
        <f>'estimated bilateral positions'!I61/'estimated bilateral positions'!I$76</f>
        <v>2.248720644593295E-3</v>
      </c>
      <c r="J61" s="3">
        <f>'estimated bilateral positions'!J61/'estimated bilateral positions'!J$76</f>
        <v>0</v>
      </c>
    </row>
    <row r="62" spans="1:10">
      <c r="A62" s="3" t="s">
        <v>3</v>
      </c>
      <c r="B62" s="3" t="s">
        <v>6</v>
      </c>
      <c r="C62" s="3" t="s">
        <v>24</v>
      </c>
      <c r="D62" s="3">
        <f>'estimated bilateral positions'!D62/'estimated bilateral positions'!D$76</f>
        <v>9.6115743414429682E-4</v>
      </c>
      <c r="E62" s="3">
        <f>'estimated bilateral positions'!E62/'estimated bilateral positions'!E$76</f>
        <v>0</v>
      </c>
      <c r="F62" s="3">
        <f>'estimated bilateral positions'!F62/'estimated bilateral positions'!F$76</f>
        <v>1.5274318624032331E-2</v>
      </c>
      <c r="G62" s="3">
        <f>'estimated bilateral positions'!G62/'estimated bilateral positions'!G$76</f>
        <v>0.34095634488209636</v>
      </c>
      <c r="H62" s="3">
        <f>'estimated bilateral positions'!H62/'estimated bilateral positions'!H$76</f>
        <v>0</v>
      </c>
      <c r="I62" s="3">
        <f>'estimated bilateral positions'!I62/'estimated bilateral positions'!I$76</f>
        <v>1.4126572357900329E-5</v>
      </c>
      <c r="J62" s="3">
        <f>'estimated bilateral positions'!J62/'estimated bilateral positions'!J$76</f>
        <v>0</v>
      </c>
    </row>
    <row r="63" spans="1:10">
      <c r="A63" s="3" t="s">
        <v>3</v>
      </c>
      <c r="B63" s="3" t="s">
        <v>7</v>
      </c>
      <c r="C63" s="3" t="s">
        <v>24</v>
      </c>
      <c r="D63" s="3">
        <f>'estimated bilateral positions'!D63/'estimated bilateral positions'!D$76</f>
        <v>0.33108425643767386</v>
      </c>
      <c r="E63" s="3">
        <f>'estimated bilateral positions'!E63/'estimated bilateral positions'!E$76</f>
        <v>0</v>
      </c>
      <c r="F63" s="3">
        <f>'estimated bilateral positions'!F63/'estimated bilateral positions'!F$76</f>
        <v>0.21654754383265434</v>
      </c>
      <c r="G63" s="3">
        <f>'estimated bilateral positions'!G63/'estimated bilateral positions'!G$76</f>
        <v>0.42690432883835194</v>
      </c>
      <c r="H63" s="3">
        <f>'estimated bilateral positions'!H63/'estimated bilateral positions'!H$76</f>
        <v>0</v>
      </c>
      <c r="I63" s="3">
        <f>'estimated bilateral positions'!I63/'estimated bilateral positions'!I$76</f>
        <v>0.11920148055287758</v>
      </c>
      <c r="J63" s="3">
        <f>'estimated bilateral positions'!J63/'estimated bilateral positions'!J$76</f>
        <v>0.20620994633094247</v>
      </c>
    </row>
    <row r="64" spans="1:10">
      <c r="A64" s="3" t="s">
        <v>3</v>
      </c>
      <c r="B64" s="3" t="s">
        <v>8</v>
      </c>
      <c r="C64" s="3" t="s">
        <v>24</v>
      </c>
      <c r="D64" s="3">
        <f>'estimated bilateral positions'!D64/'estimated bilateral positions'!D$76</f>
        <v>9.8546137531295235E-4</v>
      </c>
      <c r="E64" s="3">
        <f>'estimated bilateral positions'!E64/'estimated bilateral positions'!E$76</f>
        <v>0</v>
      </c>
      <c r="F64" s="3">
        <f>'estimated bilateral positions'!F64/'estimated bilateral positions'!F$76</f>
        <v>6.1460734049594828E-5</v>
      </c>
      <c r="G64" s="3">
        <f>'estimated bilateral positions'!G64/'estimated bilateral positions'!G$76</f>
        <v>1.7367172103874387E-5</v>
      </c>
      <c r="H64" s="3">
        <f>'estimated bilateral positions'!H64/'estimated bilateral positions'!H$76</f>
        <v>0</v>
      </c>
      <c r="I64" s="3">
        <f>'estimated bilateral positions'!I64/'estimated bilateral positions'!I$76</f>
        <v>1.6531865134651954E-4</v>
      </c>
      <c r="J64" s="3">
        <f>'estimated bilateral positions'!J64/'estimated bilateral positions'!J$76</f>
        <v>0</v>
      </c>
    </row>
    <row r="65" spans="1:10">
      <c r="A65" s="3" t="s">
        <v>3</v>
      </c>
      <c r="B65" s="3" t="s">
        <v>9</v>
      </c>
      <c r="C65" s="3" t="s">
        <v>24</v>
      </c>
      <c r="D65" s="3">
        <f>'estimated bilateral positions'!D65/'estimated bilateral positions'!D$76</f>
        <v>0</v>
      </c>
      <c r="E65" s="3">
        <f>'estimated bilateral positions'!E65/'estimated bilateral positions'!E$76</f>
        <v>0</v>
      </c>
      <c r="F65" s="3">
        <f>'estimated bilateral positions'!F65/'estimated bilateral positions'!F$76</f>
        <v>0</v>
      </c>
      <c r="G65" s="3">
        <f>'estimated bilateral positions'!G65/'estimated bilateral positions'!G$76</f>
        <v>3.6842791723041182E-5</v>
      </c>
      <c r="H65" s="3">
        <f>'estimated bilateral positions'!H65/'estimated bilateral positions'!H$76</f>
        <v>0</v>
      </c>
      <c r="I65" s="3">
        <f>'estimated bilateral positions'!I65/'estimated bilateral positions'!I$76</f>
        <v>8.6206699912353909E-6</v>
      </c>
      <c r="J65" s="3">
        <f>'estimated bilateral positions'!J65/'estimated bilateral positions'!J$76</f>
        <v>0</v>
      </c>
    </row>
    <row r="66" spans="1:10">
      <c r="A66" s="3" t="s">
        <v>3</v>
      </c>
      <c r="B66" s="3" t="s">
        <v>10</v>
      </c>
      <c r="C66" s="3" t="s">
        <v>24</v>
      </c>
      <c r="D66" s="3">
        <f>'estimated bilateral positions'!D66/'estimated bilateral positions'!D$76</f>
        <v>3.0270275893823743E-2</v>
      </c>
      <c r="E66" s="3">
        <f>'estimated bilateral positions'!E66/'estimated bilateral positions'!E$76</f>
        <v>0.14500062440653808</v>
      </c>
      <c r="F66" s="3">
        <f>'estimated bilateral positions'!F66/'estimated bilateral positions'!F$76</f>
        <v>2.0366537619684443E-2</v>
      </c>
      <c r="G66" s="3">
        <f>'estimated bilateral positions'!G66/'estimated bilateral positions'!G$76</f>
        <v>2.5851768129267922E-5</v>
      </c>
      <c r="H66" s="3">
        <f>'estimated bilateral positions'!H66/'estimated bilateral positions'!H$76</f>
        <v>1.0985758268133375E-3</v>
      </c>
      <c r="I66" s="3">
        <f>'estimated bilateral positions'!I66/'estimated bilateral positions'!I$76</f>
        <v>7.2503295479205826E-4</v>
      </c>
      <c r="J66" s="3">
        <f>'estimated bilateral positions'!J66/'estimated bilateral positions'!J$76</f>
        <v>0</v>
      </c>
    </row>
    <row r="67" spans="1:10">
      <c r="A67" s="3" t="s">
        <v>3</v>
      </c>
      <c r="B67" s="3" t="s">
        <v>11</v>
      </c>
      <c r="C67" s="3" t="s">
        <v>24</v>
      </c>
      <c r="D67" s="3">
        <f>'estimated bilateral positions'!D67/'estimated bilateral positions'!D$76</f>
        <v>0.2571463311364981</v>
      </c>
      <c r="E67" s="3">
        <f>'estimated bilateral positions'!E67/'estimated bilateral positions'!E$76</f>
        <v>0</v>
      </c>
      <c r="F67" s="3">
        <f>'estimated bilateral positions'!F67/'estimated bilateral positions'!F$76</f>
        <v>6.2280281604721478E-3</v>
      </c>
      <c r="G67" s="3">
        <f>'estimated bilateral positions'!G67/'estimated bilateral positions'!G$76</f>
        <v>8.1046622507985458E-2</v>
      </c>
      <c r="H67" s="3">
        <f>'estimated bilateral positions'!H67/'estimated bilateral positions'!H$76</f>
        <v>0</v>
      </c>
      <c r="I67" s="3">
        <f>'estimated bilateral positions'!I67/'estimated bilateral positions'!I$76</f>
        <v>0.60598505745291131</v>
      </c>
      <c r="J67" s="3">
        <f>'estimated bilateral positions'!J67/'estimated bilateral positions'!J$76</f>
        <v>0</v>
      </c>
    </row>
    <row r="68" spans="1:10">
      <c r="A68" s="3" t="s">
        <v>3</v>
      </c>
      <c r="B68" s="3" t="s">
        <v>12</v>
      </c>
      <c r="C68" s="3" t="s">
        <v>24</v>
      </c>
      <c r="D68" s="3">
        <f>'estimated bilateral positions'!D68/'estimated bilateral positions'!D$76</f>
        <v>0</v>
      </c>
      <c r="E68" s="3">
        <f>'estimated bilateral positions'!E68/'estimated bilateral positions'!E$76</f>
        <v>0</v>
      </c>
      <c r="F68" s="3">
        <f>'estimated bilateral positions'!F68/'estimated bilateral positions'!F$76</f>
        <v>0</v>
      </c>
      <c r="G68" s="3">
        <f>'estimated bilateral positions'!G68/'estimated bilateral positions'!G$76</f>
        <v>0</v>
      </c>
      <c r="H68" s="3">
        <f>'estimated bilateral positions'!H68/'estimated bilateral positions'!H$76</f>
        <v>0</v>
      </c>
      <c r="I68" s="3">
        <f>'estimated bilateral positions'!I68/'estimated bilateral positions'!I$76</f>
        <v>1.1497897256558298E-4</v>
      </c>
      <c r="J68" s="3">
        <f>'estimated bilateral positions'!J68/'estimated bilateral positions'!J$76</f>
        <v>0</v>
      </c>
    </row>
    <row r="69" spans="1:10">
      <c r="A69" s="3" t="s">
        <v>3</v>
      </c>
      <c r="B69" s="3" t="s">
        <v>13</v>
      </c>
      <c r="C69" s="3" t="s">
        <v>24</v>
      </c>
      <c r="D69" s="3">
        <f>'estimated bilateral positions'!D69/'estimated bilateral positions'!D$76</f>
        <v>2.3588269335366018E-2</v>
      </c>
      <c r="E69" s="3">
        <f>'estimated bilateral positions'!E69/'estimated bilateral positions'!E$76</f>
        <v>3.5096162660224819E-2</v>
      </c>
      <c r="F69" s="3">
        <f>'estimated bilateral positions'!F69/'estimated bilateral positions'!F$76</f>
        <v>2.7197725820761694E-2</v>
      </c>
      <c r="G69" s="3">
        <f>'estimated bilateral positions'!G69/'estimated bilateral positions'!G$76</f>
        <v>5.5539335751477077E-2</v>
      </c>
      <c r="H69" s="3">
        <f>'estimated bilateral positions'!H69/'estimated bilateral positions'!H$76</f>
        <v>-6.5972188796596545E-4</v>
      </c>
      <c r="I69" s="3">
        <f>'estimated bilateral positions'!I69/'estimated bilateral positions'!I$76</f>
        <v>2.0598839245663061E-3</v>
      </c>
      <c r="J69" s="3">
        <f>'estimated bilateral positions'!J69/'estimated bilateral positions'!J$76</f>
        <v>0</v>
      </c>
    </row>
    <row r="70" spans="1:10">
      <c r="A70" s="3" t="s">
        <v>3</v>
      </c>
      <c r="B70" s="3" t="s">
        <v>14</v>
      </c>
      <c r="C70" s="3" t="s">
        <v>24</v>
      </c>
      <c r="D70" s="3">
        <f>'estimated bilateral positions'!D70/'estimated bilateral positions'!D$76</f>
        <v>1.1455552494038996E-2</v>
      </c>
      <c r="E70" s="3">
        <f>'estimated bilateral positions'!E70/'estimated bilateral positions'!E$76</f>
        <v>0</v>
      </c>
      <c r="F70" s="3">
        <f>'estimated bilateral positions'!F70/'estimated bilateral positions'!F$76</f>
        <v>1.7744433606925621E-2</v>
      </c>
      <c r="G70" s="3">
        <f>'estimated bilateral positions'!G70/'estimated bilateral positions'!G$76</f>
        <v>3.5529457547853009E-4</v>
      </c>
      <c r="H70" s="3">
        <f>'estimated bilateral positions'!H70/'estimated bilateral positions'!H$76</f>
        <v>0</v>
      </c>
      <c r="I70" s="3">
        <f>'estimated bilateral positions'!I70/'estimated bilateral positions'!I$76</f>
        <v>3.4479329230072707E-2</v>
      </c>
      <c r="J70" s="3">
        <f>'estimated bilateral positions'!J70/'estimated bilateral positions'!J$76</f>
        <v>0</v>
      </c>
    </row>
    <row r="71" spans="1:10">
      <c r="A71" s="3" t="s">
        <v>3</v>
      </c>
      <c r="B71" s="3" t="s">
        <v>15</v>
      </c>
      <c r="C71" s="3" t="s">
        <v>24</v>
      </c>
      <c r="D71" s="3">
        <f>'estimated bilateral positions'!D71/'estimated bilateral positions'!D$76</f>
        <v>0</v>
      </c>
      <c r="E71" s="3">
        <f>'estimated bilateral positions'!E71/'estimated bilateral positions'!E$76</f>
        <v>0</v>
      </c>
      <c r="F71" s="3">
        <f>'estimated bilateral positions'!F71/'estimated bilateral positions'!F$76</f>
        <v>6.8289704499549822E-6</v>
      </c>
      <c r="G71" s="3">
        <f>'estimated bilateral positions'!G71/'estimated bilateral positions'!G$76</f>
        <v>2.9323509017901997E-5</v>
      </c>
      <c r="H71" s="3">
        <f>'estimated bilateral positions'!H71/'estimated bilateral positions'!H$76</f>
        <v>0</v>
      </c>
      <c r="I71" s="3">
        <f>'estimated bilateral positions'!I71/'estimated bilateral positions'!I$76</f>
        <v>2.459093308448752E-4</v>
      </c>
      <c r="J71" s="3">
        <f>'estimated bilateral positions'!J71/'estimated bilateral positions'!J$76</f>
        <v>0</v>
      </c>
    </row>
    <row r="72" spans="1:10">
      <c r="A72" s="3" t="s">
        <v>3</v>
      </c>
      <c r="B72" s="3" t="s">
        <v>16</v>
      </c>
      <c r="C72" s="3" t="s">
        <v>24</v>
      </c>
      <c r="D72" s="3">
        <f>'estimated bilateral positions'!D72/'estimated bilateral positions'!D$76</f>
        <v>4.3366933163881274E-4</v>
      </c>
      <c r="E72" s="3">
        <f>'estimated bilateral positions'!E72/'estimated bilateral positions'!E$76</f>
        <v>0</v>
      </c>
      <c r="F72" s="3">
        <f>'estimated bilateral positions'!F72/'estimated bilateral positions'!F$76</f>
        <v>1.4918045157895523E-3</v>
      </c>
      <c r="G72" s="3">
        <f>'estimated bilateral positions'!G72/'estimated bilateral positions'!G$76</f>
        <v>0</v>
      </c>
      <c r="H72" s="3">
        <f>'estimated bilateral positions'!H72/'estimated bilateral positions'!H$76</f>
        <v>0</v>
      </c>
      <c r="I72" s="3">
        <f>'estimated bilateral positions'!I72/'estimated bilateral positions'!I$76</f>
        <v>1.4158034657138417E-7</v>
      </c>
      <c r="J72" s="3">
        <f>'estimated bilateral positions'!J72/'estimated bilateral positions'!J$76</f>
        <v>0</v>
      </c>
    </row>
    <row r="73" spans="1:10">
      <c r="A73" s="3" t="s">
        <v>3</v>
      </c>
      <c r="B73" s="3" t="s">
        <v>17</v>
      </c>
      <c r="C73" s="3" t="s">
        <v>24</v>
      </c>
      <c r="D73" s="3">
        <f>'estimated bilateral positions'!D73/'estimated bilateral positions'!D$76</f>
        <v>6.9485725694951967E-3</v>
      </c>
      <c r="E73" s="3">
        <f>'estimated bilateral positions'!E73/'estimated bilateral positions'!E$76</f>
        <v>6.5528658569752748E-2</v>
      </c>
      <c r="F73" s="3">
        <f>'estimated bilateral positions'!F73/'estimated bilateral positions'!F$76</f>
        <v>5.4475850668627901E-3</v>
      </c>
      <c r="G73" s="3">
        <f>'estimated bilateral positions'!G73/'estimated bilateral positions'!G$76</f>
        <v>2.9626346435319341E-2</v>
      </c>
      <c r="H73" s="3">
        <f>'estimated bilateral positions'!H73/'estimated bilateral positions'!H$76</f>
        <v>0</v>
      </c>
      <c r="I73" s="3">
        <f>'estimated bilateral positions'!I73/'estimated bilateral positions'!I$76</f>
        <v>1.6997286927280954E-2</v>
      </c>
      <c r="J73" s="3">
        <f>'estimated bilateral positions'!J73/'estimated bilateral positions'!J$76</f>
        <v>0</v>
      </c>
    </row>
    <row r="74" spans="1:10">
      <c r="A74" s="3" t="s">
        <v>3</v>
      </c>
      <c r="B74" s="3" t="s">
        <v>18</v>
      </c>
      <c r="C74" s="3" t="s">
        <v>24</v>
      </c>
      <c r="D74" s="3">
        <f>'estimated bilateral positions'!D74/'estimated bilateral positions'!D$76</f>
        <v>0.1125455948098379</v>
      </c>
      <c r="E74" s="3">
        <f>'estimated bilateral positions'!E74/'estimated bilateral positions'!E$76</f>
        <v>9.6880754989452589E-2</v>
      </c>
      <c r="F74" s="3">
        <f>'estimated bilateral positions'!F74/'estimated bilateral positions'!F$76</f>
        <v>6.4266228402234823E-2</v>
      </c>
      <c r="G74" s="3">
        <f>'estimated bilateral positions'!G74/'estimated bilateral positions'!G$76</f>
        <v>1.3437669477582848E-3</v>
      </c>
      <c r="H74" s="3">
        <f>'estimated bilateral positions'!H74/'estimated bilateral positions'!H$76</f>
        <v>2.2055437771884099E-3</v>
      </c>
      <c r="I74" s="3">
        <f>'estimated bilateral positions'!I74/'estimated bilateral positions'!I$76</f>
        <v>6.947788078447154E-3</v>
      </c>
      <c r="J74" s="3">
        <f>'estimated bilateral positions'!J74/'estimated bilateral positions'!J$76</f>
        <v>0</v>
      </c>
    </row>
    <row r="75" spans="1:10">
      <c r="A75" s="3" t="s">
        <v>3</v>
      </c>
      <c r="B75" s="3" t="s">
        <v>19</v>
      </c>
      <c r="C75" s="3" t="s">
        <v>24</v>
      </c>
      <c r="D75" s="3">
        <f>'estimated bilateral positions'!D75/'estimated bilateral positions'!D$76</f>
        <v>0.19966679290559552</v>
      </c>
      <c r="E75" s="3">
        <f>'estimated bilateral positions'!E75/'estimated bilateral positions'!E$76</f>
        <v>0.57924730296997651</v>
      </c>
      <c r="F75" s="3">
        <f>'estimated bilateral positions'!F75/'estimated bilateral positions'!F$76</f>
        <v>0.58933332086066492</v>
      </c>
      <c r="G75" s="3">
        <f>'estimated bilateral positions'!G75/'estimated bilateral positions'!G$76</f>
        <v>6.358106465439145E-2</v>
      </c>
      <c r="H75" s="3">
        <f>'estimated bilateral positions'!H75/'estimated bilateral positions'!H$76</f>
        <v>8.7624519391482261E-2</v>
      </c>
      <c r="I75" s="3">
        <f>'estimated bilateral positions'!I75/'estimated bilateral positions'!I$76</f>
        <v>0.20029499051765631</v>
      </c>
      <c r="J75" s="3">
        <f>'estimated bilateral positions'!J75/'estimated bilateral positions'!J$76</f>
        <v>0.79379005366905753</v>
      </c>
    </row>
    <row r="78" spans="1:10">
      <c r="A78" s="3" t="s">
        <v>4</v>
      </c>
      <c r="B78" s="3" t="s">
        <v>3</v>
      </c>
      <c r="C78" s="3" t="s">
        <v>25</v>
      </c>
      <c r="D78" s="3">
        <f>'estimated bilateral positions'!D78/'estimated bilateral positions'!D$95</f>
        <v>1.5724572893483694E-5</v>
      </c>
      <c r="E78" s="3">
        <f>'estimated bilateral positions'!E78/'estimated bilateral positions'!E$95</f>
        <v>2.9187704203087417E-2</v>
      </c>
      <c r="F78" s="3">
        <f>'estimated bilateral positions'!F78/'estimated bilateral positions'!F$95</f>
        <v>1.4583524663462814E-4</v>
      </c>
      <c r="G78" s="3">
        <f>'estimated bilateral positions'!G78/'estimated bilateral positions'!G$95</f>
        <v>1.3068612593162363E-2</v>
      </c>
      <c r="H78" s="3">
        <f>'estimated bilateral positions'!H78/'estimated bilateral positions'!H$95</f>
        <v>1.6433135014535867E-2</v>
      </c>
      <c r="I78" s="3">
        <f>'estimated bilateral positions'!I78/'estimated bilateral positions'!I$95</f>
        <v>1.3479542420485015E-2</v>
      </c>
      <c r="J78" s="3">
        <f>'estimated bilateral positions'!J78/'estimated bilateral positions'!J$95</f>
        <v>0</v>
      </c>
    </row>
    <row r="79" spans="1:10">
      <c r="A79" s="3" t="s">
        <v>4</v>
      </c>
      <c r="B79" s="3" t="s">
        <v>4</v>
      </c>
      <c r="C79" s="3" t="s">
        <v>25</v>
      </c>
      <c r="D79" s="3">
        <f>'estimated bilateral positions'!D79/'estimated bilateral positions'!D$95</f>
        <v>0</v>
      </c>
      <c r="E79" s="3">
        <f>'estimated bilateral positions'!E79/'estimated bilateral positions'!E$95</f>
        <v>0</v>
      </c>
      <c r="F79" s="3">
        <f>'estimated bilateral positions'!F79/'estimated bilateral positions'!F$95</f>
        <v>0</v>
      </c>
      <c r="G79" s="3">
        <f>'estimated bilateral positions'!G79/'estimated bilateral positions'!G$95</f>
        <v>0</v>
      </c>
      <c r="H79" s="3">
        <f>'estimated bilateral positions'!H79/'estimated bilateral positions'!H$95</f>
        <v>0</v>
      </c>
      <c r="I79" s="3">
        <f>'estimated bilateral positions'!I79/'estimated bilateral positions'!I$95</f>
        <v>0</v>
      </c>
      <c r="J79" s="3">
        <f>'estimated bilateral positions'!J79/'estimated bilateral positions'!J$95</f>
        <v>0</v>
      </c>
    </row>
    <row r="80" spans="1:10">
      <c r="A80" s="3" t="s">
        <v>4</v>
      </c>
      <c r="B80" s="3" t="s">
        <v>5</v>
      </c>
      <c r="C80" s="3" t="s">
        <v>25</v>
      </c>
      <c r="D80" s="3">
        <f>'estimated bilateral positions'!D80/'estimated bilateral positions'!D$95</f>
        <v>0</v>
      </c>
      <c r="E80" s="3">
        <f>'estimated bilateral positions'!E80/'estimated bilateral positions'!E$95</f>
        <v>0</v>
      </c>
      <c r="F80" s="3">
        <f>'estimated bilateral positions'!F80/'estimated bilateral positions'!F$95</f>
        <v>0</v>
      </c>
      <c r="G80" s="3">
        <f>'estimated bilateral positions'!G80/'estimated bilateral positions'!G$95</f>
        <v>5.9200600164476062E-5</v>
      </c>
      <c r="H80" s="3">
        <f>'estimated bilateral positions'!H80/'estimated bilateral positions'!H$95</f>
        <v>5.5333479818808736E-3</v>
      </c>
      <c r="I80" s="3">
        <f>'estimated bilateral positions'!I80/'estimated bilateral positions'!I$95</f>
        <v>5.7224533356100803E-3</v>
      </c>
      <c r="J80" s="3">
        <f>'estimated bilateral positions'!J80/'estimated bilateral positions'!J$95</f>
        <v>0</v>
      </c>
    </row>
    <row r="81" spans="1:10">
      <c r="A81" s="3" t="s">
        <v>4</v>
      </c>
      <c r="B81" s="3" t="s">
        <v>6</v>
      </c>
      <c r="C81" s="3" t="s">
        <v>25</v>
      </c>
      <c r="D81" s="3">
        <f>'estimated bilateral positions'!D81/'estimated bilateral positions'!D$95</f>
        <v>1.5071170627248595E-3</v>
      </c>
      <c r="E81" s="3">
        <f>'estimated bilateral positions'!E81/'estimated bilateral positions'!E$95</f>
        <v>2.6560645079754448E-3</v>
      </c>
      <c r="F81" s="3">
        <f>'estimated bilateral positions'!F81/'estimated bilateral positions'!F$95</f>
        <v>9.7300266572436251E-4</v>
      </c>
      <c r="G81" s="3">
        <f>'estimated bilateral positions'!G81/'estimated bilateral positions'!G$95</f>
        <v>2.7371236945370149E-3</v>
      </c>
      <c r="H81" s="3">
        <f>'estimated bilateral positions'!H81/'estimated bilateral positions'!H$95</f>
        <v>1.0846967750659185E-2</v>
      </c>
      <c r="I81" s="3">
        <f>'estimated bilateral positions'!I81/'estimated bilateral positions'!I$95</f>
        <v>2.4065525120476695E-2</v>
      </c>
      <c r="J81" s="3">
        <f>'estimated bilateral positions'!J81/'estimated bilateral positions'!J$95</f>
        <v>0</v>
      </c>
    </row>
    <row r="82" spans="1:10">
      <c r="A82" s="3" t="s">
        <v>4</v>
      </c>
      <c r="B82" s="3" t="s">
        <v>7</v>
      </c>
      <c r="C82" s="3" t="s">
        <v>25</v>
      </c>
      <c r="D82" s="3">
        <f>'estimated bilateral positions'!D82/'estimated bilateral positions'!D$95</f>
        <v>0.23167446315343956</v>
      </c>
      <c r="E82" s="3">
        <f>'estimated bilateral positions'!E82/'estimated bilateral positions'!E$95</f>
        <v>0.15180175233959503</v>
      </c>
      <c r="F82" s="3">
        <f>'estimated bilateral positions'!F82/'estimated bilateral positions'!F$95</f>
        <v>7.1660262191007199E-2</v>
      </c>
      <c r="G82" s="3">
        <f>'estimated bilateral positions'!G82/'estimated bilateral positions'!G$95</f>
        <v>0.18766464696906052</v>
      </c>
      <c r="H82" s="3">
        <f>'estimated bilateral positions'!H82/'estimated bilateral positions'!H$95</f>
        <v>0.1267197958217835</v>
      </c>
      <c r="I82" s="3">
        <f>'estimated bilateral positions'!I82/'estimated bilateral positions'!I$95</f>
        <v>0.15934339434923545</v>
      </c>
      <c r="J82" s="3">
        <f>'estimated bilateral positions'!J82/'estimated bilateral positions'!J$95</f>
        <v>0.49666785369079719</v>
      </c>
    </row>
    <row r="83" spans="1:10">
      <c r="A83" s="3" t="s">
        <v>4</v>
      </c>
      <c r="B83" s="3" t="s">
        <v>8</v>
      </c>
      <c r="C83" s="3" t="s">
        <v>25</v>
      </c>
      <c r="D83" s="3">
        <f>'estimated bilateral positions'!D83/'estimated bilateral positions'!D$95</f>
        <v>1.1551973437384825E-2</v>
      </c>
      <c r="E83" s="3">
        <f>'estimated bilateral positions'!E83/'estimated bilateral positions'!E$95</f>
        <v>0</v>
      </c>
      <c r="F83" s="3">
        <f>'estimated bilateral positions'!F83/'estimated bilateral positions'!F$95</f>
        <v>3.330578407276455E-3</v>
      </c>
      <c r="G83" s="3">
        <f>'estimated bilateral positions'!G83/'estimated bilateral positions'!G$95</f>
        <v>4.5858394871691258E-4</v>
      </c>
      <c r="H83" s="3">
        <f>'estimated bilateral positions'!H83/'estimated bilateral positions'!H$95</f>
        <v>9.177878439591643E-3</v>
      </c>
      <c r="I83" s="3">
        <f>'estimated bilateral positions'!I83/'estimated bilateral positions'!I$95</f>
        <v>1.2785934776634436E-2</v>
      </c>
      <c r="J83" s="3">
        <f>'estimated bilateral positions'!J83/'estimated bilateral positions'!J$95</f>
        <v>0</v>
      </c>
    </row>
    <row r="84" spans="1:10">
      <c r="A84" s="3" t="s">
        <v>4</v>
      </c>
      <c r="B84" s="3" t="s">
        <v>9</v>
      </c>
      <c r="C84" s="3" t="s">
        <v>25</v>
      </c>
      <c r="D84" s="3">
        <f>'estimated bilateral positions'!D84/'estimated bilateral positions'!D$95</f>
        <v>0</v>
      </c>
      <c r="E84" s="3">
        <f>'estimated bilateral positions'!E84/'estimated bilateral positions'!E$95</f>
        <v>0</v>
      </c>
      <c r="F84" s="3">
        <f>'estimated bilateral positions'!F84/'estimated bilateral positions'!F$95</f>
        <v>2.5970268535999835E-7</v>
      </c>
      <c r="G84" s="3">
        <f>'estimated bilateral positions'!G84/'estimated bilateral positions'!G$95</f>
        <v>1.1901132028867224E-3</v>
      </c>
      <c r="H84" s="3">
        <f>'estimated bilateral positions'!H84/'estimated bilateral positions'!H$95</f>
        <v>1.0690622675951591E-3</v>
      </c>
      <c r="I84" s="3">
        <f>'estimated bilateral positions'!I84/'estimated bilateral positions'!I$95</f>
        <v>5.0536732640421638E-3</v>
      </c>
      <c r="J84" s="3">
        <f>'estimated bilateral positions'!J84/'estimated bilateral positions'!J$95</f>
        <v>0</v>
      </c>
    </row>
    <row r="85" spans="1:10">
      <c r="A85" s="3" t="s">
        <v>4</v>
      </c>
      <c r="B85" s="3" t="s">
        <v>10</v>
      </c>
      <c r="C85" s="3" t="s">
        <v>25</v>
      </c>
      <c r="D85" s="3">
        <f>'estimated bilateral positions'!D85/'estimated bilateral positions'!D$95</f>
        <v>8.9081003884721441E-2</v>
      </c>
      <c r="E85" s="3">
        <f>'estimated bilateral positions'!E85/'estimated bilateral positions'!E$95</f>
        <v>2.8228454696696905E-2</v>
      </c>
      <c r="F85" s="3">
        <f>'estimated bilateral positions'!F85/'estimated bilateral positions'!F$95</f>
        <v>3.5951227454297859E-2</v>
      </c>
      <c r="G85" s="3">
        <f>'estimated bilateral positions'!G85/'estimated bilateral positions'!G$95</f>
        <v>1.7185934881680888E-2</v>
      </c>
      <c r="H85" s="3">
        <f>'estimated bilateral positions'!H85/'estimated bilateral positions'!H$95</f>
        <v>5.5460246095598671E-3</v>
      </c>
      <c r="I85" s="3">
        <f>'estimated bilateral positions'!I85/'estimated bilateral positions'!I$95</f>
        <v>6.8353538196277458E-2</v>
      </c>
      <c r="J85" s="3">
        <f>'estimated bilateral positions'!J85/'estimated bilateral positions'!J$95</f>
        <v>1.3506638856387037E-2</v>
      </c>
    </row>
    <row r="86" spans="1:10">
      <c r="A86" s="3" t="s">
        <v>4</v>
      </c>
      <c r="B86" s="3" t="s">
        <v>11</v>
      </c>
      <c r="C86" s="3" t="s">
        <v>25</v>
      </c>
      <c r="D86" s="3">
        <f>'estimated bilateral positions'!D86/'estimated bilateral positions'!D$95</f>
        <v>2.2572139288361773E-2</v>
      </c>
      <c r="E86" s="3">
        <f>'estimated bilateral positions'!E86/'estimated bilateral positions'!E$95</f>
        <v>7.9267572601513653E-3</v>
      </c>
      <c r="F86" s="3">
        <f>'estimated bilateral positions'!F86/'estimated bilateral positions'!F$95</f>
        <v>7.2724046469197284E-3</v>
      </c>
      <c r="G86" s="3">
        <f>'estimated bilateral positions'!G86/'estimated bilateral positions'!G$95</f>
        <v>1.8055548734665784E-2</v>
      </c>
      <c r="H86" s="3">
        <f>'estimated bilateral positions'!H86/'estimated bilateral positions'!H$95</f>
        <v>0.14321631397471435</v>
      </c>
      <c r="I86" s="3">
        <f>'estimated bilateral positions'!I86/'estimated bilateral positions'!I$95</f>
        <v>4.7076626013727779E-2</v>
      </c>
      <c r="J86" s="3">
        <f>'estimated bilateral positions'!J86/'estimated bilateral positions'!J$95</f>
        <v>0</v>
      </c>
    </row>
    <row r="87" spans="1:10">
      <c r="A87" s="3" t="s">
        <v>4</v>
      </c>
      <c r="B87" s="3" t="s">
        <v>12</v>
      </c>
      <c r="C87" s="3" t="s">
        <v>25</v>
      </c>
      <c r="D87" s="3">
        <f>'estimated bilateral positions'!D87/'estimated bilateral positions'!D$95</f>
        <v>3.2688932891834543E-4</v>
      </c>
      <c r="E87" s="3">
        <f>'estimated bilateral positions'!E87/'estimated bilateral positions'!E$95</f>
        <v>0</v>
      </c>
      <c r="F87" s="3">
        <f>'estimated bilateral positions'!F87/'estimated bilateral positions'!F$95</f>
        <v>2.40081012320059E-5</v>
      </c>
      <c r="G87" s="3">
        <f>'estimated bilateral positions'!G87/'estimated bilateral positions'!G$95</f>
        <v>2.9949500573653331E-3</v>
      </c>
      <c r="H87" s="3">
        <f>'estimated bilateral positions'!H87/'estimated bilateral positions'!H$95</f>
        <v>0</v>
      </c>
      <c r="I87" s="3">
        <f>'estimated bilateral positions'!I87/'estimated bilateral positions'!I$95</f>
        <v>6.7678422976099687E-5</v>
      </c>
      <c r="J87" s="3">
        <f>'estimated bilateral positions'!J87/'estimated bilateral positions'!J$95</f>
        <v>0</v>
      </c>
    </row>
    <row r="88" spans="1:10">
      <c r="A88" s="3" t="s">
        <v>4</v>
      </c>
      <c r="B88" s="3" t="s">
        <v>13</v>
      </c>
      <c r="C88" s="3" t="s">
        <v>25</v>
      </c>
      <c r="D88" s="3">
        <f>'estimated bilateral positions'!D88/'estimated bilateral positions'!D$95</f>
        <v>2.3942773880272689E-2</v>
      </c>
      <c r="E88" s="3">
        <f>'estimated bilateral positions'!E88/'estimated bilateral positions'!E$95</f>
        <v>2.5721560738311347E-2</v>
      </c>
      <c r="F88" s="3">
        <f>'estimated bilateral positions'!F88/'estimated bilateral positions'!F$95</f>
        <v>3.4026522226325372E-2</v>
      </c>
      <c r="G88" s="3">
        <f>'estimated bilateral positions'!G88/'estimated bilateral positions'!G$95</f>
        <v>5.2771557544117886E-2</v>
      </c>
      <c r="H88" s="3">
        <f>'estimated bilateral positions'!H88/'estimated bilateral positions'!H$95</f>
        <v>2.4539838415252518E-2</v>
      </c>
      <c r="I88" s="3">
        <f>'estimated bilateral positions'!I88/'estimated bilateral positions'!I$95</f>
        <v>3.5624305834824309E-2</v>
      </c>
      <c r="J88" s="3">
        <f>'estimated bilateral positions'!J88/'estimated bilateral positions'!J$95</f>
        <v>0</v>
      </c>
    </row>
    <row r="89" spans="1:10">
      <c r="A89" s="3" t="s">
        <v>4</v>
      </c>
      <c r="B89" s="3" t="s">
        <v>14</v>
      </c>
      <c r="C89" s="3" t="s">
        <v>25</v>
      </c>
      <c r="D89" s="3">
        <f>'estimated bilateral positions'!D89/'estimated bilateral positions'!D$95</f>
        <v>7.9057294420544787E-5</v>
      </c>
      <c r="E89" s="3">
        <f>'estimated bilateral positions'!E89/'estimated bilateral positions'!E$95</f>
        <v>8.0179170404562957E-4</v>
      </c>
      <c r="F89" s="3">
        <f>'estimated bilateral positions'!F89/'estimated bilateral positions'!F$95</f>
        <v>3.7025201228229747E-4</v>
      </c>
      <c r="G89" s="3">
        <f>'estimated bilateral positions'!G89/'estimated bilateral positions'!G$95</f>
        <v>9.9422872947383494E-3</v>
      </c>
      <c r="H89" s="3">
        <f>'estimated bilateral positions'!H89/'estimated bilateral positions'!H$95</f>
        <v>3.0688002839564601E-2</v>
      </c>
      <c r="I89" s="3">
        <f>'estimated bilateral positions'!I89/'estimated bilateral positions'!I$95</f>
        <v>6.8400501662091492E-3</v>
      </c>
      <c r="J89" s="3">
        <f>'estimated bilateral positions'!J89/'estimated bilateral positions'!J$95</f>
        <v>0</v>
      </c>
    </row>
    <row r="90" spans="1:10">
      <c r="A90" s="3" t="s">
        <v>4</v>
      </c>
      <c r="B90" s="3" t="s">
        <v>15</v>
      </c>
      <c r="C90" s="3" t="s">
        <v>25</v>
      </c>
      <c r="D90" s="3">
        <f>'estimated bilateral positions'!D90/'estimated bilateral positions'!D$95</f>
        <v>5.1250991292745452E-5</v>
      </c>
      <c r="E90" s="3">
        <f>'estimated bilateral positions'!E90/'estimated bilateral positions'!E$95</f>
        <v>0</v>
      </c>
      <c r="F90" s="3">
        <f>'estimated bilateral positions'!F90/'estimated bilateral positions'!F$95</f>
        <v>5.8928975751287212E-5</v>
      </c>
      <c r="G90" s="3">
        <f>'estimated bilateral positions'!G90/'estimated bilateral positions'!G$95</f>
        <v>1.1252364599029867E-3</v>
      </c>
      <c r="H90" s="3">
        <f>'estimated bilateral positions'!H90/'estimated bilateral positions'!H$95</f>
        <v>1.1408964911094584E-3</v>
      </c>
      <c r="I90" s="3">
        <f>'estimated bilateral positions'!I90/'estimated bilateral positions'!I$95</f>
        <v>4.5182435142663126E-3</v>
      </c>
      <c r="J90" s="3">
        <f>'estimated bilateral positions'!J90/'estimated bilateral positions'!J$95</f>
        <v>0</v>
      </c>
    </row>
    <row r="91" spans="1:10">
      <c r="A91" s="3" t="s">
        <v>4</v>
      </c>
      <c r="B91" s="3" t="s">
        <v>16</v>
      </c>
      <c r="C91" s="3" t="s">
        <v>25</v>
      </c>
      <c r="D91" s="3">
        <f>'estimated bilateral positions'!D91/'estimated bilateral positions'!D$95</f>
        <v>2.9309862981840456E-3</v>
      </c>
      <c r="E91" s="3">
        <f>'estimated bilateral positions'!E91/'estimated bilateral positions'!E$95</f>
        <v>5.8425131922704794E-4</v>
      </c>
      <c r="F91" s="3">
        <f>'estimated bilateral positions'!F91/'estimated bilateral positions'!F$95</f>
        <v>1.9200438525791206E-3</v>
      </c>
      <c r="G91" s="3">
        <f>'estimated bilateral positions'!G91/'estimated bilateral positions'!G$95</f>
        <v>6.8058783416745784E-4</v>
      </c>
      <c r="H91" s="3">
        <f>'estimated bilateral positions'!H91/'estimated bilateral positions'!H$95</f>
        <v>5.2058684335068613E-3</v>
      </c>
      <c r="I91" s="3">
        <f>'estimated bilateral positions'!I91/'estimated bilateral positions'!I$95</f>
        <v>5.6727526265768274E-3</v>
      </c>
      <c r="J91" s="3">
        <f>'estimated bilateral positions'!J91/'estimated bilateral positions'!J$95</f>
        <v>0</v>
      </c>
    </row>
    <row r="92" spans="1:10">
      <c r="A92" s="3" t="s">
        <v>4</v>
      </c>
      <c r="B92" s="3" t="s">
        <v>17</v>
      </c>
      <c r="C92" s="3" t="s">
        <v>25</v>
      </c>
      <c r="D92" s="3">
        <f>'estimated bilateral positions'!D92/'estimated bilateral positions'!D$95</f>
        <v>2.2701566679642578E-2</v>
      </c>
      <c r="E92" s="3">
        <f>'estimated bilateral positions'!E92/'estimated bilateral positions'!E$95</f>
        <v>3.2863100799927068E-2</v>
      </c>
      <c r="F92" s="3">
        <f>'estimated bilateral positions'!F92/'estimated bilateral positions'!F$95</f>
        <v>1.6884329768800603E-2</v>
      </c>
      <c r="G92" s="3">
        <f>'estimated bilateral positions'!G92/'estimated bilateral positions'!G$95</f>
        <v>4.3342320319688212E-3</v>
      </c>
      <c r="H92" s="3">
        <f>'estimated bilateral positions'!H92/'estimated bilateral positions'!H$95</f>
        <v>1.5176036103035629E-2</v>
      </c>
      <c r="I92" s="3">
        <f>'estimated bilateral positions'!I92/'estimated bilateral positions'!I$95</f>
        <v>2.7395443936964838E-2</v>
      </c>
      <c r="J92" s="3">
        <f>'estimated bilateral positions'!J92/'estimated bilateral positions'!J$95</f>
        <v>0</v>
      </c>
    </row>
    <row r="93" spans="1:10">
      <c r="A93" s="3" t="s">
        <v>4</v>
      </c>
      <c r="B93" s="3" t="s">
        <v>18</v>
      </c>
      <c r="C93" s="3" t="s">
        <v>25</v>
      </c>
      <c r="D93" s="3">
        <f>'estimated bilateral positions'!D93/'estimated bilateral positions'!D$95</f>
        <v>6.1864207510720179E-2</v>
      </c>
      <c r="E93" s="3">
        <f>'estimated bilateral positions'!E93/'estimated bilateral positions'!E$95</f>
        <v>0.11736614532940792</v>
      </c>
      <c r="F93" s="3">
        <f>'estimated bilateral positions'!F93/'estimated bilateral positions'!F$95</f>
        <v>2.705189860186107E-4</v>
      </c>
      <c r="G93" s="3">
        <f>'estimated bilateral positions'!G93/'estimated bilateral positions'!G$95</f>
        <v>5.9152470658543163E-2</v>
      </c>
      <c r="H93" s="3">
        <f>'estimated bilateral positions'!H93/'estimated bilateral positions'!H$95</f>
        <v>0.12626343722533973</v>
      </c>
      <c r="I93" s="3">
        <f>'estimated bilateral positions'!I93/'estimated bilateral positions'!I$95</f>
        <v>0.10619203584774729</v>
      </c>
      <c r="J93" s="3">
        <f>'estimated bilateral positions'!J93/'estimated bilateral positions'!J$95</f>
        <v>0</v>
      </c>
    </row>
    <row r="94" spans="1:10">
      <c r="A94" s="3" t="s">
        <v>4</v>
      </c>
      <c r="B94" s="3" t="s">
        <v>19</v>
      </c>
      <c r="C94" s="3" t="s">
        <v>25</v>
      </c>
      <c r="D94" s="3">
        <f>'estimated bilateral positions'!D94/'estimated bilateral positions'!D$95</f>
        <v>0.53170084661702299</v>
      </c>
      <c r="E94" s="3">
        <f>'estimated bilateral positions'!E94/'estimated bilateral positions'!E$95</f>
        <v>0.60286241710157473</v>
      </c>
      <c r="F94" s="3">
        <f>'estimated bilateral positions'!F94/'estimated bilateral positions'!F$95</f>
        <v>0.82711182576246511</v>
      </c>
      <c r="G94" s="3">
        <f>'estimated bilateral positions'!G94/'estimated bilateral positions'!G$95</f>
        <v>0.62857891349432127</v>
      </c>
      <c r="H94" s="3">
        <f>'estimated bilateral positions'!H94/'estimated bilateral positions'!H$95</f>
        <v>0.47844339463187069</v>
      </c>
      <c r="I94" s="3">
        <f>'estimated bilateral positions'!I94/'estimated bilateral positions'!I$95</f>
        <v>0.47780880217394622</v>
      </c>
      <c r="J94" s="3">
        <f>'estimated bilateral positions'!J94/'estimated bilateral positions'!J$95</f>
        <v>0.48982550745281583</v>
      </c>
    </row>
    <row r="97" spans="1:10">
      <c r="A97" s="3" t="s">
        <v>4</v>
      </c>
      <c r="B97" s="3" t="s">
        <v>3</v>
      </c>
      <c r="C97" s="3" t="s">
        <v>22</v>
      </c>
      <c r="D97" s="3">
        <f>'estimated bilateral positions'!D97/'estimated bilateral positions'!D$114</f>
        <v>1.5724572893483694E-5</v>
      </c>
      <c r="E97" s="3">
        <f>'estimated bilateral positions'!E97/'estimated bilateral positions'!E$114</f>
        <v>2.9187704203087413E-2</v>
      </c>
      <c r="F97" s="3">
        <f>'estimated bilateral positions'!F97/'estimated bilateral positions'!F$114</f>
        <v>1.4583524663462814E-4</v>
      </c>
      <c r="G97" s="3">
        <f>'estimated bilateral positions'!G97/'estimated bilateral positions'!G$114</f>
        <v>1.3068612593162363E-2</v>
      </c>
      <c r="H97" s="3">
        <f>'estimated bilateral positions'!H97/'estimated bilateral positions'!H$114</f>
        <v>1.6433135014535867E-2</v>
      </c>
      <c r="I97" s="3">
        <f>'estimated bilateral positions'!I97/'estimated bilateral positions'!I$114</f>
        <v>1.3479542420485012E-2</v>
      </c>
      <c r="J97" s="3">
        <f>'estimated bilateral positions'!J97/'estimated bilateral positions'!J$114</f>
        <v>0</v>
      </c>
    </row>
    <row r="98" spans="1:10">
      <c r="A98" s="3" t="s">
        <v>4</v>
      </c>
      <c r="B98" s="3" t="s">
        <v>4</v>
      </c>
      <c r="C98" s="3" t="s">
        <v>22</v>
      </c>
      <c r="D98" s="3">
        <f>'estimated bilateral positions'!D98/'estimated bilateral positions'!D$114</f>
        <v>0</v>
      </c>
      <c r="E98" s="3">
        <f>'estimated bilateral positions'!E98/'estimated bilateral positions'!E$114</f>
        <v>0</v>
      </c>
      <c r="F98" s="3">
        <f>'estimated bilateral positions'!F98/'estimated bilateral positions'!F$114</f>
        <v>0</v>
      </c>
      <c r="G98" s="3">
        <f>'estimated bilateral positions'!G98/'estimated bilateral positions'!G$114</f>
        <v>0</v>
      </c>
      <c r="H98" s="3">
        <f>'estimated bilateral positions'!H98/'estimated bilateral positions'!H$114</f>
        <v>0</v>
      </c>
      <c r="I98" s="3">
        <f>'estimated bilateral positions'!I98/'estimated bilateral positions'!I$114</f>
        <v>0</v>
      </c>
      <c r="J98" s="3">
        <f>'estimated bilateral positions'!J98/'estimated bilateral positions'!J$114</f>
        <v>0</v>
      </c>
    </row>
    <row r="99" spans="1:10">
      <c r="A99" s="3" t="s">
        <v>4</v>
      </c>
      <c r="B99" s="3" t="s">
        <v>5</v>
      </c>
      <c r="C99" s="3" t="s">
        <v>22</v>
      </c>
      <c r="D99" s="3">
        <f>'estimated bilateral positions'!D99/'estimated bilateral positions'!D$114</f>
        <v>0</v>
      </c>
      <c r="E99" s="3">
        <f>'estimated bilateral positions'!E99/'estimated bilateral positions'!E$114</f>
        <v>0</v>
      </c>
      <c r="F99" s="3">
        <f>'estimated bilateral positions'!F99/'estimated bilateral positions'!F$114</f>
        <v>0</v>
      </c>
      <c r="G99" s="3">
        <f>'estimated bilateral positions'!G99/'estimated bilateral positions'!G$114</f>
        <v>5.9200600164476062E-5</v>
      </c>
      <c r="H99" s="3">
        <f>'estimated bilateral positions'!H99/'estimated bilateral positions'!H$114</f>
        <v>5.5333479818808736E-3</v>
      </c>
      <c r="I99" s="3">
        <f>'estimated bilateral positions'!I99/'estimated bilateral positions'!I$114</f>
        <v>5.7224533356100803E-3</v>
      </c>
      <c r="J99" s="3">
        <f>'estimated bilateral positions'!J99/'estimated bilateral positions'!J$114</f>
        <v>0</v>
      </c>
    </row>
    <row r="100" spans="1:10">
      <c r="A100" s="3" t="s">
        <v>4</v>
      </c>
      <c r="B100" s="3" t="s">
        <v>6</v>
      </c>
      <c r="C100" s="3" t="s">
        <v>22</v>
      </c>
      <c r="D100" s="3">
        <f>'estimated bilateral positions'!D100/'estimated bilateral positions'!D$114</f>
        <v>1.5071170627248595E-3</v>
      </c>
      <c r="E100" s="3">
        <f>'estimated bilateral positions'!E100/'estimated bilateral positions'!E$114</f>
        <v>2.6560645079754448E-3</v>
      </c>
      <c r="F100" s="3">
        <f>'estimated bilateral positions'!F100/'estimated bilateral positions'!F$114</f>
        <v>9.7300266572436251E-4</v>
      </c>
      <c r="G100" s="3">
        <f>'estimated bilateral positions'!G100/'estimated bilateral positions'!G$114</f>
        <v>2.7371236945370149E-3</v>
      </c>
      <c r="H100" s="3">
        <f>'estimated bilateral positions'!H100/'estimated bilateral positions'!H$114</f>
        <v>1.0846967750659185E-2</v>
      </c>
      <c r="I100" s="3">
        <f>'estimated bilateral positions'!I100/'estimated bilateral positions'!I$114</f>
        <v>2.4065525120476692E-2</v>
      </c>
      <c r="J100" s="3">
        <f>'estimated bilateral positions'!J100/'estimated bilateral positions'!J$114</f>
        <v>0</v>
      </c>
    </row>
    <row r="101" spans="1:10">
      <c r="A101" s="3" t="s">
        <v>4</v>
      </c>
      <c r="B101" s="3" t="s">
        <v>7</v>
      </c>
      <c r="C101" s="3" t="s">
        <v>22</v>
      </c>
      <c r="D101" s="3">
        <f>'estimated bilateral positions'!D101/'estimated bilateral positions'!D$114</f>
        <v>0.23167446315343956</v>
      </c>
      <c r="E101" s="3">
        <f>'estimated bilateral positions'!E101/'estimated bilateral positions'!E$114</f>
        <v>0.15180175233959503</v>
      </c>
      <c r="F101" s="3">
        <f>'estimated bilateral positions'!F101/'estimated bilateral positions'!F$114</f>
        <v>7.1660262191007185E-2</v>
      </c>
      <c r="G101" s="3">
        <f>'estimated bilateral positions'!G101/'estimated bilateral positions'!G$114</f>
        <v>0.18766464696906052</v>
      </c>
      <c r="H101" s="3">
        <f>'estimated bilateral positions'!H101/'estimated bilateral positions'!H$114</f>
        <v>0.1267197958217835</v>
      </c>
      <c r="I101" s="3">
        <f>'estimated bilateral positions'!I101/'estimated bilateral positions'!I$114</f>
        <v>0.15934339434923542</v>
      </c>
      <c r="J101" s="3">
        <f>'estimated bilateral positions'!J101/'estimated bilateral positions'!J$114</f>
        <v>0.49666785369079713</v>
      </c>
    </row>
    <row r="102" spans="1:10">
      <c r="A102" s="3" t="s">
        <v>4</v>
      </c>
      <c r="B102" s="3" t="s">
        <v>8</v>
      </c>
      <c r="C102" s="3" t="s">
        <v>22</v>
      </c>
      <c r="D102" s="3">
        <f>'estimated bilateral positions'!D102/'estimated bilateral positions'!D$114</f>
        <v>1.1551973437384823E-2</v>
      </c>
      <c r="E102" s="3">
        <f>'estimated bilateral positions'!E102/'estimated bilateral positions'!E$114</f>
        <v>0</v>
      </c>
      <c r="F102" s="3">
        <f>'estimated bilateral positions'!F102/'estimated bilateral positions'!F$114</f>
        <v>3.3305784072764546E-3</v>
      </c>
      <c r="G102" s="3">
        <f>'estimated bilateral positions'!G102/'estimated bilateral positions'!G$114</f>
        <v>4.5858394871691252E-4</v>
      </c>
      <c r="H102" s="3">
        <f>'estimated bilateral positions'!H102/'estimated bilateral positions'!H$114</f>
        <v>9.177878439591643E-3</v>
      </c>
      <c r="I102" s="3">
        <f>'estimated bilateral positions'!I102/'estimated bilateral positions'!I$114</f>
        <v>1.2785934776634434E-2</v>
      </c>
      <c r="J102" s="3">
        <f>'estimated bilateral positions'!J102/'estimated bilateral positions'!J$114</f>
        <v>0</v>
      </c>
    </row>
    <row r="103" spans="1:10">
      <c r="A103" s="3" t="s">
        <v>4</v>
      </c>
      <c r="B103" s="3" t="s">
        <v>9</v>
      </c>
      <c r="C103" s="3" t="s">
        <v>22</v>
      </c>
      <c r="D103" s="3">
        <f>'estimated bilateral positions'!D103/'estimated bilateral positions'!D$114</f>
        <v>0</v>
      </c>
      <c r="E103" s="3">
        <f>'estimated bilateral positions'!E103/'estimated bilateral positions'!E$114</f>
        <v>0</v>
      </c>
      <c r="F103" s="3">
        <f>'estimated bilateral positions'!F103/'estimated bilateral positions'!F$114</f>
        <v>2.597026853599983E-7</v>
      </c>
      <c r="G103" s="3">
        <f>'estimated bilateral positions'!G103/'estimated bilateral positions'!G$114</f>
        <v>1.1901132028867222E-3</v>
      </c>
      <c r="H103" s="3">
        <f>'estimated bilateral positions'!H103/'estimated bilateral positions'!H$114</f>
        <v>1.0690622675951591E-3</v>
      </c>
      <c r="I103" s="3">
        <f>'estimated bilateral positions'!I103/'estimated bilateral positions'!I$114</f>
        <v>5.0536732640421638E-3</v>
      </c>
      <c r="J103" s="3">
        <f>'estimated bilateral positions'!J103/'estimated bilateral positions'!J$114</f>
        <v>0</v>
      </c>
    </row>
    <row r="104" spans="1:10">
      <c r="A104" s="3" t="s">
        <v>4</v>
      </c>
      <c r="B104" s="3" t="s">
        <v>10</v>
      </c>
      <c r="C104" s="3" t="s">
        <v>22</v>
      </c>
      <c r="D104" s="3">
        <f>'estimated bilateral positions'!D104/'estimated bilateral positions'!D$114</f>
        <v>8.9081003884721441E-2</v>
      </c>
      <c r="E104" s="3">
        <f>'estimated bilateral positions'!E104/'estimated bilateral positions'!E$114</f>
        <v>2.8228454696696905E-2</v>
      </c>
      <c r="F104" s="3">
        <f>'estimated bilateral positions'!F104/'estimated bilateral positions'!F$114</f>
        <v>3.5951227454297852E-2</v>
      </c>
      <c r="G104" s="3">
        <f>'estimated bilateral positions'!G104/'estimated bilateral positions'!G$114</f>
        <v>1.7185934881680888E-2</v>
      </c>
      <c r="H104" s="3">
        <f>'estimated bilateral positions'!H104/'estimated bilateral positions'!H$114</f>
        <v>5.5460246095598671E-3</v>
      </c>
      <c r="I104" s="3">
        <f>'estimated bilateral positions'!I104/'estimated bilateral positions'!I$114</f>
        <v>6.8353538196277444E-2</v>
      </c>
      <c r="J104" s="3">
        <f>'estimated bilateral positions'!J104/'estimated bilateral positions'!J$114</f>
        <v>1.3506638856387037E-2</v>
      </c>
    </row>
    <row r="105" spans="1:10">
      <c r="A105" s="3" t="s">
        <v>4</v>
      </c>
      <c r="B105" s="3" t="s">
        <v>11</v>
      </c>
      <c r="C105" s="3" t="s">
        <v>22</v>
      </c>
      <c r="D105" s="3">
        <f>'estimated bilateral positions'!D105/'estimated bilateral positions'!D$114</f>
        <v>2.2572139288361773E-2</v>
      </c>
      <c r="E105" s="3">
        <f>'estimated bilateral positions'!E105/'estimated bilateral positions'!E$114</f>
        <v>7.926757260151367E-3</v>
      </c>
      <c r="F105" s="3">
        <f>'estimated bilateral positions'!F105/'estimated bilateral positions'!F$114</f>
        <v>7.2724046469197284E-3</v>
      </c>
      <c r="G105" s="3">
        <f>'estimated bilateral positions'!G105/'estimated bilateral positions'!G$114</f>
        <v>1.8055548734665784E-2</v>
      </c>
      <c r="H105" s="3">
        <f>'estimated bilateral positions'!H105/'estimated bilateral positions'!H$114</f>
        <v>0.14321631397471432</v>
      </c>
      <c r="I105" s="3">
        <f>'estimated bilateral positions'!I105/'estimated bilateral positions'!I$114</f>
        <v>4.7076626013727772E-2</v>
      </c>
      <c r="J105" s="3">
        <f>'estimated bilateral positions'!J105/'estimated bilateral positions'!J$114</f>
        <v>0</v>
      </c>
    </row>
    <row r="106" spans="1:10">
      <c r="A106" s="3" t="s">
        <v>4</v>
      </c>
      <c r="B106" s="3" t="s">
        <v>12</v>
      </c>
      <c r="C106" s="3" t="s">
        <v>22</v>
      </c>
      <c r="D106" s="3">
        <f>'estimated bilateral positions'!D106/'estimated bilateral positions'!D$114</f>
        <v>3.2688932891834543E-4</v>
      </c>
      <c r="E106" s="3">
        <f>'estimated bilateral positions'!E106/'estimated bilateral positions'!E$114</f>
        <v>0</v>
      </c>
      <c r="F106" s="3">
        <f>'estimated bilateral positions'!F106/'estimated bilateral positions'!F$114</f>
        <v>2.4008101232005896E-5</v>
      </c>
      <c r="G106" s="3">
        <f>'estimated bilateral positions'!G106/'estimated bilateral positions'!G$114</f>
        <v>2.9949500573653331E-3</v>
      </c>
      <c r="H106" s="3">
        <f>'estimated bilateral positions'!H106/'estimated bilateral positions'!H$114</f>
        <v>0</v>
      </c>
      <c r="I106" s="3">
        <f>'estimated bilateral positions'!I106/'estimated bilateral positions'!I$114</f>
        <v>6.7678422976099673E-5</v>
      </c>
      <c r="J106" s="3">
        <f>'estimated bilateral positions'!J106/'estimated bilateral positions'!J$114</f>
        <v>0</v>
      </c>
    </row>
    <row r="107" spans="1:10">
      <c r="A107" s="3" t="s">
        <v>4</v>
      </c>
      <c r="B107" s="3" t="s">
        <v>13</v>
      </c>
      <c r="C107" s="3" t="s">
        <v>22</v>
      </c>
      <c r="D107" s="3">
        <f>'estimated bilateral positions'!D107/'estimated bilateral positions'!D$114</f>
        <v>2.3942773880272685E-2</v>
      </c>
      <c r="E107" s="3">
        <f>'estimated bilateral positions'!E107/'estimated bilateral positions'!E$114</f>
        <v>2.5721560738311347E-2</v>
      </c>
      <c r="F107" s="3">
        <f>'estimated bilateral positions'!F107/'estimated bilateral positions'!F$114</f>
        <v>3.4026522226325365E-2</v>
      </c>
      <c r="G107" s="3">
        <f>'estimated bilateral positions'!G107/'estimated bilateral positions'!G$114</f>
        <v>5.2771557544117879E-2</v>
      </c>
      <c r="H107" s="3">
        <f>'estimated bilateral positions'!H107/'estimated bilateral positions'!H$114</f>
        <v>2.4539838415252518E-2</v>
      </c>
      <c r="I107" s="3">
        <f>'estimated bilateral positions'!I107/'estimated bilateral positions'!I$114</f>
        <v>3.5624305834824302E-2</v>
      </c>
      <c r="J107" s="3">
        <f>'estimated bilateral positions'!J107/'estimated bilateral positions'!J$114</f>
        <v>0</v>
      </c>
    </row>
    <row r="108" spans="1:10">
      <c r="A108" s="3" t="s">
        <v>4</v>
      </c>
      <c r="B108" s="3" t="s">
        <v>14</v>
      </c>
      <c r="C108" s="3" t="s">
        <v>22</v>
      </c>
      <c r="D108" s="3">
        <f>'estimated bilateral positions'!D108/'estimated bilateral positions'!D$114</f>
        <v>7.9057294420544801E-5</v>
      </c>
      <c r="E108" s="3">
        <f>'estimated bilateral positions'!E108/'estimated bilateral positions'!E$114</f>
        <v>8.0179170404562957E-4</v>
      </c>
      <c r="F108" s="3">
        <f>'estimated bilateral positions'!F108/'estimated bilateral positions'!F$114</f>
        <v>3.7025201228229747E-4</v>
      </c>
      <c r="G108" s="3">
        <f>'estimated bilateral positions'!G108/'estimated bilateral positions'!G$114</f>
        <v>9.9422872947383494E-3</v>
      </c>
      <c r="H108" s="3">
        <f>'estimated bilateral positions'!H108/'estimated bilateral positions'!H$114</f>
        <v>3.0688002839564601E-2</v>
      </c>
      <c r="I108" s="3">
        <f>'estimated bilateral positions'!I108/'estimated bilateral positions'!I$114</f>
        <v>6.8400501662091492E-3</v>
      </c>
      <c r="J108" s="3">
        <f>'estimated bilateral positions'!J108/'estimated bilateral positions'!J$114</f>
        <v>0</v>
      </c>
    </row>
    <row r="109" spans="1:10">
      <c r="A109" s="3" t="s">
        <v>4</v>
      </c>
      <c r="B109" s="3" t="s">
        <v>15</v>
      </c>
      <c r="C109" s="3" t="s">
        <v>22</v>
      </c>
      <c r="D109" s="3">
        <f>'estimated bilateral positions'!D109/'estimated bilateral positions'!D$114</f>
        <v>5.1250991292745445E-5</v>
      </c>
      <c r="E109" s="3">
        <f>'estimated bilateral positions'!E109/'estimated bilateral positions'!E$114</f>
        <v>0</v>
      </c>
      <c r="F109" s="3">
        <f>'estimated bilateral positions'!F109/'estimated bilateral positions'!F$114</f>
        <v>5.8928975751287212E-5</v>
      </c>
      <c r="G109" s="3">
        <f>'estimated bilateral positions'!G109/'estimated bilateral positions'!G$114</f>
        <v>1.1252364599029865E-3</v>
      </c>
      <c r="H109" s="3">
        <f>'estimated bilateral positions'!H109/'estimated bilateral positions'!H$114</f>
        <v>1.1408964911094584E-3</v>
      </c>
      <c r="I109" s="3">
        <f>'estimated bilateral positions'!I109/'estimated bilateral positions'!I$114</f>
        <v>4.5182435142663117E-3</v>
      </c>
      <c r="J109" s="3">
        <f>'estimated bilateral positions'!J109/'estimated bilateral positions'!J$114</f>
        <v>0</v>
      </c>
    </row>
    <row r="110" spans="1:10">
      <c r="A110" s="3" t="s">
        <v>4</v>
      </c>
      <c r="B110" s="3" t="s">
        <v>16</v>
      </c>
      <c r="C110" s="3" t="s">
        <v>22</v>
      </c>
      <c r="D110" s="3">
        <f>'estimated bilateral positions'!D110/'estimated bilateral positions'!D$114</f>
        <v>2.9309862981840456E-3</v>
      </c>
      <c r="E110" s="3">
        <f>'estimated bilateral positions'!E110/'estimated bilateral positions'!E$114</f>
        <v>5.8425131922704783E-4</v>
      </c>
      <c r="F110" s="3">
        <f>'estimated bilateral positions'!F110/'estimated bilateral positions'!F$114</f>
        <v>1.9200438525791203E-3</v>
      </c>
      <c r="G110" s="3">
        <f>'estimated bilateral positions'!G110/'estimated bilateral positions'!G$114</f>
        <v>6.8058783416745773E-4</v>
      </c>
      <c r="H110" s="3">
        <f>'estimated bilateral positions'!H110/'estimated bilateral positions'!H$114</f>
        <v>5.2058684335068613E-3</v>
      </c>
      <c r="I110" s="3">
        <f>'estimated bilateral positions'!I110/'estimated bilateral positions'!I$114</f>
        <v>5.6727526265768257E-3</v>
      </c>
      <c r="J110" s="3">
        <f>'estimated bilateral positions'!J110/'estimated bilateral positions'!J$114</f>
        <v>0</v>
      </c>
    </row>
    <row r="111" spans="1:10">
      <c r="A111" s="3" t="s">
        <v>4</v>
      </c>
      <c r="B111" s="3" t="s">
        <v>17</v>
      </c>
      <c r="C111" s="3" t="s">
        <v>22</v>
      </c>
      <c r="D111" s="3">
        <f>'estimated bilateral positions'!D111/'estimated bilateral positions'!D$114</f>
        <v>2.2701566679642578E-2</v>
      </c>
      <c r="E111" s="3">
        <f>'estimated bilateral positions'!E111/'estimated bilateral positions'!E$114</f>
        <v>3.2863100799927068E-2</v>
      </c>
      <c r="F111" s="3">
        <f>'estimated bilateral positions'!F111/'estimated bilateral positions'!F$114</f>
        <v>1.6884329768800603E-2</v>
      </c>
      <c r="G111" s="3">
        <f>'estimated bilateral positions'!G111/'estimated bilateral positions'!G$114</f>
        <v>4.3342320319688203E-3</v>
      </c>
      <c r="H111" s="3">
        <f>'estimated bilateral positions'!H111/'estimated bilateral positions'!H$114</f>
        <v>1.5176036103035629E-2</v>
      </c>
      <c r="I111" s="3">
        <f>'estimated bilateral positions'!I111/'estimated bilateral positions'!I$114</f>
        <v>2.7395443936964834E-2</v>
      </c>
      <c r="J111" s="3">
        <f>'estimated bilateral positions'!J111/'estimated bilateral positions'!J$114</f>
        <v>0</v>
      </c>
    </row>
    <row r="112" spans="1:10">
      <c r="A112" s="3" t="s">
        <v>4</v>
      </c>
      <c r="B112" s="3" t="s">
        <v>18</v>
      </c>
      <c r="C112" s="3" t="s">
        <v>22</v>
      </c>
      <c r="D112" s="3">
        <f>'estimated bilateral positions'!D112/'estimated bilateral positions'!D$114</f>
        <v>6.1864207510720172E-2</v>
      </c>
      <c r="E112" s="3">
        <f>'estimated bilateral positions'!E112/'estimated bilateral positions'!E$114</f>
        <v>0.11736614532940792</v>
      </c>
      <c r="F112" s="3">
        <f>'estimated bilateral positions'!F112/'estimated bilateral positions'!F$114</f>
        <v>2.7051898601861065E-4</v>
      </c>
      <c r="G112" s="3">
        <f>'estimated bilateral positions'!G112/'estimated bilateral positions'!G$114</f>
        <v>5.9152470658543163E-2</v>
      </c>
      <c r="H112" s="3">
        <f>'estimated bilateral positions'!H112/'estimated bilateral positions'!H$114</f>
        <v>0.12626343722533975</v>
      </c>
      <c r="I112" s="3">
        <f>'estimated bilateral positions'!I112/'estimated bilateral positions'!I$114</f>
        <v>0.10619203584774728</v>
      </c>
      <c r="J112" s="3">
        <f>'estimated bilateral positions'!J112/'estimated bilateral positions'!J$114</f>
        <v>0</v>
      </c>
    </row>
    <row r="113" spans="1:10">
      <c r="A113" s="3" t="s">
        <v>4</v>
      </c>
      <c r="B113" s="3" t="s">
        <v>19</v>
      </c>
      <c r="C113" s="3" t="s">
        <v>22</v>
      </c>
      <c r="D113" s="3">
        <f>'estimated bilateral positions'!D113/'estimated bilateral positions'!D$114</f>
        <v>0.53170084661702299</v>
      </c>
      <c r="E113" s="3">
        <f>'estimated bilateral positions'!E113/'estimated bilateral positions'!E$114</f>
        <v>0.60286241710157473</v>
      </c>
      <c r="F113" s="3">
        <f>'estimated bilateral positions'!F113/'estimated bilateral positions'!F$114</f>
        <v>0.82711182576246511</v>
      </c>
      <c r="G113" s="3">
        <f>'estimated bilateral positions'!G113/'estimated bilateral positions'!G$114</f>
        <v>0.62857891349432127</v>
      </c>
      <c r="H113" s="3">
        <f>'estimated bilateral positions'!H113/'estimated bilateral positions'!H$114</f>
        <v>0.47844339463187069</v>
      </c>
      <c r="I113" s="3">
        <f>'estimated bilateral positions'!I113/'estimated bilateral positions'!I$114</f>
        <v>0.47780880217394617</v>
      </c>
      <c r="J113" s="3">
        <f>'estimated bilateral positions'!J113/'estimated bilateral positions'!J$114</f>
        <v>0.48982550745281578</v>
      </c>
    </row>
    <row r="116" spans="1:10">
      <c r="A116" s="3" t="s">
        <v>4</v>
      </c>
      <c r="B116" s="3" t="s">
        <v>3</v>
      </c>
      <c r="C116" s="3" t="s">
        <v>23</v>
      </c>
      <c r="D116" s="3">
        <f>'estimated bilateral positions'!D116/'estimated bilateral positions'!D$133</f>
        <v>1.5724572893483694E-5</v>
      </c>
      <c r="E116" s="3">
        <f>'estimated bilateral positions'!E116/'estimated bilateral positions'!E$133</f>
        <v>2.9187704203087417E-2</v>
      </c>
      <c r="F116" s="3">
        <f>'estimated bilateral positions'!F116/'estimated bilateral positions'!F$133</f>
        <v>1.4583524663462814E-4</v>
      </c>
      <c r="G116" s="3">
        <f>'estimated bilateral positions'!G116/'estimated bilateral positions'!G$133</f>
        <v>1.3068612593162367E-2</v>
      </c>
      <c r="H116" s="3">
        <f>'estimated bilateral positions'!H116/'estimated bilateral positions'!H$133</f>
        <v>1.6433135014535871E-2</v>
      </c>
      <c r="I116" s="3">
        <f>'estimated bilateral positions'!I116/'estimated bilateral positions'!I$133</f>
        <v>1.3479542420485012E-2</v>
      </c>
      <c r="J116" s="3">
        <f>'estimated bilateral positions'!J116/'estimated bilateral positions'!J$133</f>
        <v>0</v>
      </c>
    </row>
    <row r="117" spans="1:10">
      <c r="A117" s="3" t="s">
        <v>4</v>
      </c>
      <c r="B117" s="3" t="s">
        <v>4</v>
      </c>
      <c r="C117" s="3" t="s">
        <v>23</v>
      </c>
      <c r="D117" s="3">
        <f>'estimated bilateral positions'!D117/'estimated bilateral positions'!D$133</f>
        <v>0</v>
      </c>
      <c r="E117" s="3">
        <f>'estimated bilateral positions'!E117/'estimated bilateral positions'!E$133</f>
        <v>0</v>
      </c>
      <c r="F117" s="3">
        <f>'estimated bilateral positions'!F117/'estimated bilateral positions'!F$133</f>
        <v>0</v>
      </c>
      <c r="G117" s="3">
        <f>'estimated bilateral positions'!G117/'estimated bilateral positions'!G$133</f>
        <v>0</v>
      </c>
      <c r="H117" s="3">
        <f>'estimated bilateral positions'!H117/'estimated bilateral positions'!H$133</f>
        <v>0</v>
      </c>
      <c r="I117" s="3">
        <f>'estimated bilateral positions'!I117/'estimated bilateral positions'!I$133</f>
        <v>0</v>
      </c>
      <c r="J117" s="3">
        <f>'estimated bilateral positions'!J117/'estimated bilateral positions'!J$133</f>
        <v>0</v>
      </c>
    </row>
    <row r="118" spans="1:10">
      <c r="A118" s="3" t="s">
        <v>4</v>
      </c>
      <c r="B118" s="3" t="s">
        <v>5</v>
      </c>
      <c r="C118" s="3" t="s">
        <v>23</v>
      </c>
      <c r="D118" s="3">
        <f>'estimated bilateral positions'!D118/'estimated bilateral positions'!D$133</f>
        <v>0</v>
      </c>
      <c r="E118" s="3">
        <f>'estimated bilateral positions'!E118/'estimated bilateral positions'!E$133</f>
        <v>0</v>
      </c>
      <c r="F118" s="3">
        <f>'estimated bilateral positions'!F118/'estimated bilateral positions'!F$133</f>
        <v>0</v>
      </c>
      <c r="G118" s="3">
        <f>'estimated bilateral positions'!G118/'estimated bilateral positions'!G$133</f>
        <v>5.9200600164476075E-5</v>
      </c>
      <c r="H118" s="3">
        <f>'estimated bilateral positions'!H118/'estimated bilateral positions'!H$133</f>
        <v>5.5333479818808744E-3</v>
      </c>
      <c r="I118" s="3">
        <f>'estimated bilateral positions'!I118/'estimated bilateral positions'!I$133</f>
        <v>5.7224533356100794E-3</v>
      </c>
      <c r="J118" s="3">
        <f>'estimated bilateral positions'!J118/'estimated bilateral positions'!J$133</f>
        <v>0</v>
      </c>
    </row>
    <row r="119" spans="1:10">
      <c r="A119" s="3" t="s">
        <v>4</v>
      </c>
      <c r="B119" s="3" t="s">
        <v>6</v>
      </c>
      <c r="C119" s="3" t="s">
        <v>23</v>
      </c>
      <c r="D119" s="3">
        <f>'estimated bilateral positions'!D119/'estimated bilateral positions'!D$133</f>
        <v>1.5071170627248593E-3</v>
      </c>
      <c r="E119" s="3">
        <f>'estimated bilateral positions'!E119/'estimated bilateral positions'!E$133</f>
        <v>2.6560645079754452E-3</v>
      </c>
      <c r="F119" s="3">
        <f>'estimated bilateral positions'!F119/'estimated bilateral positions'!F$133</f>
        <v>9.7300266572436262E-4</v>
      </c>
      <c r="G119" s="3">
        <f>'estimated bilateral positions'!G119/'estimated bilateral positions'!G$133</f>
        <v>2.7371236945370157E-3</v>
      </c>
      <c r="H119" s="3">
        <f>'estimated bilateral positions'!H119/'estimated bilateral positions'!H$133</f>
        <v>1.0846967750659185E-2</v>
      </c>
      <c r="I119" s="3">
        <f>'estimated bilateral positions'!I119/'estimated bilateral positions'!I$133</f>
        <v>2.4065525120476688E-2</v>
      </c>
      <c r="J119" s="3">
        <f>'estimated bilateral positions'!J119/'estimated bilateral positions'!J$133</f>
        <v>0</v>
      </c>
    </row>
    <row r="120" spans="1:10">
      <c r="A120" s="3" t="s">
        <v>4</v>
      </c>
      <c r="B120" s="3" t="s">
        <v>7</v>
      </c>
      <c r="C120" s="3" t="s">
        <v>23</v>
      </c>
      <c r="D120" s="3">
        <f>'estimated bilateral positions'!D120/'estimated bilateral positions'!D$133</f>
        <v>0.23167446315343951</v>
      </c>
      <c r="E120" s="3">
        <f>'estimated bilateral positions'!E120/'estimated bilateral positions'!E$133</f>
        <v>0.15180175233959506</v>
      </c>
      <c r="F120" s="3">
        <f>'estimated bilateral positions'!F120/'estimated bilateral positions'!F$133</f>
        <v>7.1660262191007199E-2</v>
      </c>
      <c r="G120" s="3">
        <f>'estimated bilateral positions'!G120/'estimated bilateral positions'!G$133</f>
        <v>0.18766464696906054</v>
      </c>
      <c r="H120" s="3">
        <f>'estimated bilateral positions'!H120/'estimated bilateral positions'!H$133</f>
        <v>0.12671979582178353</v>
      </c>
      <c r="I120" s="3">
        <f>'estimated bilateral positions'!I120/'estimated bilateral positions'!I$133</f>
        <v>0.15934339434923542</v>
      </c>
      <c r="J120" s="3">
        <f>'estimated bilateral positions'!J120/'estimated bilateral positions'!J$133</f>
        <v>0.49666785369079719</v>
      </c>
    </row>
    <row r="121" spans="1:10">
      <c r="A121" s="3" t="s">
        <v>4</v>
      </c>
      <c r="B121" s="3" t="s">
        <v>8</v>
      </c>
      <c r="C121" s="3" t="s">
        <v>23</v>
      </c>
      <c r="D121" s="3">
        <f>'estimated bilateral positions'!D121/'estimated bilateral positions'!D$133</f>
        <v>1.1551973437384823E-2</v>
      </c>
      <c r="E121" s="3">
        <f>'estimated bilateral positions'!E121/'estimated bilateral positions'!E$133</f>
        <v>0</v>
      </c>
      <c r="F121" s="3">
        <f>'estimated bilateral positions'!F121/'estimated bilateral positions'!F$133</f>
        <v>3.330578407276455E-3</v>
      </c>
      <c r="G121" s="3">
        <f>'estimated bilateral positions'!G121/'estimated bilateral positions'!G$133</f>
        <v>4.5858394871691263E-4</v>
      </c>
      <c r="H121" s="3">
        <f>'estimated bilateral positions'!H121/'estimated bilateral positions'!H$133</f>
        <v>9.177878439591643E-3</v>
      </c>
      <c r="I121" s="3">
        <f>'estimated bilateral positions'!I121/'estimated bilateral positions'!I$133</f>
        <v>1.2785934776634433E-2</v>
      </c>
      <c r="J121" s="3">
        <f>'estimated bilateral positions'!J121/'estimated bilateral positions'!J$133</f>
        <v>0</v>
      </c>
    </row>
    <row r="122" spans="1:10">
      <c r="A122" s="3" t="s">
        <v>4</v>
      </c>
      <c r="B122" s="3" t="s">
        <v>9</v>
      </c>
      <c r="C122" s="3" t="s">
        <v>23</v>
      </c>
      <c r="D122" s="3">
        <f>'estimated bilateral positions'!D122/'estimated bilateral positions'!D$133</f>
        <v>0</v>
      </c>
      <c r="E122" s="3">
        <f>'estimated bilateral positions'!E122/'estimated bilateral positions'!E$133</f>
        <v>0</v>
      </c>
      <c r="F122" s="3">
        <f>'estimated bilateral positions'!F122/'estimated bilateral positions'!F$133</f>
        <v>2.597026853599983E-7</v>
      </c>
      <c r="G122" s="3">
        <f>'estimated bilateral positions'!G122/'estimated bilateral positions'!G$133</f>
        <v>1.1901132028867226E-3</v>
      </c>
      <c r="H122" s="3">
        <f>'estimated bilateral positions'!H122/'estimated bilateral positions'!H$133</f>
        <v>1.0690622675951593E-3</v>
      </c>
      <c r="I122" s="3">
        <f>'estimated bilateral positions'!I122/'estimated bilateral positions'!I$133</f>
        <v>5.053673264042163E-3</v>
      </c>
      <c r="J122" s="3">
        <f>'estimated bilateral positions'!J122/'estimated bilateral positions'!J$133</f>
        <v>0</v>
      </c>
    </row>
    <row r="123" spans="1:10">
      <c r="A123" s="3" t="s">
        <v>4</v>
      </c>
      <c r="B123" s="3" t="s">
        <v>10</v>
      </c>
      <c r="C123" s="3" t="s">
        <v>23</v>
      </c>
      <c r="D123" s="3">
        <f>'estimated bilateral positions'!D123/'estimated bilateral positions'!D$133</f>
        <v>8.9081003884721427E-2</v>
      </c>
      <c r="E123" s="3">
        <f>'estimated bilateral positions'!E123/'estimated bilateral positions'!E$133</f>
        <v>2.8228454696696909E-2</v>
      </c>
      <c r="F123" s="3">
        <f>'estimated bilateral positions'!F123/'estimated bilateral positions'!F$133</f>
        <v>3.5951227454297859E-2</v>
      </c>
      <c r="G123" s="3">
        <f>'estimated bilateral positions'!G123/'estimated bilateral positions'!G$133</f>
        <v>1.7185934881680895E-2</v>
      </c>
      <c r="H123" s="3">
        <f>'estimated bilateral positions'!H123/'estimated bilateral positions'!H$133</f>
        <v>5.5460246095598671E-3</v>
      </c>
      <c r="I123" s="3">
        <f>'estimated bilateral positions'!I123/'estimated bilateral positions'!I$133</f>
        <v>6.8353538196277444E-2</v>
      </c>
      <c r="J123" s="3">
        <f>'estimated bilateral positions'!J123/'estimated bilateral positions'!J$133</f>
        <v>1.3506638856387037E-2</v>
      </c>
    </row>
    <row r="124" spans="1:10">
      <c r="A124" s="3" t="s">
        <v>4</v>
      </c>
      <c r="B124" s="3" t="s">
        <v>11</v>
      </c>
      <c r="C124" s="3" t="s">
        <v>23</v>
      </c>
      <c r="D124" s="3">
        <f>'estimated bilateral positions'!D124/'estimated bilateral positions'!D$133</f>
        <v>2.257213928836177E-2</v>
      </c>
      <c r="E124" s="3">
        <f>'estimated bilateral positions'!E124/'estimated bilateral positions'!E$133</f>
        <v>7.9267572601513688E-3</v>
      </c>
      <c r="F124" s="3">
        <f>'estimated bilateral positions'!F124/'estimated bilateral positions'!F$133</f>
        <v>7.2724046469197284E-3</v>
      </c>
      <c r="G124" s="3">
        <f>'estimated bilateral positions'!G124/'estimated bilateral positions'!G$133</f>
        <v>1.8055548734665788E-2</v>
      </c>
      <c r="H124" s="3">
        <f>'estimated bilateral positions'!H124/'estimated bilateral positions'!H$133</f>
        <v>0.14321631397471435</v>
      </c>
      <c r="I124" s="3">
        <f>'estimated bilateral positions'!I124/'estimated bilateral positions'!I$133</f>
        <v>4.7076626013727772E-2</v>
      </c>
      <c r="J124" s="3">
        <f>'estimated bilateral positions'!J124/'estimated bilateral positions'!J$133</f>
        <v>0</v>
      </c>
    </row>
    <row r="125" spans="1:10">
      <c r="A125" s="3" t="s">
        <v>4</v>
      </c>
      <c r="B125" s="3" t="s">
        <v>12</v>
      </c>
      <c r="C125" s="3" t="s">
        <v>23</v>
      </c>
      <c r="D125" s="3">
        <f>'estimated bilateral positions'!D125/'estimated bilateral positions'!D$133</f>
        <v>3.2688932891834543E-4</v>
      </c>
      <c r="E125" s="3">
        <f>'estimated bilateral positions'!E125/'estimated bilateral positions'!E$133</f>
        <v>0</v>
      </c>
      <c r="F125" s="3">
        <f>'estimated bilateral positions'!F125/'estimated bilateral positions'!F$133</f>
        <v>2.4008101232005896E-5</v>
      </c>
      <c r="G125" s="3">
        <f>'estimated bilateral positions'!G125/'estimated bilateral positions'!G$133</f>
        <v>2.9949500573653335E-3</v>
      </c>
      <c r="H125" s="3">
        <f>'estimated bilateral positions'!H125/'estimated bilateral positions'!H$133</f>
        <v>0</v>
      </c>
      <c r="I125" s="3">
        <f>'estimated bilateral positions'!I125/'estimated bilateral positions'!I$133</f>
        <v>6.7678422976099673E-5</v>
      </c>
      <c r="J125" s="3">
        <f>'estimated bilateral positions'!J125/'estimated bilateral positions'!J$133</f>
        <v>0</v>
      </c>
    </row>
    <row r="126" spans="1:10">
      <c r="A126" s="3" t="s">
        <v>4</v>
      </c>
      <c r="B126" s="3" t="s">
        <v>13</v>
      </c>
      <c r="C126" s="3" t="s">
        <v>23</v>
      </c>
      <c r="D126" s="3">
        <f>'estimated bilateral positions'!D126/'estimated bilateral positions'!D$133</f>
        <v>2.3942773880272685E-2</v>
      </c>
      <c r="E126" s="3">
        <f>'estimated bilateral positions'!E126/'estimated bilateral positions'!E$133</f>
        <v>2.5721560738311351E-2</v>
      </c>
      <c r="F126" s="3">
        <f>'estimated bilateral positions'!F126/'estimated bilateral positions'!F$133</f>
        <v>3.4026522226325365E-2</v>
      </c>
      <c r="G126" s="3">
        <f>'estimated bilateral positions'!G126/'estimated bilateral positions'!G$133</f>
        <v>5.2771557544117893E-2</v>
      </c>
      <c r="H126" s="3">
        <f>'estimated bilateral positions'!H126/'estimated bilateral positions'!H$133</f>
        <v>2.4539838415252518E-2</v>
      </c>
      <c r="I126" s="3">
        <f>'estimated bilateral positions'!I126/'estimated bilateral positions'!I$133</f>
        <v>3.5624305834824302E-2</v>
      </c>
      <c r="J126" s="3">
        <f>'estimated bilateral positions'!J126/'estimated bilateral positions'!J$133</f>
        <v>0</v>
      </c>
    </row>
    <row r="127" spans="1:10">
      <c r="A127" s="3" t="s">
        <v>4</v>
      </c>
      <c r="B127" s="3" t="s">
        <v>14</v>
      </c>
      <c r="C127" s="3" t="s">
        <v>23</v>
      </c>
      <c r="D127" s="3">
        <f>'estimated bilateral positions'!D127/'estimated bilateral positions'!D$133</f>
        <v>7.9057294420544787E-5</v>
      </c>
      <c r="E127" s="3">
        <f>'estimated bilateral positions'!E127/'estimated bilateral positions'!E$133</f>
        <v>8.0179170404562968E-4</v>
      </c>
      <c r="F127" s="3">
        <f>'estimated bilateral positions'!F127/'estimated bilateral positions'!F$133</f>
        <v>3.7025201228229747E-4</v>
      </c>
      <c r="G127" s="3">
        <f>'estimated bilateral positions'!G127/'estimated bilateral positions'!G$133</f>
        <v>9.9422872947383511E-3</v>
      </c>
      <c r="H127" s="3">
        <f>'estimated bilateral positions'!H127/'estimated bilateral positions'!H$133</f>
        <v>3.0688002839564604E-2</v>
      </c>
      <c r="I127" s="3">
        <f>'estimated bilateral positions'!I127/'estimated bilateral positions'!I$133</f>
        <v>6.8400501662091483E-3</v>
      </c>
      <c r="J127" s="3">
        <f>'estimated bilateral positions'!J127/'estimated bilateral positions'!J$133</f>
        <v>0</v>
      </c>
    </row>
    <row r="128" spans="1:10">
      <c r="A128" s="3" t="s">
        <v>4</v>
      </c>
      <c r="B128" s="3" t="s">
        <v>15</v>
      </c>
      <c r="C128" s="3" t="s">
        <v>23</v>
      </c>
      <c r="D128" s="3">
        <f>'estimated bilateral positions'!D128/'estimated bilateral positions'!D$133</f>
        <v>5.1250991292745445E-5</v>
      </c>
      <c r="E128" s="3">
        <f>'estimated bilateral positions'!E128/'estimated bilateral positions'!E$133</f>
        <v>0</v>
      </c>
      <c r="F128" s="3">
        <f>'estimated bilateral positions'!F128/'estimated bilateral positions'!F$133</f>
        <v>5.8928975751287212E-5</v>
      </c>
      <c r="G128" s="3">
        <f>'estimated bilateral positions'!G128/'estimated bilateral positions'!G$133</f>
        <v>1.1252364599029867E-3</v>
      </c>
      <c r="H128" s="3">
        <f>'estimated bilateral positions'!H128/'estimated bilateral positions'!H$133</f>
        <v>1.1408964911094584E-3</v>
      </c>
      <c r="I128" s="3">
        <f>'estimated bilateral positions'!I128/'estimated bilateral positions'!I$133</f>
        <v>4.5182435142663117E-3</v>
      </c>
      <c r="J128" s="3">
        <f>'estimated bilateral positions'!J128/'estimated bilateral positions'!J$133</f>
        <v>0</v>
      </c>
    </row>
    <row r="129" spans="1:10">
      <c r="A129" s="3" t="s">
        <v>4</v>
      </c>
      <c r="B129" s="3" t="s">
        <v>16</v>
      </c>
      <c r="C129" s="3" t="s">
        <v>23</v>
      </c>
      <c r="D129" s="3">
        <f>'estimated bilateral positions'!D129/'estimated bilateral positions'!D$133</f>
        <v>2.9309862981840452E-3</v>
      </c>
      <c r="E129" s="3">
        <f>'estimated bilateral positions'!E129/'estimated bilateral positions'!E$133</f>
        <v>5.8425131922704794E-4</v>
      </c>
      <c r="F129" s="3">
        <f>'estimated bilateral positions'!F129/'estimated bilateral positions'!F$133</f>
        <v>1.9200438525791203E-3</v>
      </c>
      <c r="G129" s="3">
        <f>'estimated bilateral positions'!G129/'estimated bilateral positions'!G$133</f>
        <v>6.8058783416745784E-4</v>
      </c>
      <c r="H129" s="3">
        <f>'estimated bilateral positions'!H129/'estimated bilateral positions'!H$133</f>
        <v>5.2058684335068621E-3</v>
      </c>
      <c r="I129" s="3">
        <f>'estimated bilateral positions'!I129/'estimated bilateral positions'!I$133</f>
        <v>5.6727526265768257E-3</v>
      </c>
      <c r="J129" s="3">
        <f>'estimated bilateral positions'!J129/'estimated bilateral positions'!J$133</f>
        <v>0</v>
      </c>
    </row>
    <row r="130" spans="1:10">
      <c r="A130" s="3" t="s">
        <v>4</v>
      </c>
      <c r="B130" s="3" t="s">
        <v>17</v>
      </c>
      <c r="C130" s="3" t="s">
        <v>23</v>
      </c>
      <c r="D130" s="3">
        <f>'estimated bilateral positions'!D130/'estimated bilateral positions'!D$133</f>
        <v>2.2701566679642574E-2</v>
      </c>
      <c r="E130" s="3">
        <f>'estimated bilateral positions'!E130/'estimated bilateral positions'!E$133</f>
        <v>3.2863100799927075E-2</v>
      </c>
      <c r="F130" s="3">
        <f>'estimated bilateral positions'!F130/'estimated bilateral positions'!F$133</f>
        <v>1.6884329768800607E-2</v>
      </c>
      <c r="G130" s="3">
        <f>'estimated bilateral positions'!G130/'estimated bilateral positions'!G$133</f>
        <v>4.334232031968822E-3</v>
      </c>
      <c r="H130" s="3">
        <f>'estimated bilateral positions'!H130/'estimated bilateral positions'!H$133</f>
        <v>1.5176036103035631E-2</v>
      </c>
      <c r="I130" s="3">
        <f>'estimated bilateral positions'!I130/'estimated bilateral positions'!I$133</f>
        <v>2.7395443936964834E-2</v>
      </c>
      <c r="J130" s="3">
        <f>'estimated bilateral positions'!J130/'estimated bilateral positions'!J$133</f>
        <v>0</v>
      </c>
    </row>
    <row r="131" spans="1:10">
      <c r="A131" s="3" t="s">
        <v>4</v>
      </c>
      <c r="B131" s="3" t="s">
        <v>18</v>
      </c>
      <c r="C131" s="3" t="s">
        <v>23</v>
      </c>
      <c r="D131" s="3">
        <f>'estimated bilateral positions'!D131/'estimated bilateral positions'!D$133</f>
        <v>6.1864207510720165E-2</v>
      </c>
      <c r="E131" s="3">
        <f>'estimated bilateral positions'!E131/'estimated bilateral positions'!E$133</f>
        <v>0.11736614532940794</v>
      </c>
      <c r="F131" s="3">
        <f>'estimated bilateral positions'!F131/'estimated bilateral positions'!F$133</f>
        <v>2.7051898601861065E-4</v>
      </c>
      <c r="G131" s="3">
        <f>'estimated bilateral positions'!G131/'estimated bilateral positions'!G$133</f>
        <v>5.9152470658543184E-2</v>
      </c>
      <c r="H131" s="3">
        <f>'estimated bilateral positions'!H131/'estimated bilateral positions'!H$133</f>
        <v>0.12626343722533978</v>
      </c>
      <c r="I131" s="3">
        <f>'estimated bilateral positions'!I131/'estimated bilateral positions'!I$133</f>
        <v>0.10619203584774727</v>
      </c>
      <c r="J131" s="3">
        <f>'estimated bilateral positions'!J131/'estimated bilateral positions'!J$133</f>
        <v>0</v>
      </c>
    </row>
    <row r="132" spans="1:10">
      <c r="A132" s="3" t="s">
        <v>4</v>
      </c>
      <c r="B132" s="3" t="s">
        <v>19</v>
      </c>
      <c r="C132" s="3" t="s">
        <v>23</v>
      </c>
      <c r="D132" s="3">
        <f>'estimated bilateral positions'!D132/'estimated bilateral positions'!D$133</f>
        <v>0.53170084661702288</v>
      </c>
      <c r="E132" s="3">
        <f>'estimated bilateral positions'!E132/'estimated bilateral positions'!E$133</f>
        <v>0.60286241710157473</v>
      </c>
      <c r="F132" s="3">
        <f>'estimated bilateral positions'!F132/'estimated bilateral positions'!F$133</f>
        <v>0.82711182576246522</v>
      </c>
      <c r="G132" s="3">
        <f>'estimated bilateral positions'!G132/'estimated bilateral positions'!G$133</f>
        <v>0.62857891349432138</v>
      </c>
      <c r="H132" s="3">
        <f>'estimated bilateral positions'!H132/'estimated bilateral positions'!H$133</f>
        <v>0.47844339463187074</v>
      </c>
      <c r="I132" s="3">
        <f>'estimated bilateral positions'!I132/'estimated bilateral positions'!I$133</f>
        <v>0.47780880217394611</v>
      </c>
      <c r="J132" s="3">
        <f>'estimated bilateral positions'!J132/'estimated bilateral positions'!J$133</f>
        <v>0.48982550745281578</v>
      </c>
    </row>
    <row r="135" spans="1:10">
      <c r="A135" s="3" t="s">
        <v>4</v>
      </c>
      <c r="B135" s="3" t="s">
        <v>3</v>
      </c>
      <c r="C135" s="3" t="s">
        <v>24</v>
      </c>
      <c r="D135" s="3">
        <f>'estimated bilateral positions'!D135/'estimated bilateral positions'!D$152</f>
        <v>1.5724572893483697E-5</v>
      </c>
      <c r="E135" s="3">
        <f>'estimated bilateral positions'!E135/'estimated bilateral positions'!E$152</f>
        <v>2.918770420308742E-2</v>
      </c>
      <c r="F135" s="3">
        <f>'estimated bilateral positions'!F135/'estimated bilateral positions'!F$152</f>
        <v>1.4583524663462814E-4</v>
      </c>
      <c r="G135" s="3">
        <f>'estimated bilateral positions'!G135/'estimated bilateral positions'!G$152</f>
        <v>1.3068612593162365E-2</v>
      </c>
      <c r="H135" s="3">
        <f>'estimated bilateral positions'!H135/'estimated bilateral positions'!H$152</f>
        <v>1.6433135014535871E-2</v>
      </c>
      <c r="I135" s="3">
        <f>'estimated bilateral positions'!I135/'estimated bilateral positions'!I$152</f>
        <v>1.3479542420485014E-2</v>
      </c>
      <c r="J135" s="3">
        <f>'estimated bilateral positions'!J135/'estimated bilateral positions'!J$152</f>
        <v>0</v>
      </c>
    </row>
    <row r="136" spans="1:10">
      <c r="A136" s="3" t="s">
        <v>4</v>
      </c>
      <c r="B136" s="3" t="s">
        <v>4</v>
      </c>
      <c r="C136" s="3" t="s">
        <v>24</v>
      </c>
      <c r="D136" s="3">
        <f>'estimated bilateral positions'!D136/'estimated bilateral positions'!D$152</f>
        <v>0</v>
      </c>
      <c r="E136" s="3">
        <f>'estimated bilateral positions'!E136/'estimated bilateral positions'!E$152</f>
        <v>0</v>
      </c>
      <c r="F136" s="3">
        <f>'estimated bilateral positions'!F136/'estimated bilateral positions'!F$152</f>
        <v>0</v>
      </c>
      <c r="G136" s="3">
        <f>'estimated bilateral positions'!G136/'estimated bilateral positions'!G$152</f>
        <v>0</v>
      </c>
      <c r="H136" s="3">
        <f>'estimated bilateral positions'!H136/'estimated bilateral positions'!H$152</f>
        <v>0</v>
      </c>
      <c r="I136" s="3">
        <f>'estimated bilateral positions'!I136/'estimated bilateral positions'!I$152</f>
        <v>0</v>
      </c>
      <c r="J136" s="3">
        <f>'estimated bilateral positions'!J136/'estimated bilateral positions'!J$152</f>
        <v>0</v>
      </c>
    </row>
    <row r="137" spans="1:10">
      <c r="A137" s="3" t="s">
        <v>4</v>
      </c>
      <c r="B137" s="3" t="s">
        <v>5</v>
      </c>
      <c r="C137" s="3" t="s">
        <v>24</v>
      </c>
      <c r="D137" s="3">
        <f>'estimated bilateral positions'!D137/'estimated bilateral positions'!D$152</f>
        <v>0</v>
      </c>
      <c r="E137" s="3">
        <f>'estimated bilateral positions'!E137/'estimated bilateral positions'!E$152</f>
        <v>0</v>
      </c>
      <c r="F137" s="3">
        <f>'estimated bilateral positions'!F137/'estimated bilateral positions'!F$152</f>
        <v>0</v>
      </c>
      <c r="G137" s="3">
        <f>'estimated bilateral positions'!G137/'estimated bilateral positions'!G$152</f>
        <v>5.9200600164476069E-5</v>
      </c>
      <c r="H137" s="3">
        <f>'estimated bilateral positions'!H137/'estimated bilateral positions'!H$152</f>
        <v>5.5333479818808744E-3</v>
      </c>
      <c r="I137" s="3">
        <f>'estimated bilateral positions'!I137/'estimated bilateral positions'!I$152</f>
        <v>5.7224533356100803E-3</v>
      </c>
      <c r="J137" s="3">
        <f>'estimated bilateral positions'!J137/'estimated bilateral positions'!J$152</f>
        <v>0</v>
      </c>
    </row>
    <row r="138" spans="1:10">
      <c r="A138" s="3" t="s">
        <v>4</v>
      </c>
      <c r="B138" s="3" t="s">
        <v>6</v>
      </c>
      <c r="C138" s="3" t="s">
        <v>24</v>
      </c>
      <c r="D138" s="3">
        <f>'estimated bilateral positions'!D138/'estimated bilateral positions'!D$152</f>
        <v>1.5071170627248599E-3</v>
      </c>
      <c r="E138" s="3">
        <f>'estimated bilateral positions'!E138/'estimated bilateral positions'!E$152</f>
        <v>2.6560645079754456E-3</v>
      </c>
      <c r="F138" s="3">
        <f>'estimated bilateral positions'!F138/'estimated bilateral positions'!F$152</f>
        <v>9.7300266572436251E-4</v>
      </c>
      <c r="G138" s="3">
        <f>'estimated bilateral positions'!G138/'estimated bilateral positions'!G$152</f>
        <v>2.7371236945370153E-3</v>
      </c>
      <c r="H138" s="3">
        <f>'estimated bilateral positions'!H138/'estimated bilateral positions'!H$152</f>
        <v>1.0846967750659185E-2</v>
      </c>
      <c r="I138" s="3">
        <f>'estimated bilateral positions'!I138/'estimated bilateral positions'!I$152</f>
        <v>2.4065525120476692E-2</v>
      </c>
      <c r="J138" s="3">
        <f>'estimated bilateral positions'!J138/'estimated bilateral positions'!J$152</f>
        <v>0</v>
      </c>
    </row>
    <row r="139" spans="1:10">
      <c r="A139" s="3" t="s">
        <v>4</v>
      </c>
      <c r="B139" s="3" t="s">
        <v>7</v>
      </c>
      <c r="C139" s="3" t="s">
        <v>24</v>
      </c>
      <c r="D139" s="3">
        <f>'estimated bilateral positions'!D139/'estimated bilateral positions'!D$152</f>
        <v>0.23167446315343956</v>
      </c>
      <c r="E139" s="3">
        <f>'estimated bilateral positions'!E139/'estimated bilateral positions'!E$152</f>
        <v>0.15180175233959509</v>
      </c>
      <c r="F139" s="3">
        <f>'estimated bilateral positions'!F139/'estimated bilateral positions'!F$152</f>
        <v>7.1660262191007199E-2</v>
      </c>
      <c r="G139" s="3">
        <f>'estimated bilateral positions'!G139/'estimated bilateral positions'!G$152</f>
        <v>0.18766464696906054</v>
      </c>
      <c r="H139" s="3">
        <f>'estimated bilateral positions'!H139/'estimated bilateral positions'!H$152</f>
        <v>0.1267197958217835</v>
      </c>
      <c r="I139" s="3">
        <f>'estimated bilateral positions'!I139/'estimated bilateral positions'!I$152</f>
        <v>0.15934339434923542</v>
      </c>
      <c r="J139" s="3">
        <f>'estimated bilateral positions'!J139/'estimated bilateral positions'!J$152</f>
        <v>0.49666785369079725</v>
      </c>
    </row>
    <row r="140" spans="1:10">
      <c r="A140" s="3" t="s">
        <v>4</v>
      </c>
      <c r="B140" s="3" t="s">
        <v>8</v>
      </c>
      <c r="C140" s="3" t="s">
        <v>24</v>
      </c>
      <c r="D140" s="3">
        <f>'estimated bilateral positions'!D140/'estimated bilateral positions'!D$152</f>
        <v>1.1551973437384826E-2</v>
      </c>
      <c r="E140" s="3">
        <f>'estimated bilateral positions'!E140/'estimated bilateral positions'!E$152</f>
        <v>0</v>
      </c>
      <c r="F140" s="3">
        <f>'estimated bilateral positions'!F140/'estimated bilateral positions'!F$152</f>
        <v>3.330578407276455E-3</v>
      </c>
      <c r="G140" s="3">
        <f>'estimated bilateral positions'!G140/'estimated bilateral positions'!G$152</f>
        <v>4.5858394871691263E-4</v>
      </c>
      <c r="H140" s="3">
        <f>'estimated bilateral positions'!H140/'estimated bilateral positions'!H$152</f>
        <v>9.177878439591643E-3</v>
      </c>
      <c r="I140" s="3">
        <f>'estimated bilateral positions'!I140/'estimated bilateral positions'!I$152</f>
        <v>1.2785934776634434E-2</v>
      </c>
      <c r="J140" s="3">
        <f>'estimated bilateral positions'!J140/'estimated bilateral positions'!J$152</f>
        <v>0</v>
      </c>
    </row>
    <row r="141" spans="1:10">
      <c r="A141" s="3" t="s">
        <v>4</v>
      </c>
      <c r="B141" s="3" t="s">
        <v>9</v>
      </c>
      <c r="C141" s="3" t="s">
        <v>24</v>
      </c>
      <c r="D141" s="3">
        <f>'estimated bilateral positions'!D141/'estimated bilateral positions'!D$152</f>
        <v>0</v>
      </c>
      <c r="E141" s="3">
        <f>'estimated bilateral positions'!E141/'estimated bilateral positions'!E$152</f>
        <v>0</v>
      </c>
      <c r="F141" s="3">
        <f>'estimated bilateral positions'!F141/'estimated bilateral positions'!F$152</f>
        <v>2.597026853599983E-7</v>
      </c>
      <c r="G141" s="3">
        <f>'estimated bilateral positions'!G141/'estimated bilateral positions'!G$152</f>
        <v>1.1901132028867224E-3</v>
      </c>
      <c r="H141" s="3">
        <f>'estimated bilateral positions'!H141/'estimated bilateral positions'!H$152</f>
        <v>1.0690622675951591E-3</v>
      </c>
      <c r="I141" s="3">
        <f>'estimated bilateral positions'!I141/'estimated bilateral positions'!I$152</f>
        <v>5.0536732640421638E-3</v>
      </c>
      <c r="J141" s="3">
        <f>'estimated bilateral positions'!J141/'estimated bilateral positions'!J$152</f>
        <v>0</v>
      </c>
    </row>
    <row r="142" spans="1:10">
      <c r="A142" s="3" t="s">
        <v>4</v>
      </c>
      <c r="B142" s="3" t="s">
        <v>10</v>
      </c>
      <c r="C142" s="3" t="s">
        <v>24</v>
      </c>
      <c r="D142" s="3">
        <f>'estimated bilateral positions'!D142/'estimated bilateral positions'!D$152</f>
        <v>8.9081003884721441E-2</v>
      </c>
      <c r="E142" s="3">
        <f>'estimated bilateral positions'!E142/'estimated bilateral positions'!E$152</f>
        <v>2.8228454696696915E-2</v>
      </c>
      <c r="F142" s="3">
        <f>'estimated bilateral positions'!F142/'estimated bilateral positions'!F$152</f>
        <v>3.5951227454297859E-2</v>
      </c>
      <c r="G142" s="3">
        <f>'estimated bilateral positions'!G142/'estimated bilateral positions'!G$152</f>
        <v>1.7185934881680895E-2</v>
      </c>
      <c r="H142" s="3">
        <f>'estimated bilateral positions'!H142/'estimated bilateral positions'!H$152</f>
        <v>5.5460246095598671E-3</v>
      </c>
      <c r="I142" s="3">
        <f>'estimated bilateral positions'!I142/'estimated bilateral positions'!I$152</f>
        <v>6.8353538196277444E-2</v>
      </c>
      <c r="J142" s="3">
        <f>'estimated bilateral positions'!J142/'estimated bilateral positions'!J$152</f>
        <v>1.3506638856387037E-2</v>
      </c>
    </row>
    <row r="143" spans="1:10">
      <c r="A143" s="3" t="s">
        <v>4</v>
      </c>
      <c r="B143" s="3" t="s">
        <v>11</v>
      </c>
      <c r="C143" s="3" t="s">
        <v>24</v>
      </c>
      <c r="D143" s="3">
        <f>'estimated bilateral positions'!D143/'estimated bilateral positions'!D$152</f>
        <v>2.2572139288361777E-2</v>
      </c>
      <c r="E143" s="3">
        <f>'estimated bilateral positions'!E143/'estimated bilateral positions'!E$152</f>
        <v>7.9267572601513688E-3</v>
      </c>
      <c r="F143" s="3">
        <f>'estimated bilateral positions'!F143/'estimated bilateral positions'!F$152</f>
        <v>7.2724046469197284E-3</v>
      </c>
      <c r="G143" s="3">
        <f>'estimated bilateral positions'!G143/'estimated bilateral positions'!G$152</f>
        <v>1.8055548734665788E-2</v>
      </c>
      <c r="H143" s="3">
        <f>'estimated bilateral positions'!H143/'estimated bilateral positions'!H$152</f>
        <v>0.14321631397471432</v>
      </c>
      <c r="I143" s="3">
        <f>'estimated bilateral positions'!I143/'estimated bilateral positions'!I$152</f>
        <v>4.7076626013727772E-2</v>
      </c>
      <c r="J143" s="3">
        <f>'estimated bilateral positions'!J143/'estimated bilateral positions'!J$152</f>
        <v>0</v>
      </c>
    </row>
    <row r="144" spans="1:10">
      <c r="A144" s="3" t="s">
        <v>4</v>
      </c>
      <c r="B144" s="3" t="s">
        <v>12</v>
      </c>
      <c r="C144" s="3" t="s">
        <v>24</v>
      </c>
      <c r="D144" s="3">
        <f>'estimated bilateral positions'!D144/'estimated bilateral positions'!D$152</f>
        <v>3.2688932891834554E-4</v>
      </c>
      <c r="E144" s="3">
        <f>'estimated bilateral positions'!E144/'estimated bilateral positions'!E$152</f>
        <v>0</v>
      </c>
      <c r="F144" s="3">
        <f>'estimated bilateral positions'!F144/'estimated bilateral positions'!F$152</f>
        <v>2.4008101232005896E-5</v>
      </c>
      <c r="G144" s="3">
        <f>'estimated bilateral positions'!G144/'estimated bilateral positions'!G$152</f>
        <v>2.9949500573653331E-3</v>
      </c>
      <c r="H144" s="3">
        <f>'estimated bilateral positions'!H144/'estimated bilateral positions'!H$152</f>
        <v>0</v>
      </c>
      <c r="I144" s="3">
        <f>'estimated bilateral positions'!I144/'estimated bilateral positions'!I$152</f>
        <v>6.7678422976099673E-5</v>
      </c>
      <c r="J144" s="3">
        <f>'estimated bilateral positions'!J144/'estimated bilateral positions'!J$152</f>
        <v>0</v>
      </c>
    </row>
    <row r="145" spans="1:10">
      <c r="A145" s="3" t="s">
        <v>4</v>
      </c>
      <c r="B145" s="3" t="s">
        <v>13</v>
      </c>
      <c r="C145" s="3" t="s">
        <v>24</v>
      </c>
      <c r="D145" s="3">
        <f>'estimated bilateral positions'!D145/'estimated bilateral positions'!D$152</f>
        <v>2.3942773880272696E-2</v>
      </c>
      <c r="E145" s="3">
        <f>'estimated bilateral positions'!E145/'estimated bilateral positions'!E$152</f>
        <v>2.5721560738311351E-2</v>
      </c>
      <c r="F145" s="3">
        <f>'estimated bilateral positions'!F145/'estimated bilateral positions'!F$152</f>
        <v>3.4026522226325365E-2</v>
      </c>
      <c r="G145" s="3">
        <f>'estimated bilateral positions'!G145/'estimated bilateral positions'!G$152</f>
        <v>5.2771557544117893E-2</v>
      </c>
      <c r="H145" s="3">
        <f>'estimated bilateral positions'!H145/'estimated bilateral positions'!H$152</f>
        <v>2.4539838415252518E-2</v>
      </c>
      <c r="I145" s="3">
        <f>'estimated bilateral positions'!I145/'estimated bilateral positions'!I$152</f>
        <v>3.5624305834824302E-2</v>
      </c>
      <c r="J145" s="3">
        <f>'estimated bilateral positions'!J145/'estimated bilateral positions'!J$152</f>
        <v>0</v>
      </c>
    </row>
    <row r="146" spans="1:10">
      <c r="A146" s="3" t="s">
        <v>4</v>
      </c>
      <c r="B146" s="3" t="s">
        <v>14</v>
      </c>
      <c r="C146" s="3" t="s">
        <v>24</v>
      </c>
      <c r="D146" s="3">
        <f>'estimated bilateral positions'!D146/'estimated bilateral positions'!D$152</f>
        <v>7.9057294420544814E-5</v>
      </c>
      <c r="E146" s="3">
        <f>'estimated bilateral positions'!E146/'estimated bilateral positions'!E$152</f>
        <v>8.0179170404562979E-4</v>
      </c>
      <c r="F146" s="3">
        <f>'estimated bilateral positions'!F146/'estimated bilateral positions'!F$152</f>
        <v>3.7025201228229747E-4</v>
      </c>
      <c r="G146" s="3">
        <f>'estimated bilateral positions'!G146/'estimated bilateral positions'!G$152</f>
        <v>9.9422872947383511E-3</v>
      </c>
      <c r="H146" s="3">
        <f>'estimated bilateral positions'!H146/'estimated bilateral positions'!H$152</f>
        <v>3.0688002839564604E-2</v>
      </c>
      <c r="I146" s="3">
        <f>'estimated bilateral positions'!I146/'estimated bilateral positions'!I$152</f>
        <v>6.8400501662091492E-3</v>
      </c>
      <c r="J146" s="3">
        <f>'estimated bilateral positions'!J146/'estimated bilateral positions'!J$152</f>
        <v>0</v>
      </c>
    </row>
    <row r="147" spans="1:10">
      <c r="A147" s="3" t="s">
        <v>4</v>
      </c>
      <c r="B147" s="3" t="s">
        <v>15</v>
      </c>
      <c r="C147" s="3" t="s">
        <v>24</v>
      </c>
      <c r="D147" s="3">
        <f>'estimated bilateral positions'!D147/'estimated bilateral positions'!D$152</f>
        <v>5.1250991292745459E-5</v>
      </c>
      <c r="E147" s="3">
        <f>'estimated bilateral positions'!E147/'estimated bilateral positions'!E$152</f>
        <v>0</v>
      </c>
      <c r="F147" s="3">
        <f>'estimated bilateral positions'!F147/'estimated bilateral positions'!F$152</f>
        <v>5.8928975751287205E-5</v>
      </c>
      <c r="G147" s="3">
        <f>'estimated bilateral positions'!G147/'estimated bilateral positions'!G$152</f>
        <v>1.1252364599029865E-3</v>
      </c>
      <c r="H147" s="3">
        <f>'estimated bilateral positions'!H147/'estimated bilateral positions'!H$152</f>
        <v>1.1408964911094584E-3</v>
      </c>
      <c r="I147" s="3">
        <f>'estimated bilateral positions'!I147/'estimated bilateral positions'!I$152</f>
        <v>4.5182435142663117E-3</v>
      </c>
      <c r="J147" s="3">
        <f>'estimated bilateral positions'!J147/'estimated bilateral positions'!J$152</f>
        <v>0</v>
      </c>
    </row>
    <row r="148" spans="1:10">
      <c r="A148" s="3" t="s">
        <v>4</v>
      </c>
      <c r="B148" s="3" t="s">
        <v>16</v>
      </c>
      <c r="C148" s="3" t="s">
        <v>24</v>
      </c>
      <c r="D148" s="3">
        <f>'estimated bilateral positions'!D148/'estimated bilateral positions'!D$152</f>
        <v>2.9309862981840456E-3</v>
      </c>
      <c r="E148" s="3">
        <f>'estimated bilateral positions'!E148/'estimated bilateral positions'!E$152</f>
        <v>5.8425131922704805E-4</v>
      </c>
      <c r="F148" s="3">
        <f>'estimated bilateral positions'!F148/'estimated bilateral positions'!F$152</f>
        <v>1.9200438525791203E-3</v>
      </c>
      <c r="G148" s="3">
        <f>'estimated bilateral positions'!G148/'estimated bilateral positions'!G$152</f>
        <v>6.8058783416745784E-4</v>
      </c>
      <c r="H148" s="3">
        <f>'estimated bilateral positions'!H148/'estimated bilateral positions'!H$152</f>
        <v>5.2058684335068621E-3</v>
      </c>
      <c r="I148" s="3">
        <f>'estimated bilateral positions'!I148/'estimated bilateral positions'!I$152</f>
        <v>5.6727526265768265E-3</v>
      </c>
      <c r="J148" s="3">
        <f>'estimated bilateral positions'!J148/'estimated bilateral positions'!J$152</f>
        <v>0</v>
      </c>
    </row>
    <row r="149" spans="1:10">
      <c r="A149" s="3" t="s">
        <v>4</v>
      </c>
      <c r="B149" s="3" t="s">
        <v>17</v>
      </c>
      <c r="C149" s="3" t="s">
        <v>24</v>
      </c>
      <c r="D149" s="3">
        <f>'estimated bilateral positions'!D149/'estimated bilateral positions'!D$152</f>
        <v>2.2701566679642581E-2</v>
      </c>
      <c r="E149" s="3">
        <f>'estimated bilateral positions'!E149/'estimated bilateral positions'!E$152</f>
        <v>3.2863100799927075E-2</v>
      </c>
      <c r="F149" s="3">
        <f>'estimated bilateral positions'!F149/'estimated bilateral positions'!F$152</f>
        <v>1.6884329768800603E-2</v>
      </c>
      <c r="G149" s="3">
        <f>'estimated bilateral positions'!G149/'estimated bilateral positions'!G$152</f>
        <v>4.3342320319688212E-3</v>
      </c>
      <c r="H149" s="3">
        <f>'estimated bilateral positions'!H149/'estimated bilateral positions'!H$152</f>
        <v>1.5176036103035631E-2</v>
      </c>
      <c r="I149" s="3">
        <f>'estimated bilateral positions'!I149/'estimated bilateral positions'!I$152</f>
        <v>2.7395443936964834E-2</v>
      </c>
      <c r="J149" s="3">
        <f>'estimated bilateral positions'!J149/'estimated bilateral positions'!J$152</f>
        <v>0</v>
      </c>
    </row>
    <row r="150" spans="1:10">
      <c r="A150" s="3" t="s">
        <v>4</v>
      </c>
      <c r="B150" s="3" t="s">
        <v>18</v>
      </c>
      <c r="C150" s="3" t="s">
        <v>24</v>
      </c>
      <c r="D150" s="3">
        <f>'estimated bilateral positions'!D150/'estimated bilateral positions'!D$152</f>
        <v>6.1864207510720179E-2</v>
      </c>
      <c r="E150" s="3">
        <f>'estimated bilateral positions'!E150/'estimated bilateral positions'!E$152</f>
        <v>0.11736614532940795</v>
      </c>
      <c r="F150" s="3">
        <f>'estimated bilateral positions'!F150/'estimated bilateral positions'!F$152</f>
        <v>2.7051898601861065E-4</v>
      </c>
      <c r="G150" s="3">
        <f>'estimated bilateral positions'!G150/'estimated bilateral positions'!G$152</f>
        <v>5.9152470658543184E-2</v>
      </c>
      <c r="H150" s="3">
        <f>'estimated bilateral positions'!H150/'estimated bilateral positions'!H$152</f>
        <v>0.12626343722533975</v>
      </c>
      <c r="I150" s="3">
        <f>'estimated bilateral positions'!I150/'estimated bilateral positions'!I$152</f>
        <v>0.10619203584774728</v>
      </c>
      <c r="J150" s="3">
        <f>'estimated bilateral positions'!J150/'estimated bilateral positions'!J$152</f>
        <v>0</v>
      </c>
    </row>
    <row r="151" spans="1:10">
      <c r="A151" s="3" t="s">
        <v>4</v>
      </c>
      <c r="B151" s="3" t="s">
        <v>19</v>
      </c>
      <c r="C151" s="3" t="s">
        <v>24</v>
      </c>
      <c r="D151" s="3">
        <f>'estimated bilateral positions'!D151/'estimated bilateral positions'!D$152</f>
        <v>0.5317008466170231</v>
      </c>
      <c r="E151" s="3">
        <f>'estimated bilateral positions'!E151/'estimated bilateral positions'!E$152</f>
        <v>0.60286241710157484</v>
      </c>
      <c r="F151" s="3">
        <f>'estimated bilateral positions'!F151/'estimated bilateral positions'!F$152</f>
        <v>0.82711182576246511</v>
      </c>
      <c r="G151" s="3">
        <f>'estimated bilateral positions'!G151/'estimated bilateral positions'!G$152</f>
        <v>0.62857891349432127</v>
      </c>
      <c r="H151" s="3">
        <f>'estimated bilateral positions'!H151/'estimated bilateral positions'!H$152</f>
        <v>0.47844339463187069</v>
      </c>
      <c r="I151" s="3">
        <f>'estimated bilateral positions'!I151/'estimated bilateral positions'!I$152</f>
        <v>0.47780880217394617</v>
      </c>
      <c r="J151" s="3">
        <f>'estimated bilateral positions'!J151/'estimated bilateral positions'!J$152</f>
        <v>0.48982550745281578</v>
      </c>
    </row>
    <row r="154" spans="1:10">
      <c r="A154" s="3" t="s">
        <v>5</v>
      </c>
      <c r="B154" s="3" t="s">
        <v>3</v>
      </c>
      <c r="C154" s="3" t="s">
        <v>25</v>
      </c>
    </row>
    <row r="155" spans="1:10">
      <c r="A155" s="3" t="s">
        <v>5</v>
      </c>
      <c r="B155" s="3" t="s">
        <v>4</v>
      </c>
      <c r="C155" s="3" t="s">
        <v>25</v>
      </c>
    </row>
    <row r="156" spans="1:10">
      <c r="A156" s="3" t="s">
        <v>5</v>
      </c>
      <c r="B156" s="3" t="s">
        <v>5</v>
      </c>
      <c r="C156" s="3" t="s">
        <v>25</v>
      </c>
    </row>
    <row r="157" spans="1:10">
      <c r="A157" s="3" t="s">
        <v>5</v>
      </c>
      <c r="B157" s="3" t="s">
        <v>6</v>
      </c>
      <c r="C157" s="3" t="s">
        <v>25</v>
      </c>
    </row>
    <row r="158" spans="1:10">
      <c r="A158" s="3" t="s">
        <v>5</v>
      </c>
      <c r="B158" s="3" t="s">
        <v>7</v>
      </c>
      <c r="C158" s="3" t="s">
        <v>25</v>
      </c>
    </row>
    <row r="159" spans="1:10">
      <c r="A159" s="3" t="s">
        <v>5</v>
      </c>
      <c r="B159" s="3" t="s">
        <v>8</v>
      </c>
      <c r="C159" s="3" t="s">
        <v>25</v>
      </c>
    </row>
    <row r="160" spans="1:10">
      <c r="A160" s="3" t="s">
        <v>5</v>
      </c>
      <c r="B160" s="3" t="s">
        <v>9</v>
      </c>
      <c r="C160" s="3" t="s">
        <v>25</v>
      </c>
    </row>
    <row r="161" spans="1:3">
      <c r="A161" s="3" t="s">
        <v>5</v>
      </c>
      <c r="B161" s="3" t="s">
        <v>10</v>
      </c>
      <c r="C161" s="3" t="s">
        <v>25</v>
      </c>
    </row>
    <row r="162" spans="1:3">
      <c r="A162" s="3" t="s">
        <v>5</v>
      </c>
      <c r="B162" s="3" t="s">
        <v>11</v>
      </c>
      <c r="C162" s="3" t="s">
        <v>25</v>
      </c>
    </row>
    <row r="163" spans="1:3">
      <c r="A163" s="3" t="s">
        <v>5</v>
      </c>
      <c r="B163" s="3" t="s">
        <v>12</v>
      </c>
      <c r="C163" s="3" t="s">
        <v>25</v>
      </c>
    </row>
    <row r="164" spans="1:3">
      <c r="A164" s="3" t="s">
        <v>5</v>
      </c>
      <c r="B164" s="3" t="s">
        <v>13</v>
      </c>
      <c r="C164" s="3" t="s">
        <v>25</v>
      </c>
    </row>
    <row r="165" spans="1:3">
      <c r="A165" s="3" t="s">
        <v>5</v>
      </c>
      <c r="B165" s="3" t="s">
        <v>14</v>
      </c>
      <c r="C165" s="3" t="s">
        <v>25</v>
      </c>
    </row>
    <row r="166" spans="1:3">
      <c r="A166" s="3" t="s">
        <v>5</v>
      </c>
      <c r="B166" s="3" t="s">
        <v>15</v>
      </c>
      <c r="C166" s="3" t="s">
        <v>25</v>
      </c>
    </row>
    <row r="167" spans="1:3">
      <c r="A167" s="3" t="s">
        <v>5</v>
      </c>
      <c r="B167" s="3" t="s">
        <v>16</v>
      </c>
      <c r="C167" s="3" t="s">
        <v>25</v>
      </c>
    </row>
    <row r="168" spans="1:3">
      <c r="A168" s="3" t="s">
        <v>5</v>
      </c>
      <c r="B168" s="3" t="s">
        <v>17</v>
      </c>
      <c r="C168" s="3" t="s">
        <v>25</v>
      </c>
    </row>
    <row r="169" spans="1:3">
      <c r="A169" s="3" t="s">
        <v>5</v>
      </c>
      <c r="B169" s="3" t="s">
        <v>18</v>
      </c>
      <c r="C169" s="3" t="s">
        <v>25</v>
      </c>
    </row>
    <row r="170" spans="1:3">
      <c r="A170" s="3" t="s">
        <v>5</v>
      </c>
      <c r="B170" s="3" t="s">
        <v>19</v>
      </c>
      <c r="C170" s="3" t="s">
        <v>25</v>
      </c>
    </row>
    <row r="173" spans="1:3">
      <c r="A173" s="3" t="s">
        <v>5</v>
      </c>
      <c r="B173" s="3" t="s">
        <v>3</v>
      </c>
      <c r="C173" s="3" t="s">
        <v>22</v>
      </c>
    </row>
    <row r="174" spans="1:3">
      <c r="A174" s="3" t="s">
        <v>5</v>
      </c>
      <c r="B174" s="3" t="s">
        <v>4</v>
      </c>
      <c r="C174" s="3" t="s">
        <v>22</v>
      </c>
    </row>
    <row r="175" spans="1:3">
      <c r="A175" s="3" t="s">
        <v>5</v>
      </c>
      <c r="B175" s="3" t="s">
        <v>5</v>
      </c>
      <c r="C175" s="3" t="s">
        <v>22</v>
      </c>
    </row>
    <row r="176" spans="1:3">
      <c r="A176" s="3" t="s">
        <v>5</v>
      </c>
      <c r="B176" s="3" t="s">
        <v>6</v>
      </c>
      <c r="C176" s="3" t="s">
        <v>22</v>
      </c>
    </row>
    <row r="177" spans="1:3">
      <c r="A177" s="3" t="s">
        <v>5</v>
      </c>
      <c r="B177" s="3" t="s">
        <v>7</v>
      </c>
      <c r="C177" s="3" t="s">
        <v>22</v>
      </c>
    </row>
    <row r="178" spans="1:3">
      <c r="A178" s="3" t="s">
        <v>5</v>
      </c>
      <c r="B178" s="3" t="s">
        <v>8</v>
      </c>
      <c r="C178" s="3" t="s">
        <v>22</v>
      </c>
    </row>
    <row r="179" spans="1:3">
      <c r="A179" s="3" t="s">
        <v>5</v>
      </c>
      <c r="B179" s="3" t="s">
        <v>9</v>
      </c>
      <c r="C179" s="3" t="s">
        <v>22</v>
      </c>
    </row>
    <row r="180" spans="1:3">
      <c r="A180" s="3" t="s">
        <v>5</v>
      </c>
      <c r="B180" s="3" t="s">
        <v>10</v>
      </c>
      <c r="C180" s="3" t="s">
        <v>22</v>
      </c>
    </row>
    <row r="181" spans="1:3">
      <c r="A181" s="3" t="s">
        <v>5</v>
      </c>
      <c r="B181" s="3" t="s">
        <v>11</v>
      </c>
      <c r="C181" s="3" t="s">
        <v>22</v>
      </c>
    </row>
    <row r="182" spans="1:3">
      <c r="A182" s="3" t="s">
        <v>5</v>
      </c>
      <c r="B182" s="3" t="s">
        <v>12</v>
      </c>
      <c r="C182" s="3" t="s">
        <v>22</v>
      </c>
    </row>
    <row r="183" spans="1:3">
      <c r="A183" s="3" t="s">
        <v>5</v>
      </c>
      <c r="B183" s="3" t="s">
        <v>13</v>
      </c>
      <c r="C183" s="3" t="s">
        <v>22</v>
      </c>
    </row>
    <row r="184" spans="1:3">
      <c r="A184" s="3" t="s">
        <v>5</v>
      </c>
      <c r="B184" s="3" t="s">
        <v>14</v>
      </c>
      <c r="C184" s="3" t="s">
        <v>22</v>
      </c>
    </row>
    <row r="185" spans="1:3">
      <c r="A185" s="3" t="s">
        <v>5</v>
      </c>
      <c r="B185" s="3" t="s">
        <v>15</v>
      </c>
      <c r="C185" s="3" t="s">
        <v>22</v>
      </c>
    </row>
    <row r="186" spans="1:3">
      <c r="A186" s="3" t="s">
        <v>5</v>
      </c>
      <c r="B186" s="3" t="s">
        <v>16</v>
      </c>
      <c r="C186" s="3" t="s">
        <v>22</v>
      </c>
    </row>
    <row r="187" spans="1:3">
      <c r="A187" s="3" t="s">
        <v>5</v>
      </c>
      <c r="B187" s="3" t="s">
        <v>17</v>
      </c>
      <c r="C187" s="3" t="s">
        <v>22</v>
      </c>
    </row>
    <row r="188" spans="1:3">
      <c r="A188" s="3" t="s">
        <v>5</v>
      </c>
      <c r="B188" s="3" t="s">
        <v>18</v>
      </c>
      <c r="C188" s="3" t="s">
        <v>22</v>
      </c>
    </row>
    <row r="189" spans="1:3">
      <c r="A189" s="3" t="s">
        <v>5</v>
      </c>
      <c r="B189" s="3" t="s">
        <v>19</v>
      </c>
      <c r="C189" s="3" t="s">
        <v>22</v>
      </c>
    </row>
    <row r="192" spans="1:3">
      <c r="A192" s="3" t="s">
        <v>5</v>
      </c>
      <c r="B192" s="3" t="s">
        <v>3</v>
      </c>
      <c r="C192" s="3" t="s">
        <v>23</v>
      </c>
    </row>
    <row r="193" spans="1:3">
      <c r="A193" s="3" t="s">
        <v>5</v>
      </c>
      <c r="B193" s="3" t="s">
        <v>4</v>
      </c>
      <c r="C193" s="3" t="s">
        <v>23</v>
      </c>
    </row>
    <row r="194" spans="1:3">
      <c r="A194" s="3" t="s">
        <v>5</v>
      </c>
      <c r="B194" s="3" t="s">
        <v>5</v>
      </c>
      <c r="C194" s="3" t="s">
        <v>23</v>
      </c>
    </row>
    <row r="195" spans="1:3">
      <c r="A195" s="3" t="s">
        <v>5</v>
      </c>
      <c r="B195" s="3" t="s">
        <v>6</v>
      </c>
      <c r="C195" s="3" t="s">
        <v>23</v>
      </c>
    </row>
    <row r="196" spans="1:3">
      <c r="A196" s="3" t="s">
        <v>5</v>
      </c>
      <c r="B196" s="3" t="s">
        <v>7</v>
      </c>
      <c r="C196" s="3" t="s">
        <v>23</v>
      </c>
    </row>
    <row r="197" spans="1:3">
      <c r="A197" s="3" t="s">
        <v>5</v>
      </c>
      <c r="B197" s="3" t="s">
        <v>8</v>
      </c>
      <c r="C197" s="3" t="s">
        <v>23</v>
      </c>
    </row>
    <row r="198" spans="1:3">
      <c r="A198" s="3" t="s">
        <v>5</v>
      </c>
      <c r="B198" s="3" t="s">
        <v>9</v>
      </c>
      <c r="C198" s="3" t="s">
        <v>23</v>
      </c>
    </row>
    <row r="199" spans="1:3">
      <c r="A199" s="3" t="s">
        <v>5</v>
      </c>
      <c r="B199" s="3" t="s">
        <v>10</v>
      </c>
      <c r="C199" s="3" t="s">
        <v>23</v>
      </c>
    </row>
    <row r="200" spans="1:3">
      <c r="A200" s="3" t="s">
        <v>5</v>
      </c>
      <c r="B200" s="3" t="s">
        <v>11</v>
      </c>
      <c r="C200" s="3" t="s">
        <v>23</v>
      </c>
    </row>
    <row r="201" spans="1:3">
      <c r="A201" s="3" t="s">
        <v>5</v>
      </c>
      <c r="B201" s="3" t="s">
        <v>12</v>
      </c>
      <c r="C201" s="3" t="s">
        <v>23</v>
      </c>
    </row>
    <row r="202" spans="1:3">
      <c r="A202" s="3" t="s">
        <v>5</v>
      </c>
      <c r="B202" s="3" t="s">
        <v>13</v>
      </c>
      <c r="C202" s="3" t="s">
        <v>23</v>
      </c>
    </row>
    <row r="203" spans="1:3">
      <c r="A203" s="3" t="s">
        <v>5</v>
      </c>
      <c r="B203" s="3" t="s">
        <v>14</v>
      </c>
      <c r="C203" s="3" t="s">
        <v>23</v>
      </c>
    </row>
    <row r="204" spans="1:3">
      <c r="A204" s="3" t="s">
        <v>5</v>
      </c>
      <c r="B204" s="3" t="s">
        <v>15</v>
      </c>
      <c r="C204" s="3" t="s">
        <v>23</v>
      </c>
    </row>
    <row r="205" spans="1:3">
      <c r="A205" s="3" t="s">
        <v>5</v>
      </c>
      <c r="B205" s="3" t="s">
        <v>16</v>
      </c>
      <c r="C205" s="3" t="s">
        <v>23</v>
      </c>
    </row>
    <row r="206" spans="1:3">
      <c r="A206" s="3" t="s">
        <v>5</v>
      </c>
      <c r="B206" s="3" t="s">
        <v>17</v>
      </c>
      <c r="C206" s="3" t="s">
        <v>23</v>
      </c>
    </row>
    <row r="207" spans="1:3">
      <c r="A207" s="3" t="s">
        <v>5</v>
      </c>
      <c r="B207" s="3" t="s">
        <v>18</v>
      </c>
      <c r="C207" s="3" t="s">
        <v>23</v>
      </c>
    </row>
    <row r="208" spans="1:3">
      <c r="A208" s="3" t="s">
        <v>5</v>
      </c>
      <c r="B208" s="3" t="s">
        <v>19</v>
      </c>
      <c r="C208" s="3" t="s">
        <v>23</v>
      </c>
    </row>
    <row r="211" spans="1:10">
      <c r="A211" s="3" t="s">
        <v>5</v>
      </c>
      <c r="B211" s="3" t="s">
        <v>3</v>
      </c>
      <c r="C211" s="8">
        <v>2008</v>
      </c>
      <c r="D211" s="3">
        <f>'estimated bilateral positions'!D211/'estimated bilateral positions'!D$228</f>
        <v>9.9989111982952633E-6</v>
      </c>
      <c r="E211" s="3">
        <f>'estimated bilateral positions'!E211/'estimated bilateral positions'!E$228</f>
        <v>0</v>
      </c>
      <c r="F211" s="3">
        <f>'estimated bilateral positions'!F211/'estimated bilateral positions'!F$228</f>
        <v>3.4988273140033856E-5</v>
      </c>
      <c r="G211" s="3">
        <f>'estimated bilateral positions'!G211/'estimated bilateral positions'!G$228</f>
        <v>0</v>
      </c>
      <c r="H211" s="3">
        <f>'estimated bilateral positions'!H211/'estimated bilateral positions'!H$228</f>
        <v>2.9561796295374527E-3</v>
      </c>
      <c r="I211" s="3">
        <f>'estimated bilateral positions'!I211/'estimated bilateral positions'!I$228</f>
        <v>0</v>
      </c>
      <c r="J211" s="3">
        <f>'estimated bilateral positions'!J211/'estimated bilateral positions'!J$228</f>
        <v>0</v>
      </c>
    </row>
    <row r="212" spans="1:10">
      <c r="A212" s="3" t="s">
        <v>5</v>
      </c>
      <c r="B212" s="3" t="s">
        <v>4</v>
      </c>
      <c r="C212" s="8">
        <v>2008</v>
      </c>
      <c r="D212" s="3">
        <f>'estimated bilateral positions'!D212/'estimated bilateral positions'!D$228</f>
        <v>4.3314565350444296E-4</v>
      </c>
      <c r="E212" s="3">
        <f>'estimated bilateral positions'!E212/'estimated bilateral positions'!E$228</f>
        <v>5.453629857825425E-3</v>
      </c>
      <c r="F212" s="3">
        <f>'estimated bilateral positions'!F212/'estimated bilateral positions'!F$228</f>
        <v>8.399748535668581E-3</v>
      </c>
      <c r="G212" s="3">
        <f>'estimated bilateral positions'!G212/'estimated bilateral positions'!G$228</f>
        <v>0</v>
      </c>
      <c r="H212" s="3">
        <f>'estimated bilateral positions'!H212/'estimated bilateral positions'!H$228</f>
        <v>9.2807077445415144E-3</v>
      </c>
      <c r="I212" s="3">
        <f>'estimated bilateral positions'!I212/'estimated bilateral positions'!I$228</f>
        <v>0</v>
      </c>
      <c r="J212" s="3">
        <f>'estimated bilateral positions'!J212/'estimated bilateral positions'!J$228</f>
        <v>0</v>
      </c>
    </row>
    <row r="213" spans="1:10">
      <c r="A213" s="3" t="s">
        <v>5</v>
      </c>
      <c r="B213" s="3" t="s">
        <v>5</v>
      </c>
      <c r="C213" s="8">
        <v>2008</v>
      </c>
      <c r="D213" s="3">
        <f>'estimated bilateral positions'!D213/'estimated bilateral positions'!D$228</f>
        <v>0</v>
      </c>
      <c r="E213" s="3">
        <f>'estimated bilateral positions'!E213/'estimated bilateral positions'!E$228</f>
        <v>0</v>
      </c>
      <c r="F213" s="3">
        <f>'estimated bilateral positions'!F213/'estimated bilateral positions'!F$228</f>
        <v>0</v>
      </c>
      <c r="G213" s="3">
        <f>'estimated bilateral positions'!G213/'estimated bilateral positions'!G$228</f>
        <v>0</v>
      </c>
      <c r="H213" s="3">
        <f>'estimated bilateral positions'!H213/'estimated bilateral positions'!H$228</f>
        <v>0</v>
      </c>
      <c r="I213" s="3">
        <f>'estimated bilateral positions'!I213/'estimated bilateral positions'!I$228</f>
        <v>0</v>
      </c>
      <c r="J213" s="3">
        <f>'estimated bilateral positions'!J213/'estimated bilateral positions'!J$228</f>
        <v>0</v>
      </c>
    </row>
    <row r="214" spans="1:10">
      <c r="A214" s="3" t="s">
        <v>5</v>
      </c>
      <c r="B214" s="3" t="s">
        <v>6</v>
      </c>
      <c r="C214" s="8">
        <v>2008</v>
      </c>
      <c r="D214" s="3">
        <f>'estimated bilateral positions'!D214/'estimated bilateral positions'!D$228</f>
        <v>1.128501384356578E-2</v>
      </c>
      <c r="E214" s="3">
        <f>'estimated bilateral positions'!E214/'estimated bilateral positions'!E$228</f>
        <v>8.4548422367415194E-2</v>
      </c>
      <c r="F214" s="3">
        <f>'estimated bilateral positions'!F214/'estimated bilateral positions'!F$228</f>
        <v>5.6722325638134029E-2</v>
      </c>
      <c r="G214" s="3">
        <f>'estimated bilateral positions'!G214/'estimated bilateral positions'!G$228</f>
        <v>0</v>
      </c>
      <c r="H214" s="3">
        <f>'estimated bilateral positions'!H214/'estimated bilateral positions'!H$228</f>
        <v>2.8079560807750766E-2</v>
      </c>
      <c r="I214" s="3">
        <f>'estimated bilateral positions'!I214/'estimated bilateral positions'!I$228</f>
        <v>0</v>
      </c>
      <c r="J214" s="3">
        <f>'estimated bilateral positions'!J214/'estimated bilateral positions'!J$228</f>
        <v>0</v>
      </c>
    </row>
    <row r="215" spans="1:10">
      <c r="A215" s="3" t="s">
        <v>5</v>
      </c>
      <c r="B215" s="3" t="s">
        <v>7</v>
      </c>
      <c r="C215" s="8">
        <v>2008</v>
      </c>
      <c r="D215" s="3">
        <f>'estimated bilateral positions'!D215/'estimated bilateral positions'!D$228</f>
        <v>0.13144826377382934</v>
      </c>
      <c r="E215" s="3">
        <f>'estimated bilateral positions'!E215/'estimated bilateral positions'!E$228</f>
        <v>4.2631637754712334E-2</v>
      </c>
      <c r="F215" s="3">
        <f>'estimated bilateral positions'!F215/'estimated bilateral positions'!F$228</f>
        <v>0.13318868685514484</v>
      </c>
      <c r="G215" s="3">
        <f>'estimated bilateral positions'!G215/'estimated bilateral positions'!G$228</f>
        <v>0.25542257676469393</v>
      </c>
      <c r="H215" s="3">
        <f>'estimated bilateral positions'!H215/'estimated bilateral positions'!H$228</f>
        <v>9.8716830596704171E-3</v>
      </c>
      <c r="I215" s="3">
        <f>'estimated bilateral positions'!I215/'estimated bilateral positions'!I$228</f>
        <v>0</v>
      </c>
      <c r="J215" s="3">
        <f>'estimated bilateral positions'!J215/'estimated bilateral positions'!J$228</f>
        <v>0.2626262626262626</v>
      </c>
    </row>
    <row r="216" spans="1:10">
      <c r="A216" s="3" t="s">
        <v>5</v>
      </c>
      <c r="B216" s="3" t="s">
        <v>8</v>
      </c>
      <c r="C216" s="8">
        <v>2008</v>
      </c>
      <c r="D216" s="3">
        <f>'estimated bilateral positions'!D216/'estimated bilateral positions'!D$228</f>
        <v>0.60206209981224679</v>
      </c>
      <c r="E216" s="3">
        <f>'estimated bilateral positions'!E216/'estimated bilateral positions'!E$228</f>
        <v>0.61740361460881943</v>
      </c>
      <c r="F216" s="3">
        <f>'estimated bilateral positions'!F216/'estimated bilateral positions'!F$228</f>
        <v>0.37443010849264541</v>
      </c>
      <c r="G216" s="3">
        <f>'estimated bilateral positions'!G216/'estimated bilateral positions'!G$228</f>
        <v>0.20949471107316037</v>
      </c>
      <c r="H216" s="3">
        <f>'estimated bilateral positions'!H216/'estimated bilateral positions'!H$228</f>
        <v>0.66625427791812053</v>
      </c>
      <c r="I216" s="3">
        <f>'estimated bilateral positions'!I216/'estimated bilateral positions'!I$228</f>
        <v>0.64372208416219812</v>
      </c>
      <c r="J216" s="3">
        <f>'estimated bilateral positions'!J216/'estimated bilateral positions'!J$228</f>
        <v>0</v>
      </c>
    </row>
    <row r="217" spans="1:10">
      <c r="A217" s="3" t="s">
        <v>5</v>
      </c>
      <c r="B217" s="3" t="s">
        <v>9</v>
      </c>
      <c r="C217" s="8">
        <v>2008</v>
      </c>
      <c r="D217" s="3">
        <f>'estimated bilateral positions'!D217/'estimated bilateral positions'!D$228</f>
        <v>0</v>
      </c>
      <c r="E217" s="3">
        <f>'estimated bilateral positions'!E217/'estimated bilateral positions'!E$228</f>
        <v>0</v>
      </c>
      <c r="F217" s="3">
        <f>'estimated bilateral positions'!F217/'estimated bilateral positions'!F$228</f>
        <v>8.4653615139545208E-5</v>
      </c>
      <c r="G217" s="3">
        <f>'estimated bilateral positions'!G217/'estimated bilateral positions'!G$228</f>
        <v>0</v>
      </c>
      <c r="H217" s="3">
        <f>'estimated bilateral positions'!H217/'estimated bilateral positions'!H$228</f>
        <v>5.5600138583936597E-4</v>
      </c>
      <c r="I217" s="3">
        <f>'estimated bilateral positions'!I217/'estimated bilateral positions'!I$228</f>
        <v>0</v>
      </c>
      <c r="J217" s="3">
        <f>'estimated bilateral positions'!J217/'estimated bilateral positions'!J$228</f>
        <v>0</v>
      </c>
    </row>
    <row r="218" spans="1:10">
      <c r="A218" s="3" t="s">
        <v>5</v>
      </c>
      <c r="B218" s="3" t="s">
        <v>10</v>
      </c>
      <c r="C218" s="8">
        <v>2008</v>
      </c>
      <c r="D218" s="3">
        <f>'estimated bilateral positions'!D218/'estimated bilateral positions'!D$228</f>
        <v>2.1652572267513229E-2</v>
      </c>
      <c r="E218" s="3">
        <f>'estimated bilateral positions'!E218/'estimated bilateral positions'!E$228</f>
        <v>0.10287219810392398</v>
      </c>
      <c r="F218" s="3">
        <f>'estimated bilateral positions'!F218/'estimated bilateral positions'!F$228</f>
        <v>3.6819120941471391E-2</v>
      </c>
      <c r="G218" s="3">
        <f>'estimated bilateral positions'!G218/'estimated bilateral positions'!G$228</f>
        <v>0.13011735521341411</v>
      </c>
      <c r="H218" s="3">
        <f>'estimated bilateral positions'!H218/'estimated bilateral positions'!H$228</f>
        <v>1.9790877661526552E-3</v>
      </c>
      <c r="I218" s="3">
        <f>'estimated bilateral positions'!I218/'estimated bilateral positions'!I$228</f>
        <v>0</v>
      </c>
      <c r="J218" s="3">
        <f>'estimated bilateral positions'!J218/'estimated bilateral positions'!J$228</f>
        <v>3.03030303030303E-2</v>
      </c>
    </row>
    <row r="219" spans="1:10">
      <c r="A219" s="3" t="s">
        <v>5</v>
      </c>
      <c r="B219" s="3" t="s">
        <v>11</v>
      </c>
      <c r="C219" s="8">
        <v>2008</v>
      </c>
      <c r="D219" s="3">
        <f>'estimated bilateral positions'!D219/'estimated bilateral positions'!D$228</f>
        <v>4.5285297893039263E-2</v>
      </c>
      <c r="E219" s="3">
        <f>'estimated bilateral positions'!E219/'estimated bilateral positions'!E$228</f>
        <v>0</v>
      </c>
      <c r="F219" s="3">
        <f>'estimated bilateral positions'!F219/'estimated bilateral positions'!F$228</f>
        <v>1.7054995344033735E-2</v>
      </c>
      <c r="G219" s="3">
        <f>'estimated bilateral positions'!G219/'estimated bilateral positions'!G$228</f>
        <v>0</v>
      </c>
      <c r="H219" s="3">
        <f>'estimated bilateral positions'!H219/'estimated bilateral positions'!H$228</f>
        <v>0.2263471234022047</v>
      </c>
      <c r="I219" s="3">
        <f>'estimated bilateral positions'!I219/'estimated bilateral positions'!I$228</f>
        <v>0</v>
      </c>
      <c r="J219" s="3">
        <f>'estimated bilateral positions'!J219/'estimated bilateral positions'!J$228</f>
        <v>0</v>
      </c>
    </row>
    <row r="220" spans="1:10">
      <c r="A220" s="3" t="s">
        <v>5</v>
      </c>
      <c r="B220" s="3" t="s">
        <v>12</v>
      </c>
      <c r="C220" s="8">
        <v>2008</v>
      </c>
      <c r="D220" s="3">
        <f>'estimated bilateral positions'!D220/'estimated bilateral positions'!D$228</f>
        <v>0</v>
      </c>
      <c r="E220" s="3">
        <f>'estimated bilateral positions'!E220/'estimated bilateral positions'!E$228</f>
        <v>0</v>
      </c>
      <c r="F220" s="3">
        <f>'estimated bilateral positions'!F220/'estimated bilateral positions'!F$228</f>
        <v>0</v>
      </c>
      <c r="G220" s="3">
        <f>'estimated bilateral positions'!G220/'estimated bilateral positions'!G$228</f>
        <v>0</v>
      </c>
      <c r="H220" s="3">
        <f>'estimated bilateral positions'!H220/'estimated bilateral positions'!H$228</f>
        <v>0</v>
      </c>
      <c r="I220" s="3">
        <f>'estimated bilateral positions'!I220/'estimated bilateral positions'!I$228</f>
        <v>0</v>
      </c>
      <c r="J220" s="3">
        <f>'estimated bilateral positions'!J220/'estimated bilateral positions'!J$228</f>
        <v>0</v>
      </c>
    </row>
    <row r="221" spans="1:10">
      <c r="A221" s="3" t="s">
        <v>5</v>
      </c>
      <c r="B221" s="3" t="s">
        <v>13</v>
      </c>
      <c r="C221" s="8">
        <v>2008</v>
      </c>
      <c r="D221" s="3">
        <f>'estimated bilateral positions'!D221/'estimated bilateral positions'!D$228</f>
        <v>5.9793866056472404E-3</v>
      </c>
      <c r="E221" s="3">
        <f>'estimated bilateral positions'!E221/'estimated bilateral positions'!E$228</f>
        <v>1.4074884331188146E-2</v>
      </c>
      <c r="F221" s="3">
        <f>'estimated bilateral positions'!F221/'estimated bilateral positions'!F$228</f>
        <v>1.3159427707491145E-2</v>
      </c>
      <c r="G221" s="3">
        <f>'estimated bilateral positions'!G221/'estimated bilateral positions'!G$228</f>
        <v>0</v>
      </c>
      <c r="H221" s="3">
        <f>'estimated bilateral positions'!H221/'estimated bilateral positions'!H$228</f>
        <v>1.512786890489924E-2</v>
      </c>
      <c r="I221" s="3">
        <f>'estimated bilateral positions'!I221/'estimated bilateral positions'!I$228</f>
        <v>0</v>
      </c>
      <c r="J221" s="3">
        <f>'estimated bilateral positions'!J221/'estimated bilateral positions'!J$228</f>
        <v>0</v>
      </c>
    </row>
    <row r="222" spans="1:10">
      <c r="A222" s="3" t="s">
        <v>5</v>
      </c>
      <c r="B222" s="3" t="s">
        <v>14</v>
      </c>
      <c r="C222" s="8">
        <v>2008</v>
      </c>
      <c r="D222" s="3">
        <f>'estimated bilateral positions'!D222/'estimated bilateral positions'!D$228</f>
        <v>0</v>
      </c>
      <c r="E222" s="3">
        <f>'estimated bilateral positions'!E222/'estimated bilateral positions'!E$228</f>
        <v>0</v>
      </c>
      <c r="F222" s="3">
        <f>'estimated bilateral positions'!F222/'estimated bilateral positions'!F$228</f>
        <v>0</v>
      </c>
      <c r="G222" s="3">
        <f>'estimated bilateral positions'!G222/'estimated bilateral positions'!G$228</f>
        <v>0</v>
      </c>
      <c r="H222" s="3">
        <f>'estimated bilateral positions'!H222/'estimated bilateral positions'!H$228</f>
        <v>0</v>
      </c>
      <c r="I222" s="3">
        <f>'estimated bilateral positions'!I222/'estimated bilateral positions'!I$228</f>
        <v>0</v>
      </c>
      <c r="J222" s="3">
        <f>'estimated bilateral positions'!J222/'estimated bilateral positions'!J$228</f>
        <v>0</v>
      </c>
    </row>
    <row r="223" spans="1:10">
      <c r="A223" s="3" t="s">
        <v>5</v>
      </c>
      <c r="B223" s="3" t="s">
        <v>15</v>
      </c>
      <c r="C223" s="8">
        <v>2008</v>
      </c>
      <c r="D223" s="3">
        <f>'estimated bilateral positions'!D223/'estimated bilateral positions'!D$228</f>
        <v>0</v>
      </c>
      <c r="E223" s="3">
        <f>'estimated bilateral positions'!E223/'estimated bilateral positions'!E$228</f>
        <v>0</v>
      </c>
      <c r="F223" s="3">
        <f>'estimated bilateral positions'!F223/'estimated bilateral positions'!F$228</f>
        <v>1.7133476881658027E-5</v>
      </c>
      <c r="G223" s="3">
        <f>'estimated bilateral positions'!G223/'estimated bilateral positions'!G$228</f>
        <v>0</v>
      </c>
      <c r="H223" s="3">
        <f>'estimated bilateral positions'!H223/'estimated bilateral positions'!H$228</f>
        <v>1.4561016496772178E-2</v>
      </c>
      <c r="I223" s="3">
        <f>'estimated bilateral positions'!I223/'estimated bilateral positions'!I$228</f>
        <v>0</v>
      </c>
      <c r="J223" s="3">
        <f>'estimated bilateral positions'!J223/'estimated bilateral positions'!J$228</f>
        <v>0</v>
      </c>
    </row>
    <row r="224" spans="1:10">
      <c r="A224" s="3" t="s">
        <v>5</v>
      </c>
      <c r="B224" s="3" t="s">
        <v>16</v>
      </c>
      <c r="C224" s="8">
        <v>2008</v>
      </c>
      <c r="D224" s="3">
        <f>'estimated bilateral positions'!D224/'estimated bilateral positions'!D$228</f>
        <v>4.4475557788123357E-2</v>
      </c>
      <c r="E224" s="3">
        <f>'estimated bilateral positions'!E224/'estimated bilateral positions'!E$228</f>
        <v>4.0790805505709411E-2</v>
      </c>
      <c r="F224" s="3">
        <f>'estimated bilateral positions'!F224/'estimated bilateral positions'!F$228</f>
        <v>3.1345745546358189E-2</v>
      </c>
      <c r="G224" s="3">
        <f>'estimated bilateral positions'!G224/'estimated bilateral positions'!G$228</f>
        <v>0</v>
      </c>
      <c r="H224" s="3">
        <f>'estimated bilateral positions'!H224/'estimated bilateral positions'!H$228</f>
        <v>7.9505356219388632E-3</v>
      </c>
      <c r="I224" s="3">
        <f>'estimated bilateral positions'!I224/'estimated bilateral positions'!I$228</f>
        <v>0</v>
      </c>
      <c r="J224" s="3">
        <f>'estimated bilateral positions'!J224/'estimated bilateral positions'!J$228</f>
        <v>0</v>
      </c>
    </row>
    <row r="225" spans="1:10">
      <c r="A225" s="3" t="s">
        <v>5</v>
      </c>
      <c r="B225" s="3" t="s">
        <v>17</v>
      </c>
      <c r="C225" s="8">
        <v>2008</v>
      </c>
      <c r="D225" s="3">
        <f>'estimated bilateral positions'!D225/'estimated bilateral positions'!D$228</f>
        <v>2.2856022729156491E-3</v>
      </c>
      <c r="E225" s="3">
        <f>'estimated bilateral positions'!E225/'estimated bilateral positions'!E$228</f>
        <v>4.5698795601226937E-3</v>
      </c>
      <c r="F225" s="3">
        <f>'estimated bilateral positions'!F225/'estimated bilateral positions'!F$228</f>
        <v>2.6861062912553538E-3</v>
      </c>
      <c r="G225" s="3">
        <f>'estimated bilateral positions'!G225/'estimated bilateral positions'!G$228</f>
        <v>0</v>
      </c>
      <c r="H225" s="3">
        <f>'estimated bilateral positions'!H225/'estimated bilateral positions'!H$228</f>
        <v>5.1512244617594712E-5</v>
      </c>
      <c r="I225" s="3">
        <f>'estimated bilateral positions'!I225/'estimated bilateral positions'!I$228</f>
        <v>0</v>
      </c>
      <c r="J225" s="3">
        <f>'estimated bilateral positions'!J225/'estimated bilateral positions'!J$228</f>
        <v>0</v>
      </c>
    </row>
    <row r="226" spans="1:10">
      <c r="A226" s="3" t="s">
        <v>5</v>
      </c>
      <c r="B226" s="3" t="s">
        <v>18</v>
      </c>
      <c r="C226" s="8">
        <v>2008</v>
      </c>
      <c r="D226" s="3">
        <f>'estimated bilateral positions'!D226/'estimated bilateral positions'!D$228</f>
        <v>6.0292150938685743E-2</v>
      </c>
      <c r="E226" s="3">
        <f>'estimated bilateral positions'!E226/'estimated bilateral positions'!E$228</f>
        <v>1.4669231408170055E-2</v>
      </c>
      <c r="F226" s="3">
        <f>'estimated bilateral positions'!F226/'estimated bilateral positions'!F$228</f>
        <v>9.1920654776115704E-2</v>
      </c>
      <c r="G226" s="3">
        <f>'estimated bilateral positions'!G226/'estimated bilateral positions'!G$228</f>
        <v>0</v>
      </c>
      <c r="H226" s="3">
        <f>'estimated bilateral positions'!H226/'estimated bilateral positions'!H$228</f>
        <v>5.8992341002968842E-3</v>
      </c>
      <c r="I226" s="3">
        <f>'estimated bilateral positions'!I226/'estimated bilateral positions'!I$228</f>
        <v>0</v>
      </c>
      <c r="J226" s="3">
        <f>'estimated bilateral positions'!J226/'estimated bilateral positions'!J$228</f>
        <v>5.0505050505050497E-2</v>
      </c>
    </row>
    <row r="227" spans="1:10">
      <c r="A227" s="3" t="s">
        <v>5</v>
      </c>
      <c r="B227" s="3" t="s">
        <v>19</v>
      </c>
      <c r="C227" s="8">
        <v>2008</v>
      </c>
      <c r="D227" s="3">
        <f>'estimated bilateral positions'!D227/'estimated bilateral positions'!D$228</f>
        <v>7.4790910239731001E-2</v>
      </c>
      <c r="E227" s="3">
        <f>'estimated bilateral positions'!E227/'estimated bilateral positions'!E$228</f>
        <v>7.2985696502113409E-2</v>
      </c>
      <c r="F227" s="3">
        <f>'estimated bilateral positions'!F227/'estimated bilateral positions'!F$228</f>
        <v>0.23413630450652051</v>
      </c>
      <c r="G227" s="3">
        <f>'estimated bilateral positions'!G227/'estimated bilateral positions'!G$228</f>
        <v>0.40496535694873154</v>
      </c>
      <c r="H227" s="3">
        <f>'estimated bilateral positions'!H227/'estimated bilateral positions'!H$228</f>
        <v>1.1085210917657802E-2</v>
      </c>
      <c r="I227" s="3">
        <f>'estimated bilateral positions'!I227/'estimated bilateral positions'!I$228</f>
        <v>0.35627791583780188</v>
      </c>
      <c r="J227" s="3">
        <f>'estimated bilateral positions'!J227/'estimated bilateral positions'!J$228</f>
        <v>0.65656565656565646</v>
      </c>
    </row>
    <row r="230" spans="1:10">
      <c r="A230" s="3" t="s">
        <v>6</v>
      </c>
      <c r="B230" s="3" t="s">
        <v>3</v>
      </c>
      <c r="C230" s="3" t="s">
        <v>25</v>
      </c>
    </row>
    <row r="231" spans="1:10">
      <c r="A231" s="3" t="s">
        <v>6</v>
      </c>
      <c r="B231" s="3" t="s">
        <v>4</v>
      </c>
      <c r="C231" s="3" t="s">
        <v>25</v>
      </c>
    </row>
    <row r="232" spans="1:10">
      <c r="A232" s="3" t="s">
        <v>6</v>
      </c>
      <c r="B232" s="3" t="s">
        <v>5</v>
      </c>
      <c r="C232" s="3" t="s">
        <v>25</v>
      </c>
    </row>
    <row r="233" spans="1:10">
      <c r="A233" s="3" t="s">
        <v>6</v>
      </c>
      <c r="B233" s="3" t="s">
        <v>6</v>
      </c>
      <c r="C233" s="3" t="s">
        <v>25</v>
      </c>
    </row>
    <row r="234" spans="1:10">
      <c r="A234" s="3" t="s">
        <v>6</v>
      </c>
      <c r="B234" s="3" t="s">
        <v>7</v>
      </c>
      <c r="C234" s="3" t="s">
        <v>25</v>
      </c>
    </row>
    <row r="235" spans="1:10">
      <c r="A235" s="3" t="s">
        <v>6</v>
      </c>
      <c r="B235" s="3" t="s">
        <v>8</v>
      </c>
      <c r="C235" s="3" t="s">
        <v>25</v>
      </c>
    </row>
    <row r="236" spans="1:10">
      <c r="A236" s="3" t="s">
        <v>6</v>
      </c>
      <c r="B236" s="3" t="s">
        <v>9</v>
      </c>
      <c r="C236" s="3" t="s">
        <v>25</v>
      </c>
    </row>
    <row r="237" spans="1:10">
      <c r="A237" s="3" t="s">
        <v>6</v>
      </c>
      <c r="B237" s="3" t="s">
        <v>10</v>
      </c>
      <c r="C237" s="3" t="s">
        <v>25</v>
      </c>
    </row>
    <row r="238" spans="1:10">
      <c r="A238" s="3" t="s">
        <v>6</v>
      </c>
      <c r="B238" s="3" t="s">
        <v>11</v>
      </c>
      <c r="C238" s="3" t="s">
        <v>25</v>
      </c>
    </row>
    <row r="239" spans="1:10">
      <c r="A239" s="3" t="s">
        <v>6</v>
      </c>
      <c r="B239" s="3" t="s">
        <v>12</v>
      </c>
      <c r="C239" s="3" t="s">
        <v>25</v>
      </c>
    </row>
    <row r="240" spans="1:10">
      <c r="A240" s="3" t="s">
        <v>6</v>
      </c>
      <c r="B240" s="3" t="s">
        <v>13</v>
      </c>
      <c r="C240" s="3" t="s">
        <v>25</v>
      </c>
    </row>
    <row r="241" spans="1:3">
      <c r="A241" s="3" t="s">
        <v>6</v>
      </c>
      <c r="B241" s="3" t="s">
        <v>14</v>
      </c>
      <c r="C241" s="3" t="s">
        <v>25</v>
      </c>
    </row>
    <row r="242" spans="1:3">
      <c r="A242" s="3" t="s">
        <v>6</v>
      </c>
      <c r="B242" s="3" t="s">
        <v>15</v>
      </c>
      <c r="C242" s="3" t="s">
        <v>25</v>
      </c>
    </row>
    <row r="243" spans="1:3">
      <c r="A243" s="3" t="s">
        <v>6</v>
      </c>
      <c r="B243" s="3" t="s">
        <v>16</v>
      </c>
      <c r="C243" s="3" t="s">
        <v>25</v>
      </c>
    </row>
    <row r="244" spans="1:3">
      <c r="A244" s="3" t="s">
        <v>6</v>
      </c>
      <c r="B244" s="3" t="s">
        <v>17</v>
      </c>
      <c r="C244" s="3" t="s">
        <v>25</v>
      </c>
    </row>
    <row r="245" spans="1:3">
      <c r="A245" s="3" t="s">
        <v>6</v>
      </c>
      <c r="B245" s="3" t="s">
        <v>18</v>
      </c>
      <c r="C245" s="3" t="s">
        <v>25</v>
      </c>
    </row>
    <row r="246" spans="1:3">
      <c r="A246" s="3" t="s">
        <v>6</v>
      </c>
      <c r="B246" s="3" t="s">
        <v>19</v>
      </c>
      <c r="C246" s="3" t="s">
        <v>25</v>
      </c>
    </row>
    <row r="249" spans="1:3">
      <c r="A249" s="3" t="s">
        <v>6</v>
      </c>
      <c r="B249" s="3" t="s">
        <v>3</v>
      </c>
      <c r="C249" s="3" t="s">
        <v>22</v>
      </c>
    </row>
    <row r="250" spans="1:3">
      <c r="A250" s="3" t="s">
        <v>6</v>
      </c>
      <c r="B250" s="3" t="s">
        <v>4</v>
      </c>
      <c r="C250" s="3" t="s">
        <v>22</v>
      </c>
    </row>
    <row r="251" spans="1:3">
      <c r="A251" s="3" t="s">
        <v>6</v>
      </c>
      <c r="B251" s="3" t="s">
        <v>5</v>
      </c>
      <c r="C251" s="3" t="s">
        <v>22</v>
      </c>
    </row>
    <row r="252" spans="1:3">
      <c r="A252" s="3" t="s">
        <v>6</v>
      </c>
      <c r="B252" s="3" t="s">
        <v>6</v>
      </c>
      <c r="C252" s="3" t="s">
        <v>22</v>
      </c>
    </row>
    <row r="253" spans="1:3">
      <c r="A253" s="3" t="s">
        <v>6</v>
      </c>
      <c r="B253" s="3" t="s">
        <v>7</v>
      </c>
      <c r="C253" s="3" t="s">
        <v>22</v>
      </c>
    </row>
    <row r="254" spans="1:3">
      <c r="A254" s="3" t="s">
        <v>6</v>
      </c>
      <c r="B254" s="3" t="s">
        <v>8</v>
      </c>
      <c r="C254" s="3" t="s">
        <v>22</v>
      </c>
    </row>
    <row r="255" spans="1:3">
      <c r="A255" s="3" t="s">
        <v>6</v>
      </c>
      <c r="B255" s="3" t="s">
        <v>9</v>
      </c>
      <c r="C255" s="3" t="s">
        <v>22</v>
      </c>
    </row>
    <row r="256" spans="1:3">
      <c r="A256" s="3" t="s">
        <v>6</v>
      </c>
      <c r="B256" s="3" t="s">
        <v>10</v>
      </c>
      <c r="C256" s="3" t="s">
        <v>22</v>
      </c>
    </row>
    <row r="257" spans="1:3">
      <c r="A257" s="3" t="s">
        <v>6</v>
      </c>
      <c r="B257" s="3" t="s">
        <v>11</v>
      </c>
      <c r="C257" s="3" t="s">
        <v>22</v>
      </c>
    </row>
    <row r="258" spans="1:3">
      <c r="A258" s="3" t="s">
        <v>6</v>
      </c>
      <c r="B258" s="3" t="s">
        <v>12</v>
      </c>
      <c r="C258" s="3" t="s">
        <v>22</v>
      </c>
    </row>
    <row r="259" spans="1:3">
      <c r="A259" s="3" t="s">
        <v>6</v>
      </c>
      <c r="B259" s="3" t="s">
        <v>13</v>
      </c>
      <c r="C259" s="3" t="s">
        <v>22</v>
      </c>
    </row>
    <row r="260" spans="1:3">
      <c r="A260" s="3" t="s">
        <v>6</v>
      </c>
      <c r="B260" s="3" t="s">
        <v>14</v>
      </c>
      <c r="C260" s="3" t="s">
        <v>22</v>
      </c>
    </row>
    <row r="261" spans="1:3">
      <c r="A261" s="3" t="s">
        <v>6</v>
      </c>
      <c r="B261" s="3" t="s">
        <v>15</v>
      </c>
      <c r="C261" s="3" t="s">
        <v>22</v>
      </c>
    </row>
    <row r="262" spans="1:3">
      <c r="A262" s="3" t="s">
        <v>6</v>
      </c>
      <c r="B262" s="3" t="s">
        <v>16</v>
      </c>
      <c r="C262" s="3" t="s">
        <v>22</v>
      </c>
    </row>
    <row r="263" spans="1:3">
      <c r="A263" s="3" t="s">
        <v>6</v>
      </c>
      <c r="B263" s="3" t="s">
        <v>17</v>
      </c>
      <c r="C263" s="3" t="s">
        <v>22</v>
      </c>
    </row>
    <row r="264" spans="1:3">
      <c r="A264" s="3" t="s">
        <v>6</v>
      </c>
      <c r="B264" s="3" t="s">
        <v>18</v>
      </c>
      <c r="C264" s="3" t="s">
        <v>22</v>
      </c>
    </row>
    <row r="265" spans="1:3">
      <c r="A265" s="3" t="s">
        <v>6</v>
      </c>
      <c r="B265" s="3" t="s">
        <v>19</v>
      </c>
      <c r="C265" s="3" t="s">
        <v>22</v>
      </c>
    </row>
    <row r="268" spans="1:3">
      <c r="A268" s="3" t="s">
        <v>6</v>
      </c>
      <c r="B268" s="3" t="s">
        <v>3</v>
      </c>
      <c r="C268" s="3" t="s">
        <v>23</v>
      </c>
    </row>
    <row r="269" spans="1:3">
      <c r="A269" s="3" t="s">
        <v>6</v>
      </c>
      <c r="B269" s="3" t="s">
        <v>4</v>
      </c>
      <c r="C269" s="3" t="s">
        <v>23</v>
      </c>
    </row>
    <row r="270" spans="1:3">
      <c r="A270" s="3" t="s">
        <v>6</v>
      </c>
      <c r="B270" s="3" t="s">
        <v>5</v>
      </c>
      <c r="C270" s="3" t="s">
        <v>23</v>
      </c>
    </row>
    <row r="271" spans="1:3">
      <c r="A271" s="3" t="s">
        <v>6</v>
      </c>
      <c r="B271" s="3" t="s">
        <v>6</v>
      </c>
      <c r="C271" s="3" t="s">
        <v>23</v>
      </c>
    </row>
    <row r="272" spans="1:3">
      <c r="A272" s="3" t="s">
        <v>6</v>
      </c>
      <c r="B272" s="3" t="s">
        <v>7</v>
      </c>
      <c r="C272" s="3" t="s">
        <v>23</v>
      </c>
    </row>
    <row r="273" spans="1:10">
      <c r="A273" s="3" t="s">
        <v>6</v>
      </c>
      <c r="B273" s="3" t="s">
        <v>8</v>
      </c>
      <c r="C273" s="3" t="s">
        <v>23</v>
      </c>
    </row>
    <row r="274" spans="1:10">
      <c r="A274" s="3" t="s">
        <v>6</v>
      </c>
      <c r="B274" s="3" t="s">
        <v>9</v>
      </c>
      <c r="C274" s="3" t="s">
        <v>23</v>
      </c>
    </row>
    <row r="275" spans="1:10">
      <c r="A275" s="3" t="s">
        <v>6</v>
      </c>
      <c r="B275" s="3" t="s">
        <v>10</v>
      </c>
      <c r="C275" s="3" t="s">
        <v>23</v>
      </c>
    </row>
    <row r="276" spans="1:10">
      <c r="A276" s="3" t="s">
        <v>6</v>
      </c>
      <c r="B276" s="3" t="s">
        <v>11</v>
      </c>
      <c r="C276" s="3" t="s">
        <v>23</v>
      </c>
    </row>
    <row r="277" spans="1:10">
      <c r="A277" s="3" t="s">
        <v>6</v>
      </c>
      <c r="B277" s="3" t="s">
        <v>12</v>
      </c>
      <c r="C277" s="3" t="s">
        <v>23</v>
      </c>
    </row>
    <row r="278" spans="1:10">
      <c r="A278" s="3" t="s">
        <v>6</v>
      </c>
      <c r="B278" s="3" t="s">
        <v>13</v>
      </c>
      <c r="C278" s="3" t="s">
        <v>23</v>
      </c>
    </row>
    <row r="279" spans="1:10">
      <c r="A279" s="3" t="s">
        <v>6</v>
      </c>
      <c r="B279" s="3" t="s">
        <v>14</v>
      </c>
      <c r="C279" s="3" t="s">
        <v>23</v>
      </c>
    </row>
    <row r="280" spans="1:10">
      <c r="A280" s="3" t="s">
        <v>6</v>
      </c>
      <c r="B280" s="3" t="s">
        <v>15</v>
      </c>
      <c r="C280" s="3" t="s">
        <v>23</v>
      </c>
    </row>
    <row r="281" spans="1:10">
      <c r="A281" s="3" t="s">
        <v>6</v>
      </c>
      <c r="B281" s="3" t="s">
        <v>16</v>
      </c>
      <c r="C281" s="3" t="s">
        <v>23</v>
      </c>
    </row>
    <row r="282" spans="1:10">
      <c r="A282" s="3" t="s">
        <v>6</v>
      </c>
      <c r="B282" s="3" t="s">
        <v>17</v>
      </c>
      <c r="C282" s="3" t="s">
        <v>23</v>
      </c>
    </row>
    <row r="283" spans="1:10">
      <c r="A283" s="3" t="s">
        <v>6</v>
      </c>
      <c r="B283" s="3" t="s">
        <v>18</v>
      </c>
      <c r="C283" s="3" t="s">
        <v>23</v>
      </c>
    </row>
    <row r="284" spans="1:10">
      <c r="A284" s="3" t="s">
        <v>6</v>
      </c>
      <c r="B284" s="3" t="s">
        <v>19</v>
      </c>
      <c r="C284" s="3" t="s">
        <v>23</v>
      </c>
    </row>
    <row r="287" spans="1:10">
      <c r="A287" s="3" t="s">
        <v>6</v>
      </c>
      <c r="B287" s="3" t="s">
        <v>3</v>
      </c>
      <c r="C287" s="8">
        <v>2008</v>
      </c>
      <c r="D287" s="3">
        <f>'estimated bilateral positions'!D287/'estimated bilateral positions'!D$304</f>
        <v>2.0546663686858774E-2</v>
      </c>
      <c r="E287" s="3">
        <f>'estimated bilateral positions'!E287/'estimated bilateral positions'!E$304</f>
        <v>0</v>
      </c>
      <c r="F287" s="3">
        <f>'estimated bilateral positions'!F287/'estimated bilateral positions'!F$304</f>
        <v>2.1433588944777824E-7</v>
      </c>
      <c r="G287" s="3">
        <f>'estimated bilateral positions'!G287/'estimated bilateral positions'!G$304</f>
        <v>1.0609088197863848E-3</v>
      </c>
      <c r="H287" s="3">
        <f>'estimated bilateral positions'!H287/'estimated bilateral positions'!H$304</f>
        <v>0</v>
      </c>
      <c r="I287" s="3">
        <f>'estimated bilateral positions'!I287/'estimated bilateral positions'!I$304</f>
        <v>3.9045295298740075E-2</v>
      </c>
      <c r="J287" s="3">
        <f>'estimated bilateral positions'!J287/'estimated bilateral positions'!J$304</f>
        <v>0</v>
      </c>
    </row>
    <row r="288" spans="1:10">
      <c r="A288" s="3" t="s">
        <v>6</v>
      </c>
      <c r="B288" s="3" t="s">
        <v>4</v>
      </c>
      <c r="C288" s="8">
        <v>2008</v>
      </c>
      <c r="D288" s="3">
        <f>'estimated bilateral positions'!D288/'estimated bilateral positions'!D$304</f>
        <v>2.1615531517054339E-3</v>
      </c>
      <c r="E288" s="3">
        <f>'estimated bilateral positions'!E288/'estimated bilateral positions'!E$304</f>
        <v>2.2385288967904642E-2</v>
      </c>
      <c r="F288" s="3">
        <f>'estimated bilateral positions'!F288/'estimated bilateral positions'!F$304</f>
        <v>3.4446925472962485E-2</v>
      </c>
      <c r="G288" s="3">
        <f>'estimated bilateral positions'!G288/'estimated bilateral positions'!G$304</f>
        <v>7.9966458551213784E-3</v>
      </c>
      <c r="H288" s="3">
        <f>'estimated bilateral positions'!H288/'estimated bilateral positions'!H$304</f>
        <v>4.6117842528631513E-2</v>
      </c>
      <c r="I288" s="3">
        <f>'estimated bilateral positions'!I288/'estimated bilateral positions'!I$304</f>
        <v>3.8911771712286155E-3</v>
      </c>
      <c r="J288" s="3">
        <f>'estimated bilateral positions'!J288/'estimated bilateral positions'!J$304</f>
        <v>0</v>
      </c>
    </row>
    <row r="289" spans="1:10">
      <c r="A289" s="3" t="s">
        <v>6</v>
      </c>
      <c r="B289" s="3" t="s">
        <v>5</v>
      </c>
      <c r="C289" s="8">
        <v>2008</v>
      </c>
      <c r="D289" s="3">
        <f>'estimated bilateral positions'!D289/'estimated bilateral positions'!D$304</f>
        <v>0</v>
      </c>
      <c r="E289" s="3">
        <f>'estimated bilateral positions'!E289/'estimated bilateral positions'!E$304</f>
        <v>0</v>
      </c>
      <c r="F289" s="3">
        <f>'estimated bilateral positions'!F289/'estimated bilateral positions'!F$304</f>
        <v>0</v>
      </c>
      <c r="G289" s="3">
        <f>'estimated bilateral positions'!G289/'estimated bilateral positions'!G$304</f>
        <v>3.245584398362888E-3</v>
      </c>
      <c r="H289" s="3">
        <f>'estimated bilateral positions'!H289/'estimated bilateral positions'!H$304</f>
        <v>0.56531290614865037</v>
      </c>
      <c r="I289" s="3">
        <f>'estimated bilateral positions'!I289/'estimated bilateral positions'!I$304</f>
        <v>0.20227335113281059</v>
      </c>
      <c r="J289" s="3">
        <f>'estimated bilateral positions'!J289/'estimated bilateral positions'!J$304</f>
        <v>0</v>
      </c>
    </row>
    <row r="290" spans="1:10">
      <c r="A290" s="3" t="s">
        <v>6</v>
      </c>
      <c r="B290" s="3" t="s">
        <v>6</v>
      </c>
      <c r="C290" s="8">
        <v>2008</v>
      </c>
      <c r="D290" s="3">
        <f>'estimated bilateral positions'!D290/'estimated bilateral positions'!D$304</f>
        <v>9.1871301479709514E-3</v>
      </c>
      <c r="E290" s="3">
        <f>'estimated bilateral positions'!E290/'estimated bilateral positions'!E$304</f>
        <v>0</v>
      </c>
      <c r="F290" s="3">
        <f>'estimated bilateral positions'!F290/'estimated bilateral positions'!F$304</f>
        <v>6.6461845042235339E-3</v>
      </c>
      <c r="G290" s="3">
        <f>'estimated bilateral positions'!G290/'estimated bilateral positions'!G$304</f>
        <v>2.4479753252242078E-2</v>
      </c>
      <c r="H290" s="3">
        <f>'estimated bilateral positions'!H290/'estimated bilateral positions'!H$304</f>
        <v>0</v>
      </c>
      <c r="I290" s="3">
        <f>'estimated bilateral positions'!I290/'estimated bilateral positions'!I$304</f>
        <v>2.4304457767891412E-2</v>
      </c>
      <c r="J290" s="3">
        <f>'estimated bilateral positions'!J290/'estimated bilateral positions'!J$304</f>
        <v>0</v>
      </c>
    </row>
    <row r="291" spans="1:10">
      <c r="A291" s="3" t="s">
        <v>6</v>
      </c>
      <c r="B291" s="3" t="s">
        <v>7</v>
      </c>
      <c r="C291" s="8">
        <v>2008</v>
      </c>
      <c r="D291" s="3">
        <f>'estimated bilateral positions'!D291/'estimated bilateral positions'!D$304</f>
        <v>0.27976341078677053</v>
      </c>
      <c r="E291" s="3">
        <f>'estimated bilateral positions'!E291/'estimated bilateral positions'!E$304</f>
        <v>0</v>
      </c>
      <c r="F291" s="3">
        <f>'estimated bilateral positions'!F291/'estimated bilateral positions'!F$304</f>
        <v>0.22476130966682528</v>
      </c>
      <c r="G291" s="3">
        <f>'estimated bilateral positions'!G291/'estimated bilateral positions'!G$304</f>
        <v>0.17602665674538809</v>
      </c>
      <c r="H291" s="3">
        <f>'estimated bilateral positions'!H291/'estimated bilateral positions'!H$304</f>
        <v>0</v>
      </c>
      <c r="I291" s="3">
        <f>'estimated bilateral positions'!I291/'estimated bilateral positions'!I$304</f>
        <v>0.15988709186645469</v>
      </c>
      <c r="J291" s="3">
        <f>'estimated bilateral positions'!J291/'estimated bilateral positions'!J$304</f>
        <v>0.35550494594247123</v>
      </c>
    </row>
    <row r="292" spans="1:10">
      <c r="A292" s="3" t="s">
        <v>6</v>
      </c>
      <c r="B292" s="3" t="s">
        <v>8</v>
      </c>
      <c r="C292" s="8">
        <v>2008</v>
      </c>
      <c r="D292" s="3">
        <f>'estimated bilateral positions'!D292/'estimated bilateral positions'!D$304</f>
        <v>0.11250076754002493</v>
      </c>
      <c r="E292" s="3">
        <f>'estimated bilateral positions'!E292/'estimated bilateral positions'!E$304</f>
        <v>2.756468319372285E-2</v>
      </c>
      <c r="F292" s="3">
        <f>'estimated bilateral positions'!F292/'estimated bilateral positions'!F$304</f>
        <v>1.7944067002988832E-2</v>
      </c>
      <c r="G292" s="3">
        <f>'estimated bilateral positions'!G292/'estimated bilateral positions'!G$304</f>
        <v>2.8771437624478171E-2</v>
      </c>
      <c r="H292" s="3">
        <f>'estimated bilateral positions'!H292/'estimated bilateral positions'!H$304</f>
        <v>0</v>
      </c>
      <c r="I292" s="3">
        <f>'estimated bilateral positions'!I292/'estimated bilateral positions'!I$304</f>
        <v>0.15352514092893857</v>
      </c>
      <c r="J292" s="3">
        <f>'estimated bilateral positions'!J292/'estimated bilateral positions'!J$304</f>
        <v>0</v>
      </c>
    </row>
    <row r="293" spans="1:10">
      <c r="A293" s="3" t="s">
        <v>6</v>
      </c>
      <c r="B293" s="3" t="s">
        <v>9</v>
      </c>
      <c r="C293" s="8">
        <v>2008</v>
      </c>
      <c r="D293" s="3">
        <f>'estimated bilateral positions'!D293/'estimated bilateral positions'!D$304</f>
        <v>0</v>
      </c>
      <c r="E293" s="3">
        <f>'estimated bilateral positions'!E293/'estimated bilateral positions'!E$304</f>
        <v>0</v>
      </c>
      <c r="F293" s="3">
        <f>'estimated bilateral positions'!F293/'estimated bilateral positions'!F$304</f>
        <v>1.7849843716289432E-4</v>
      </c>
      <c r="G293" s="3">
        <f>'estimated bilateral positions'!G293/'estimated bilateral positions'!G$304</f>
        <v>4.1464865879743892E-3</v>
      </c>
      <c r="H293" s="3">
        <f>'estimated bilateral positions'!H293/'estimated bilateral positions'!H$304</f>
        <v>0</v>
      </c>
      <c r="I293" s="3">
        <f>'estimated bilateral positions'!I293/'estimated bilateral positions'!I$304</f>
        <v>5.3901751848195067E-2</v>
      </c>
      <c r="J293" s="3">
        <f>'estimated bilateral positions'!J293/'estimated bilateral positions'!J$304</f>
        <v>0</v>
      </c>
    </row>
    <row r="294" spans="1:10">
      <c r="A294" s="3" t="s">
        <v>6</v>
      </c>
      <c r="B294" s="3" t="s">
        <v>10</v>
      </c>
      <c r="C294" s="8">
        <v>2008</v>
      </c>
      <c r="D294" s="3">
        <f>'estimated bilateral positions'!D294/'estimated bilateral positions'!D$304</f>
        <v>6.5366326957010751E-2</v>
      </c>
      <c r="E294" s="3">
        <f>'estimated bilateral positions'!E294/'estimated bilateral positions'!E$304</f>
        <v>0.30864248321967841</v>
      </c>
      <c r="F294" s="3">
        <f>'estimated bilateral positions'!F294/'estimated bilateral positions'!F$304</f>
        <v>2.2289389404631182E-2</v>
      </c>
      <c r="G294" s="3">
        <f>'estimated bilateral positions'!G294/'estimated bilateral positions'!G$304</f>
        <v>9.8270956814289247E-3</v>
      </c>
      <c r="H294" s="3">
        <f>'estimated bilateral positions'!H294/'estimated bilateral positions'!H$304</f>
        <v>9.0104694391306001E-3</v>
      </c>
      <c r="I294" s="3">
        <f>'estimated bilateral positions'!I294/'estimated bilateral positions'!I$304</f>
        <v>4.3906792056927067E-2</v>
      </c>
      <c r="J294" s="3">
        <f>'estimated bilateral positions'!J294/'estimated bilateral positions'!J$304</f>
        <v>7.6242862948218471E-2</v>
      </c>
    </row>
    <row r="295" spans="1:10">
      <c r="A295" s="3" t="s">
        <v>6</v>
      </c>
      <c r="B295" s="3" t="s">
        <v>11</v>
      </c>
      <c r="C295" s="8">
        <v>2008</v>
      </c>
      <c r="D295" s="3">
        <f>'estimated bilateral positions'!D295/'estimated bilateral positions'!D$304</f>
        <v>3.5628457804068293E-2</v>
      </c>
      <c r="E295" s="3">
        <f>'estimated bilateral positions'!E295/'estimated bilateral positions'!E$304</f>
        <v>0</v>
      </c>
      <c r="F295" s="3">
        <f>'estimated bilateral positions'!F295/'estimated bilateral positions'!F$304</f>
        <v>3.5074024702913841E-2</v>
      </c>
      <c r="G295" s="3">
        <f>'estimated bilateral positions'!G295/'estimated bilateral positions'!G$304</f>
        <v>6.5682582366084222E-2</v>
      </c>
      <c r="H295" s="3">
        <f>'estimated bilateral positions'!H295/'estimated bilateral positions'!H$304</f>
        <v>0</v>
      </c>
      <c r="I295" s="3">
        <f>'estimated bilateral positions'!I295/'estimated bilateral positions'!I$304</f>
        <v>2.7920831743539223E-2</v>
      </c>
      <c r="J295" s="3">
        <f>'estimated bilateral positions'!J295/'estimated bilateral positions'!J$304</f>
        <v>0</v>
      </c>
    </row>
    <row r="296" spans="1:10">
      <c r="A296" s="3" t="s">
        <v>6</v>
      </c>
      <c r="B296" s="3" t="s">
        <v>12</v>
      </c>
      <c r="C296" s="8">
        <v>2008</v>
      </c>
      <c r="D296" s="3">
        <f>'estimated bilateral positions'!D296/'estimated bilateral positions'!D$304</f>
        <v>6.6691140809998638E-4</v>
      </c>
      <c r="E296" s="3">
        <f>'estimated bilateral positions'!E296/'estimated bilateral positions'!E$304</f>
        <v>0</v>
      </c>
      <c r="F296" s="3">
        <f>'estimated bilateral positions'!F296/'estimated bilateral positions'!F$304</f>
        <v>7.556663066250255E-4</v>
      </c>
      <c r="G296" s="3">
        <f>'estimated bilateral positions'!G296/'estimated bilateral positions'!G$304</f>
        <v>1.3299179486027737E-2</v>
      </c>
      <c r="H296" s="3">
        <f>'estimated bilateral positions'!H296/'estimated bilateral positions'!H$304</f>
        <v>0</v>
      </c>
      <c r="I296" s="3">
        <f>'estimated bilateral positions'!I296/'estimated bilateral positions'!I$304</f>
        <v>1.0065987269114796E-3</v>
      </c>
      <c r="J296" s="3">
        <f>'estimated bilateral positions'!J296/'estimated bilateral positions'!J$304</f>
        <v>0</v>
      </c>
    </row>
    <row r="297" spans="1:10">
      <c r="A297" s="3" t="s">
        <v>6</v>
      </c>
      <c r="B297" s="3" t="s">
        <v>13</v>
      </c>
      <c r="C297" s="8">
        <v>2008</v>
      </c>
      <c r="D297" s="3">
        <f>'estimated bilateral positions'!D297/'estimated bilateral positions'!D$304</f>
        <v>2.3315050168794881E-2</v>
      </c>
      <c r="E297" s="3">
        <f>'estimated bilateral positions'!E297/'estimated bilateral positions'!E$304</f>
        <v>3.4810870029337505E-2</v>
      </c>
      <c r="F297" s="3">
        <f>'estimated bilateral positions'!F297/'estimated bilateral positions'!F$304</f>
        <v>3.7441179870143899E-2</v>
      </c>
      <c r="G297" s="3">
        <f>'estimated bilateral positions'!G297/'estimated bilateral positions'!G$304</f>
        <v>6.7544059689819538E-2</v>
      </c>
      <c r="H297" s="3">
        <f>'estimated bilateral positions'!H297/'estimated bilateral positions'!H$304</f>
        <v>2.6120379544621454E-3</v>
      </c>
      <c r="I297" s="3">
        <f>'estimated bilateral positions'!I297/'estimated bilateral positions'!I$304</f>
        <v>3.5705631222551923E-2</v>
      </c>
      <c r="J297" s="3">
        <f>'estimated bilateral positions'!J297/'estimated bilateral positions'!J$304</f>
        <v>0</v>
      </c>
    </row>
    <row r="298" spans="1:10">
      <c r="A298" s="3" t="s">
        <v>6</v>
      </c>
      <c r="B298" s="3" t="s">
        <v>14</v>
      </c>
      <c r="C298" s="8">
        <v>2008</v>
      </c>
      <c r="D298" s="3">
        <f>'estimated bilateral positions'!D298/'estimated bilateral positions'!D$304</f>
        <v>1.3972662930416147E-4</v>
      </c>
      <c r="E298" s="3">
        <f>'estimated bilateral positions'!E298/'estimated bilateral positions'!E$304</f>
        <v>0</v>
      </c>
      <c r="F298" s="3">
        <f>'estimated bilateral positions'!F298/'estimated bilateral positions'!F$304</f>
        <v>2.7044127139429377E-4</v>
      </c>
      <c r="G298" s="3">
        <f>'estimated bilateral positions'!G298/'estimated bilateral positions'!G$304</f>
        <v>2.7618299968863069E-3</v>
      </c>
      <c r="H298" s="3">
        <f>'estimated bilateral positions'!H298/'estimated bilateral positions'!H$304</f>
        <v>0</v>
      </c>
      <c r="I298" s="3">
        <f>'estimated bilateral positions'!I298/'estimated bilateral positions'!I$304</f>
        <v>4.1354830345101375E-3</v>
      </c>
      <c r="J298" s="3">
        <f>'estimated bilateral positions'!J298/'estimated bilateral positions'!J$304</f>
        <v>0</v>
      </c>
    </row>
    <row r="299" spans="1:10">
      <c r="A299" s="3" t="s">
        <v>6</v>
      </c>
      <c r="B299" s="3" t="s">
        <v>15</v>
      </c>
      <c r="C299" s="8">
        <v>2008</v>
      </c>
      <c r="D299" s="3">
        <f>'estimated bilateral positions'!D299/'estimated bilateral positions'!D$304</f>
        <v>0</v>
      </c>
      <c r="E299" s="3">
        <f>'estimated bilateral positions'!E299/'estimated bilateral positions'!E$304</f>
        <v>0</v>
      </c>
      <c r="F299" s="3">
        <f>'estimated bilateral positions'!F299/'estimated bilateral positions'!F$304</f>
        <v>2.3868139136723639E-6</v>
      </c>
      <c r="G299" s="3">
        <f>'estimated bilateral positions'!G299/'estimated bilateral positions'!G$304</f>
        <v>3.7136002839935193E-3</v>
      </c>
      <c r="H299" s="3">
        <f>'estimated bilateral positions'!H299/'estimated bilateral positions'!H$304</f>
        <v>0</v>
      </c>
      <c r="I299" s="3">
        <f>'estimated bilateral positions'!I299/'estimated bilateral positions'!I$304</f>
        <v>8.2575741878702247E-3</v>
      </c>
      <c r="J299" s="3">
        <f>'estimated bilateral positions'!J299/'estimated bilateral positions'!J$304</f>
        <v>0</v>
      </c>
    </row>
    <row r="300" spans="1:10">
      <c r="A300" s="3" t="s">
        <v>6</v>
      </c>
      <c r="B300" s="3" t="s">
        <v>16</v>
      </c>
      <c r="C300" s="8">
        <v>2008</v>
      </c>
      <c r="D300" s="3">
        <f>'estimated bilateral positions'!D300/'estimated bilateral positions'!D$304</f>
        <v>0.21369928997477639</v>
      </c>
      <c r="E300" s="3">
        <f>'estimated bilateral positions'!E300/'estimated bilateral positions'!E$304</f>
        <v>0.13716299003979759</v>
      </c>
      <c r="F300" s="3">
        <f>'estimated bilateral positions'!F300/'estimated bilateral positions'!F$304</f>
        <v>5.7970105620689952E-2</v>
      </c>
      <c r="G300" s="3">
        <f>'estimated bilateral positions'!G300/'estimated bilateral positions'!G$304</f>
        <v>2.0368369770828121E-2</v>
      </c>
      <c r="H300" s="3">
        <f>'estimated bilateral positions'!H300/'estimated bilateral positions'!H$304</f>
        <v>0.12168139685345752</v>
      </c>
      <c r="I300" s="3">
        <f>'estimated bilateral positions'!I300/'estimated bilateral positions'!I$304</f>
        <v>3.1766379222587737E-2</v>
      </c>
      <c r="J300" s="3">
        <f>'estimated bilateral positions'!J300/'estimated bilateral positions'!J$304</f>
        <v>0</v>
      </c>
    </row>
    <row r="301" spans="1:10">
      <c r="A301" s="3" t="s">
        <v>6</v>
      </c>
      <c r="B301" s="3" t="s">
        <v>17</v>
      </c>
      <c r="C301" s="8">
        <v>2008</v>
      </c>
      <c r="D301" s="3">
        <f>'estimated bilateral positions'!D301/'estimated bilateral positions'!D$304</f>
        <v>2.8727331327307861E-3</v>
      </c>
      <c r="E301" s="3">
        <f>'estimated bilateral positions'!E301/'estimated bilateral positions'!E$304</f>
        <v>3.0049925560067813E-2</v>
      </c>
      <c r="F301" s="3">
        <f>'estimated bilateral positions'!F301/'estimated bilateral positions'!F$304</f>
        <v>7.3798738716908811E-5</v>
      </c>
      <c r="G301" s="3">
        <f>'estimated bilateral positions'!G301/'estimated bilateral positions'!G$304</f>
        <v>7.8132849262692317E-3</v>
      </c>
      <c r="H301" s="3">
        <f>'estimated bilateral positions'!H301/'estimated bilateral positions'!H$304</f>
        <v>0</v>
      </c>
      <c r="I301" s="3">
        <f>'estimated bilateral positions'!I301/'estimated bilateral positions'!I$304</f>
        <v>6.7729043993613033E-3</v>
      </c>
      <c r="J301" s="3">
        <f>'estimated bilateral positions'!J301/'estimated bilateral positions'!J$304</f>
        <v>3.9678949527090545E-3</v>
      </c>
    </row>
    <row r="302" spans="1:10">
      <c r="A302" s="3" t="s">
        <v>6</v>
      </c>
      <c r="B302" s="3" t="s">
        <v>18</v>
      </c>
      <c r="C302" s="8">
        <v>2008</v>
      </c>
      <c r="D302" s="3">
        <f>'estimated bilateral positions'!D302/'estimated bilateral positions'!D$304</f>
        <v>9.8785699240460184E-2</v>
      </c>
      <c r="E302" s="3">
        <f>'estimated bilateral positions'!E302/'estimated bilateral positions'!E$304</f>
        <v>9.0046666827008556E-2</v>
      </c>
      <c r="F302" s="3">
        <f>'estimated bilateral positions'!F302/'estimated bilateral positions'!F$304</f>
        <v>0.11369211523884565</v>
      </c>
      <c r="G302" s="3">
        <f>'estimated bilateral positions'!G302/'estimated bilateral positions'!G$304</f>
        <v>0.12699325621760515</v>
      </c>
      <c r="H302" s="3">
        <f>'estimated bilateral positions'!H302/'estimated bilateral positions'!H$304</f>
        <v>2.691959070704299E-2</v>
      </c>
      <c r="I302" s="3">
        <f>'estimated bilateral positions'!I302/'estimated bilateral positions'!I$304</f>
        <v>2.4464339158850931E-2</v>
      </c>
      <c r="J302" s="3">
        <f>'estimated bilateral positions'!J302/'estimated bilateral positions'!J$304</f>
        <v>0.16031356600432167</v>
      </c>
    </row>
    <row r="303" spans="1:10">
      <c r="A303" s="3" t="s">
        <v>6</v>
      </c>
      <c r="B303" s="3" t="s">
        <v>19</v>
      </c>
      <c r="C303" s="8">
        <v>2008</v>
      </c>
      <c r="D303" s="3">
        <f>'estimated bilateral positions'!D303/'estimated bilateral positions'!D$304</f>
        <v>0.13536627937142384</v>
      </c>
      <c r="E303" s="3">
        <f>'estimated bilateral positions'!E303/'estimated bilateral positions'!E$304</f>
        <v>0.34933709216248271</v>
      </c>
      <c r="F303" s="3">
        <f>'estimated bilateral positions'!F303/'estimated bilateral positions'!F$304</f>
        <v>0.44845369261207307</v>
      </c>
      <c r="G303" s="3">
        <f>'estimated bilateral positions'!G303/'estimated bilateral positions'!G$304</f>
        <v>0.43626926829770396</v>
      </c>
      <c r="H303" s="3">
        <f>'estimated bilateral positions'!H303/'estimated bilateral positions'!H$304</f>
        <v>0.228345756368625</v>
      </c>
      <c r="I303" s="3">
        <f>'estimated bilateral positions'!I303/'estimated bilateral positions'!I$304</f>
        <v>0.17923520023263087</v>
      </c>
      <c r="J303" s="3">
        <f>'estimated bilateral positions'!J303/'estimated bilateral positions'!J$304</f>
        <v>0.40397073015227963</v>
      </c>
    </row>
    <row r="306" spans="1:10">
      <c r="A306" s="3" t="s">
        <v>7</v>
      </c>
      <c r="B306" s="3" t="s">
        <v>3</v>
      </c>
      <c r="C306" s="3" t="s">
        <v>25</v>
      </c>
      <c r="D306" s="3">
        <f>'estimated bilateral positions'!D306/'estimated bilateral positions'!D$323</f>
        <v>1.8996949881795019E-3</v>
      </c>
      <c r="E306" s="3">
        <f>'estimated bilateral positions'!E306/'estimated bilateral positions'!E$323</f>
        <v>0</v>
      </c>
      <c r="F306" s="3">
        <f>'estimated bilateral positions'!F306/'estimated bilateral positions'!F$323</f>
        <v>3.0034365608791821E-4</v>
      </c>
      <c r="G306" s="3">
        <f>'estimated bilateral positions'!G306/'estimated bilateral positions'!G$323</f>
        <v>7.7345726486197797E-3</v>
      </c>
      <c r="H306" s="3">
        <f>'estimated bilateral positions'!H306/'estimated bilateral positions'!H$323</f>
        <v>0</v>
      </c>
      <c r="I306" s="3">
        <f>'estimated bilateral positions'!I306/'estimated bilateral positions'!I$323</f>
        <v>2.325429828266011E-2</v>
      </c>
      <c r="J306" s="3">
        <f>'estimated bilateral positions'!J306/'estimated bilateral positions'!J$323</f>
        <v>0</v>
      </c>
    </row>
    <row r="307" spans="1:10">
      <c r="A307" s="3" t="s">
        <v>7</v>
      </c>
      <c r="B307" s="3" t="s">
        <v>4</v>
      </c>
      <c r="C307" s="3" t="s">
        <v>25</v>
      </c>
      <c r="D307" s="3">
        <f>'estimated bilateral positions'!D307/'estimated bilateral positions'!D$323</f>
        <v>1.094371422535502E-2</v>
      </c>
      <c r="E307" s="3">
        <f>'estimated bilateral positions'!E307/'estimated bilateral positions'!E$323</f>
        <v>2.1928883441582121E-2</v>
      </c>
      <c r="F307" s="3">
        <f>'estimated bilateral positions'!F307/'estimated bilateral positions'!F$323</f>
        <v>3.7876330848328477E-2</v>
      </c>
      <c r="G307" s="3">
        <f>'estimated bilateral positions'!G307/'estimated bilateral positions'!G$323</f>
        <v>2.6016765603639986E-2</v>
      </c>
      <c r="H307" s="3">
        <f>'estimated bilateral positions'!H307/'estimated bilateral positions'!H$323</f>
        <v>4.8481008575606638E-2</v>
      </c>
      <c r="I307" s="3">
        <f>'estimated bilateral positions'!I307/'estimated bilateral positions'!I$323</f>
        <v>1.2038946343104345E-2</v>
      </c>
      <c r="J307" s="3">
        <f>'estimated bilateral positions'!J307/'estimated bilateral positions'!J$323</f>
        <v>0</v>
      </c>
    </row>
    <row r="308" spans="1:10">
      <c r="A308" s="3" t="s">
        <v>7</v>
      </c>
      <c r="B308" s="3" t="s">
        <v>5</v>
      </c>
      <c r="C308" s="3" t="s">
        <v>25</v>
      </c>
      <c r="D308" s="3">
        <f>'estimated bilateral positions'!D308/'estimated bilateral positions'!D$323</f>
        <v>0</v>
      </c>
      <c r="E308" s="3">
        <f>'estimated bilateral positions'!E308/'estimated bilateral positions'!E$323</f>
        <v>0</v>
      </c>
      <c r="F308" s="3">
        <f>'estimated bilateral positions'!F308/'estimated bilateral positions'!F$323</f>
        <v>0</v>
      </c>
      <c r="G308" s="3">
        <f>'estimated bilateral positions'!G308/'estimated bilateral positions'!G$323</f>
        <v>8.0012884574246434E-4</v>
      </c>
      <c r="H308" s="3">
        <f>'estimated bilateral positions'!H308/'estimated bilateral positions'!H$323</f>
        <v>8.8769253169139143E-3</v>
      </c>
      <c r="I308" s="3">
        <f>'estimated bilateral positions'!I308/'estimated bilateral positions'!I$323</f>
        <v>1.9952397513401995E-2</v>
      </c>
      <c r="J308" s="3">
        <f>'estimated bilateral positions'!J308/'estimated bilateral positions'!J$323</f>
        <v>0</v>
      </c>
    </row>
    <row r="309" spans="1:10">
      <c r="A309" s="3" t="s">
        <v>7</v>
      </c>
      <c r="B309" s="3" t="s">
        <v>6</v>
      </c>
      <c r="C309" s="3" t="s">
        <v>25</v>
      </c>
      <c r="D309" s="3">
        <f>'estimated bilateral positions'!D309/'estimated bilateral positions'!D$323</f>
        <v>4.8782275668246364E-3</v>
      </c>
      <c r="E309" s="3">
        <f>'estimated bilateral positions'!E309/'estimated bilateral positions'!E$323</f>
        <v>0</v>
      </c>
      <c r="F309" s="3">
        <f>'estimated bilateral positions'!F309/'estimated bilateral positions'!F$323</f>
        <v>7.2607013702600653E-3</v>
      </c>
      <c r="G309" s="3">
        <f>'estimated bilateral positions'!G309/'estimated bilateral positions'!G$323</f>
        <v>1.57772876601509E-2</v>
      </c>
      <c r="H309" s="3">
        <f>'estimated bilateral positions'!H309/'estimated bilateral positions'!H$323</f>
        <v>0</v>
      </c>
      <c r="I309" s="3">
        <f>'estimated bilateral positions'!I309/'estimated bilateral positions'!I$323</f>
        <v>3.4528539410639277E-2</v>
      </c>
      <c r="J309" s="3">
        <f>'estimated bilateral positions'!J309/'estimated bilateral positions'!J$323</f>
        <v>0</v>
      </c>
    </row>
    <row r="310" spans="1:10">
      <c r="A310" s="3" t="s">
        <v>7</v>
      </c>
      <c r="B310" s="3" t="s">
        <v>7</v>
      </c>
      <c r="C310" s="3" t="s">
        <v>25</v>
      </c>
      <c r="D310" s="3">
        <f>'estimated bilateral positions'!D310/'estimated bilateral positions'!D$323</f>
        <v>0</v>
      </c>
      <c r="E310" s="3">
        <f>'estimated bilateral positions'!E310/'estimated bilateral positions'!E$323</f>
        <v>0</v>
      </c>
      <c r="F310" s="3">
        <f>'estimated bilateral positions'!F310/'estimated bilateral positions'!F$323</f>
        <v>0</v>
      </c>
      <c r="G310" s="3">
        <f>'estimated bilateral positions'!G310/'estimated bilateral positions'!G$323</f>
        <v>0</v>
      </c>
      <c r="H310" s="3">
        <f>'estimated bilateral positions'!H310/'estimated bilateral positions'!H$323</f>
        <v>0</v>
      </c>
      <c r="I310" s="3">
        <f>'estimated bilateral positions'!I310/'estimated bilateral positions'!I$323</f>
        <v>0</v>
      </c>
      <c r="J310" s="3">
        <f>'estimated bilateral positions'!J310/'estimated bilateral positions'!J$323</f>
        <v>0</v>
      </c>
    </row>
    <row r="311" spans="1:10">
      <c r="A311" s="3" t="s">
        <v>7</v>
      </c>
      <c r="B311" s="3" t="s">
        <v>8</v>
      </c>
      <c r="C311" s="3" t="s">
        <v>25</v>
      </c>
      <c r="D311" s="3">
        <f>'estimated bilateral positions'!D311/'estimated bilateral positions'!D$323</f>
        <v>1.8855703738477031E-2</v>
      </c>
      <c r="E311" s="3">
        <f>'estimated bilateral positions'!E311/'estimated bilateral positions'!E$323</f>
        <v>0</v>
      </c>
      <c r="F311" s="3">
        <f>'estimated bilateral positions'!F311/'estimated bilateral positions'!F$323</f>
        <v>1.326481147155854E-2</v>
      </c>
      <c r="G311" s="3">
        <f>'estimated bilateral positions'!G311/'estimated bilateral positions'!G$323</f>
        <v>6.4218259982897483E-4</v>
      </c>
      <c r="H311" s="3">
        <f>'estimated bilateral positions'!H311/'estimated bilateral positions'!H$323</f>
        <v>0</v>
      </c>
      <c r="I311" s="3">
        <f>'estimated bilateral positions'!I311/'estimated bilateral positions'!I$323</f>
        <v>2.5789717484243257E-2</v>
      </c>
      <c r="J311" s="3">
        <f>'estimated bilateral positions'!J311/'estimated bilateral positions'!J$323</f>
        <v>0</v>
      </c>
    </row>
    <row r="312" spans="1:10">
      <c r="A312" s="3" t="s">
        <v>7</v>
      </c>
      <c r="B312" s="3" t="s">
        <v>9</v>
      </c>
      <c r="C312" s="3" t="s">
        <v>25</v>
      </c>
      <c r="D312" s="3">
        <f>'estimated bilateral positions'!D312/'estimated bilateral positions'!D$323</f>
        <v>0</v>
      </c>
      <c r="E312" s="3">
        <f>'estimated bilateral positions'!E312/'estimated bilateral positions'!E$323</f>
        <v>0</v>
      </c>
      <c r="F312" s="3">
        <f>'estimated bilateral positions'!F312/'estimated bilateral positions'!F$323</f>
        <v>2.9499887267426579E-4</v>
      </c>
      <c r="G312" s="3">
        <f>'estimated bilateral positions'!G312/'estimated bilateral positions'!G$323</f>
        <v>8.0553910210801158E-4</v>
      </c>
      <c r="H312" s="3">
        <f>'estimated bilateral positions'!H312/'estimated bilateral positions'!H$323</f>
        <v>0</v>
      </c>
      <c r="I312" s="3">
        <f>'estimated bilateral positions'!I312/'estimated bilateral positions'!I$323</f>
        <v>2.3525312354918185E-2</v>
      </c>
      <c r="J312" s="3">
        <f>'estimated bilateral positions'!J312/'estimated bilateral positions'!J$323</f>
        <v>0</v>
      </c>
    </row>
    <row r="313" spans="1:10">
      <c r="A313" s="3" t="s">
        <v>7</v>
      </c>
      <c r="B313" s="3" t="s">
        <v>10</v>
      </c>
      <c r="C313" s="3" t="s">
        <v>25</v>
      </c>
      <c r="D313" s="3">
        <f>'estimated bilateral positions'!D313/'estimated bilateral positions'!D$323</f>
        <v>0.22632013472632873</v>
      </c>
      <c r="E313" s="3">
        <f>'estimated bilateral positions'!E313/'estimated bilateral positions'!E$323</f>
        <v>4.9728008715448281E-2</v>
      </c>
      <c r="F313" s="3">
        <f>'estimated bilateral positions'!F313/'estimated bilateral positions'!F$323</f>
        <v>4.4679642816905202E-2</v>
      </c>
      <c r="G313" s="3">
        <f>'estimated bilateral positions'!G313/'estimated bilateral positions'!G$323</f>
        <v>3.9591136216865469E-2</v>
      </c>
      <c r="H313" s="3">
        <f>'estimated bilateral positions'!H313/'estimated bilateral positions'!H$323</f>
        <v>1.6752491840352324E-2</v>
      </c>
      <c r="I313" s="3">
        <f>'estimated bilateral positions'!I313/'estimated bilateral positions'!I$323</f>
        <v>7.8632879837942662E-2</v>
      </c>
      <c r="J313" s="3">
        <f>'estimated bilateral positions'!J313/'estimated bilateral positions'!J$323</f>
        <v>2.5274259073210674E-2</v>
      </c>
    </row>
    <row r="314" spans="1:10">
      <c r="A314" s="3" t="s">
        <v>7</v>
      </c>
      <c r="B314" s="3" t="s">
        <v>11</v>
      </c>
      <c r="C314" s="3" t="s">
        <v>25</v>
      </c>
      <c r="D314" s="3">
        <f>'estimated bilateral positions'!D314/'estimated bilateral positions'!D$323</f>
        <v>6.7969519393052125E-2</v>
      </c>
      <c r="E314" s="3">
        <f>'estimated bilateral positions'!E314/'estimated bilateral positions'!E$323</f>
        <v>0</v>
      </c>
      <c r="F314" s="3">
        <f>'estimated bilateral positions'!F314/'estimated bilateral positions'!F$323</f>
        <v>3.0418138953990193E-2</v>
      </c>
      <c r="G314" s="3">
        <f>'estimated bilateral positions'!G314/'estimated bilateral positions'!G$323</f>
        <v>0.14015089219618765</v>
      </c>
      <c r="H314" s="3">
        <f>'estimated bilateral positions'!H314/'estimated bilateral positions'!H$323</f>
        <v>0</v>
      </c>
      <c r="I314" s="3">
        <f>'estimated bilateral positions'!I314/'estimated bilateral positions'!I$323</f>
        <v>0.1142618553724475</v>
      </c>
      <c r="J314" s="3">
        <f>'estimated bilateral positions'!J314/'estimated bilateral positions'!J$323</f>
        <v>0</v>
      </c>
    </row>
    <row r="315" spans="1:10">
      <c r="A315" s="3" t="s">
        <v>7</v>
      </c>
      <c r="B315" s="3" t="s">
        <v>12</v>
      </c>
      <c r="C315" s="3" t="s">
        <v>25</v>
      </c>
      <c r="D315" s="3">
        <f>'estimated bilateral positions'!D315/'estimated bilateral positions'!D$323</f>
        <v>2.306688693344482E-3</v>
      </c>
      <c r="E315" s="3">
        <f>'estimated bilateral positions'!E315/'estimated bilateral positions'!E$323</f>
        <v>0</v>
      </c>
      <c r="F315" s="3">
        <f>'estimated bilateral positions'!F315/'estimated bilateral positions'!F$323</f>
        <v>2.8826733784753324E-4</v>
      </c>
      <c r="G315" s="3">
        <f>'estimated bilateral positions'!G315/'estimated bilateral positions'!G$323</f>
        <v>1.9158359318647176E-3</v>
      </c>
      <c r="H315" s="3">
        <f>'estimated bilateral positions'!H315/'estimated bilateral positions'!H$323</f>
        <v>0</v>
      </c>
      <c r="I315" s="3">
        <f>'estimated bilateral positions'!I315/'estimated bilateral positions'!I$323</f>
        <v>1.0439391708866989E-3</v>
      </c>
      <c r="J315" s="3">
        <f>'estimated bilateral positions'!J315/'estimated bilateral positions'!J$323</f>
        <v>0</v>
      </c>
    </row>
    <row r="316" spans="1:10">
      <c r="A316" s="3" t="s">
        <v>7</v>
      </c>
      <c r="B316" s="3" t="s">
        <v>13</v>
      </c>
      <c r="C316" s="3" t="s">
        <v>25</v>
      </c>
      <c r="D316" s="3">
        <f>'estimated bilateral positions'!D316/'estimated bilateral positions'!D$323</f>
        <v>0.1964387535887144</v>
      </c>
      <c r="E316" s="3">
        <f>'estimated bilateral positions'!E316/'estimated bilateral positions'!E$323</f>
        <v>9.0300353463512256E-2</v>
      </c>
      <c r="F316" s="3">
        <f>'estimated bilateral positions'!F316/'estimated bilateral positions'!F$323</f>
        <v>0.15976433683671021</v>
      </c>
      <c r="G316" s="3">
        <f>'estimated bilateral positions'!G316/'estimated bilateral positions'!G$323</f>
        <v>0.11107531121544285</v>
      </c>
      <c r="H316" s="3">
        <f>'estimated bilateral positions'!H316/'estimated bilateral positions'!H$323</f>
        <v>0.11821709648231395</v>
      </c>
      <c r="I316" s="3">
        <f>'estimated bilateral positions'!I316/'estimated bilateral positions'!I$323</f>
        <v>5.8376385761765466E-2</v>
      </c>
      <c r="J316" s="3">
        <f>'estimated bilateral positions'!J316/'estimated bilateral positions'!J$323</f>
        <v>0</v>
      </c>
    </row>
    <row r="317" spans="1:10">
      <c r="A317" s="3" t="s">
        <v>7</v>
      </c>
      <c r="B317" s="3" t="s">
        <v>14</v>
      </c>
      <c r="C317" s="3" t="s">
        <v>25</v>
      </c>
      <c r="D317" s="3">
        <f>'estimated bilateral positions'!D317/'estimated bilateral positions'!D$323</f>
        <v>5.8586135321179956E-4</v>
      </c>
      <c r="E317" s="3">
        <f>'estimated bilateral positions'!E317/'estimated bilateral positions'!E$323</f>
        <v>0</v>
      </c>
      <c r="F317" s="3">
        <f>'estimated bilateral positions'!F317/'estimated bilateral positions'!F$323</f>
        <v>1.4457513692167672E-2</v>
      </c>
      <c r="G317" s="3">
        <f>'estimated bilateral positions'!G317/'estimated bilateral positions'!G$323</f>
        <v>9.6086917328170006E-3</v>
      </c>
      <c r="H317" s="3">
        <f>'estimated bilateral positions'!H317/'estimated bilateral positions'!H$323</f>
        <v>0</v>
      </c>
      <c r="I317" s="3">
        <f>'estimated bilateral positions'!I317/'estimated bilateral positions'!I$323</f>
        <v>7.6426043771457321E-3</v>
      </c>
      <c r="J317" s="3">
        <f>'estimated bilateral positions'!J317/'estimated bilateral positions'!J$323</f>
        <v>0</v>
      </c>
    </row>
    <row r="318" spans="1:10">
      <c r="A318" s="3" t="s">
        <v>7</v>
      </c>
      <c r="B318" s="3" t="s">
        <v>15</v>
      </c>
      <c r="C318" s="3" t="s">
        <v>25</v>
      </c>
      <c r="D318" s="3">
        <f>'estimated bilateral positions'!D318/'estimated bilateral positions'!D$323</f>
        <v>3.206234549883117E-3</v>
      </c>
      <c r="E318" s="3">
        <f>'estimated bilateral positions'!E318/'estimated bilateral positions'!E$323</f>
        <v>0</v>
      </c>
      <c r="F318" s="3">
        <f>'estimated bilateral positions'!F318/'estimated bilateral positions'!F$323</f>
        <v>6.5479796064706595E-4</v>
      </c>
      <c r="G318" s="3">
        <f>'estimated bilateral positions'!G318/'estimated bilateral positions'!G$323</f>
        <v>2.9344132518233715E-3</v>
      </c>
      <c r="H318" s="3">
        <f>'estimated bilateral positions'!H318/'estimated bilateral positions'!H$323</f>
        <v>0</v>
      </c>
      <c r="I318" s="3">
        <f>'estimated bilateral positions'!I318/'estimated bilateral positions'!I$323</f>
        <v>2.0117470667120513E-2</v>
      </c>
      <c r="J318" s="3">
        <f>'estimated bilateral positions'!J318/'estimated bilateral positions'!J$323</f>
        <v>0</v>
      </c>
    </row>
    <row r="319" spans="1:10">
      <c r="A319" s="3" t="s">
        <v>7</v>
      </c>
      <c r="B319" s="3" t="s">
        <v>16</v>
      </c>
      <c r="C319" s="3" t="s">
        <v>25</v>
      </c>
      <c r="D319" s="3">
        <f>'estimated bilateral positions'!D319/'estimated bilateral positions'!D$323</f>
        <v>1.1850602320948497E-2</v>
      </c>
      <c r="E319" s="3">
        <f>'estimated bilateral positions'!E319/'estimated bilateral positions'!E$323</f>
        <v>7.7097529982836745E-4</v>
      </c>
      <c r="F319" s="3">
        <f>'estimated bilateral positions'!F319/'estimated bilateral positions'!F$323</f>
        <v>5.5884661117500643E-3</v>
      </c>
      <c r="G319" s="3">
        <f>'estimated bilateral positions'!G319/'estimated bilateral positions'!G$323</f>
        <v>2.2718269059719119E-3</v>
      </c>
      <c r="H319" s="3">
        <f>'estimated bilateral positions'!H319/'estimated bilateral positions'!H$323</f>
        <v>1.4554936668642505E-2</v>
      </c>
      <c r="I319" s="3">
        <f>'estimated bilateral positions'!I319/'estimated bilateral positions'!I$323</f>
        <v>9.5821493221279405E-3</v>
      </c>
      <c r="J319" s="3">
        <f>'estimated bilateral positions'!J319/'estimated bilateral positions'!J$323</f>
        <v>0</v>
      </c>
    </row>
    <row r="320" spans="1:10">
      <c r="A320" s="3" t="s">
        <v>7</v>
      </c>
      <c r="B320" s="3" t="s">
        <v>17</v>
      </c>
      <c r="C320" s="3" t="s">
        <v>25</v>
      </c>
      <c r="D320" s="3">
        <f>'estimated bilateral positions'!D320/'estimated bilateral positions'!D$323</f>
        <v>1.3384829046657984E-3</v>
      </c>
      <c r="E320" s="3">
        <f>'estimated bilateral positions'!E320/'estimated bilateral positions'!E$323</f>
        <v>3.7014145685522831E-2</v>
      </c>
      <c r="F320" s="3">
        <f>'estimated bilateral positions'!F320/'estimated bilateral positions'!F$323</f>
        <v>3.7626205295858769E-4</v>
      </c>
      <c r="G320" s="3">
        <f>'estimated bilateral positions'!G320/'estimated bilateral positions'!G$323</f>
        <v>6.0756054070258223E-3</v>
      </c>
      <c r="H320" s="3">
        <f>'estimated bilateral positions'!H320/'estimated bilateral positions'!H$323</f>
        <v>7.4080386526358177E-2</v>
      </c>
      <c r="I320" s="3">
        <f>'estimated bilateral positions'!I320/'estimated bilateral positions'!I$323</f>
        <v>6.3896781044640083E-2</v>
      </c>
      <c r="J320" s="3">
        <f>'estimated bilateral positions'!J320/'estimated bilateral positions'!J$323</f>
        <v>1.5962689940975164E-2</v>
      </c>
    </row>
    <row r="321" spans="1:10">
      <c r="A321" s="3" t="s">
        <v>7</v>
      </c>
      <c r="B321" s="3" t="s">
        <v>18</v>
      </c>
      <c r="C321" s="3" t="s">
        <v>25</v>
      </c>
      <c r="D321" s="3">
        <f>'estimated bilateral positions'!D321/'estimated bilateral positions'!D$323</f>
        <v>0.26741651767569963</v>
      </c>
      <c r="E321" s="3">
        <f>'estimated bilateral positions'!E321/'estimated bilateral positions'!E$323</f>
        <v>0.35910902145653867</v>
      </c>
      <c r="F321" s="3">
        <f>'estimated bilateral positions'!F321/'estimated bilateral positions'!F$323</f>
        <v>0.17138207752647319</v>
      </c>
      <c r="G321" s="3">
        <f>'estimated bilateral positions'!G321/'estimated bilateral positions'!G$323</f>
        <v>0.27467087904546306</v>
      </c>
      <c r="H321" s="3">
        <f>'estimated bilateral positions'!H321/'estimated bilateral positions'!H$323</f>
        <v>0.32119921260947526</v>
      </c>
      <c r="I321" s="3">
        <f>'estimated bilateral positions'!I321/'estimated bilateral positions'!I$323</f>
        <v>0.1809601895814367</v>
      </c>
      <c r="J321" s="3">
        <f>'estimated bilateral positions'!J321/'estimated bilateral positions'!J$323</f>
        <v>0.19288250345344987</v>
      </c>
    </row>
    <row r="322" spans="1:10">
      <c r="A322" s="3" t="s">
        <v>7</v>
      </c>
      <c r="B322" s="3" t="s">
        <v>19</v>
      </c>
      <c r="C322" s="3" t="s">
        <v>25</v>
      </c>
      <c r="D322" s="3">
        <f>'estimated bilateral positions'!D322/'estimated bilateral positions'!D$323</f>
        <v>0.18598986427531519</v>
      </c>
      <c r="E322" s="3">
        <f>'estimated bilateral positions'!E322/'estimated bilateral positions'!E$323</f>
        <v>0.44114861193756744</v>
      </c>
      <c r="F322" s="3">
        <f>'estimated bilateral positions'!F322/'estimated bilateral positions'!F$323</f>
        <v>0.51339331049164094</v>
      </c>
      <c r="G322" s="3">
        <f>'estimated bilateral positions'!G322/'estimated bilateral positions'!G$323</f>
        <v>0.35992893163644796</v>
      </c>
      <c r="H322" s="3">
        <f>'estimated bilateral positions'!H322/'estimated bilateral positions'!H$323</f>
        <v>0.39783794198033717</v>
      </c>
      <c r="I322" s="3">
        <f>'estimated bilateral positions'!I322/'estimated bilateral positions'!I$323</f>
        <v>0.32639653347551961</v>
      </c>
      <c r="J322" s="3">
        <f>'estimated bilateral positions'!J322/'estimated bilateral positions'!J$323</f>
        <v>0.76588054753236423</v>
      </c>
    </row>
    <row r="325" spans="1:10">
      <c r="A325" s="3" t="s">
        <v>7</v>
      </c>
      <c r="B325" s="3" t="s">
        <v>3</v>
      </c>
      <c r="C325" s="3" t="s">
        <v>22</v>
      </c>
      <c r="D325" s="3">
        <f>'estimated bilateral positions'!D325/'estimated bilateral positions'!D$342</f>
        <v>1.8996949881795017E-3</v>
      </c>
      <c r="E325" s="3">
        <f>'estimated bilateral positions'!E325/'estimated bilateral positions'!E$342</f>
        <v>0</v>
      </c>
      <c r="F325" s="3">
        <f>'estimated bilateral positions'!F325/'estimated bilateral positions'!F$342</f>
        <v>3.0034365608791821E-4</v>
      </c>
      <c r="G325" s="3">
        <f>'estimated bilateral positions'!G325/'estimated bilateral positions'!G$342</f>
        <v>7.7345726486197806E-3</v>
      </c>
      <c r="H325" s="3">
        <f>'estimated bilateral positions'!H325/'estimated bilateral positions'!H$342</f>
        <v>0</v>
      </c>
      <c r="I325" s="3">
        <f>'estimated bilateral positions'!I325/'estimated bilateral positions'!I$342</f>
        <v>2.3254298282660107E-2</v>
      </c>
      <c r="J325" s="3">
        <f>'estimated bilateral positions'!J325/'estimated bilateral positions'!J$342</f>
        <v>0</v>
      </c>
    </row>
    <row r="326" spans="1:10">
      <c r="A326" s="3" t="s">
        <v>7</v>
      </c>
      <c r="B326" s="3" t="s">
        <v>4</v>
      </c>
      <c r="C326" s="3" t="s">
        <v>22</v>
      </c>
      <c r="D326" s="3">
        <f>'estimated bilateral positions'!D326/'estimated bilateral positions'!D$342</f>
        <v>1.0943714225355018E-2</v>
      </c>
      <c r="E326" s="3">
        <f>'estimated bilateral positions'!E326/'estimated bilateral positions'!E$342</f>
        <v>2.1928883441582125E-2</v>
      </c>
      <c r="F326" s="3">
        <f>'estimated bilateral positions'!F326/'estimated bilateral positions'!F$342</f>
        <v>3.7876330848328477E-2</v>
      </c>
      <c r="G326" s="3">
        <f>'estimated bilateral positions'!G326/'estimated bilateral positions'!G$342</f>
        <v>2.6016765603639989E-2</v>
      </c>
      <c r="H326" s="3">
        <f>'estimated bilateral positions'!H326/'estimated bilateral positions'!H$342</f>
        <v>4.8481008575606645E-2</v>
      </c>
      <c r="I326" s="3">
        <f>'estimated bilateral positions'!I326/'estimated bilateral positions'!I$342</f>
        <v>1.2038946343104344E-2</v>
      </c>
      <c r="J326" s="3">
        <f>'estimated bilateral positions'!J326/'estimated bilateral positions'!J$342</f>
        <v>0</v>
      </c>
    </row>
    <row r="327" spans="1:10">
      <c r="A327" s="3" t="s">
        <v>7</v>
      </c>
      <c r="B327" s="3" t="s">
        <v>5</v>
      </c>
      <c r="C327" s="3" t="s">
        <v>22</v>
      </c>
      <c r="D327" s="3">
        <f>'estimated bilateral positions'!D327/'estimated bilateral positions'!D$342</f>
        <v>0</v>
      </c>
      <c r="E327" s="3">
        <f>'estimated bilateral positions'!E327/'estimated bilateral positions'!E$342</f>
        <v>0</v>
      </c>
      <c r="F327" s="3">
        <f>'estimated bilateral positions'!F327/'estimated bilateral positions'!F$342</f>
        <v>0</v>
      </c>
      <c r="G327" s="3">
        <f>'estimated bilateral positions'!G327/'estimated bilateral positions'!G$342</f>
        <v>8.0012884574246444E-4</v>
      </c>
      <c r="H327" s="3">
        <f>'estimated bilateral positions'!H327/'estimated bilateral positions'!H$342</f>
        <v>8.8769253169139143E-3</v>
      </c>
      <c r="I327" s="3">
        <f>'estimated bilateral positions'!I327/'estimated bilateral positions'!I$342</f>
        <v>1.9952397513401991E-2</v>
      </c>
      <c r="J327" s="3">
        <f>'estimated bilateral positions'!J327/'estimated bilateral positions'!J$342</f>
        <v>0</v>
      </c>
    </row>
    <row r="328" spans="1:10">
      <c r="A328" s="3" t="s">
        <v>7</v>
      </c>
      <c r="B328" s="3" t="s">
        <v>6</v>
      </c>
      <c r="C328" s="3" t="s">
        <v>22</v>
      </c>
      <c r="D328" s="3">
        <f>'estimated bilateral positions'!D328/'estimated bilateral positions'!D$342</f>
        <v>4.8782275668246356E-3</v>
      </c>
      <c r="E328" s="3">
        <f>'estimated bilateral positions'!E328/'estimated bilateral positions'!E$342</f>
        <v>0</v>
      </c>
      <c r="F328" s="3">
        <f>'estimated bilateral positions'!F328/'estimated bilateral positions'!F$342</f>
        <v>7.260701370260067E-3</v>
      </c>
      <c r="G328" s="3">
        <f>'estimated bilateral positions'!G328/'estimated bilateral positions'!G$342</f>
        <v>1.57772876601509E-2</v>
      </c>
      <c r="H328" s="3">
        <f>'estimated bilateral positions'!H328/'estimated bilateral positions'!H$342</f>
        <v>0</v>
      </c>
      <c r="I328" s="3">
        <f>'estimated bilateral positions'!I328/'estimated bilateral positions'!I$342</f>
        <v>3.452853941063927E-2</v>
      </c>
      <c r="J328" s="3">
        <f>'estimated bilateral positions'!J328/'estimated bilateral positions'!J$342</f>
        <v>0</v>
      </c>
    </row>
    <row r="329" spans="1:10">
      <c r="A329" s="3" t="s">
        <v>7</v>
      </c>
      <c r="B329" s="3" t="s">
        <v>7</v>
      </c>
      <c r="C329" s="3" t="s">
        <v>22</v>
      </c>
      <c r="D329" s="3">
        <f>'estimated bilateral positions'!D329/'estimated bilateral positions'!D$342</f>
        <v>0</v>
      </c>
      <c r="E329" s="3">
        <f>'estimated bilateral positions'!E329/'estimated bilateral positions'!E$342</f>
        <v>0</v>
      </c>
      <c r="F329" s="3">
        <f>'estimated bilateral positions'!F329/'estimated bilateral positions'!F$342</f>
        <v>0</v>
      </c>
      <c r="G329" s="3">
        <f>'estimated bilateral positions'!G329/'estimated bilateral positions'!G$342</f>
        <v>0</v>
      </c>
      <c r="H329" s="3">
        <f>'estimated bilateral positions'!H329/'estimated bilateral positions'!H$342</f>
        <v>0</v>
      </c>
      <c r="I329" s="3">
        <f>'estimated bilateral positions'!I329/'estimated bilateral positions'!I$342</f>
        <v>0</v>
      </c>
      <c r="J329" s="3">
        <f>'estimated bilateral positions'!J329/'estimated bilateral positions'!J$342</f>
        <v>0</v>
      </c>
    </row>
    <row r="330" spans="1:10">
      <c r="A330" s="3" t="s">
        <v>7</v>
      </c>
      <c r="B330" s="3" t="s">
        <v>8</v>
      </c>
      <c r="C330" s="3" t="s">
        <v>22</v>
      </c>
      <c r="D330" s="3">
        <f>'estimated bilateral positions'!D330/'estimated bilateral positions'!D$342</f>
        <v>1.8855703738477027E-2</v>
      </c>
      <c r="E330" s="3">
        <f>'estimated bilateral positions'!E330/'estimated bilateral positions'!E$342</f>
        <v>0</v>
      </c>
      <c r="F330" s="3">
        <f>'estimated bilateral positions'!F330/'estimated bilateral positions'!F$342</f>
        <v>1.3264811471558542E-2</v>
      </c>
      <c r="G330" s="3">
        <f>'estimated bilateral positions'!G330/'estimated bilateral positions'!G$342</f>
        <v>6.4218259982897494E-4</v>
      </c>
      <c r="H330" s="3">
        <f>'estimated bilateral positions'!H330/'estimated bilateral positions'!H$342</f>
        <v>0</v>
      </c>
      <c r="I330" s="3">
        <f>'estimated bilateral positions'!I330/'estimated bilateral positions'!I$342</f>
        <v>2.5789717484243257E-2</v>
      </c>
      <c r="J330" s="3">
        <f>'estimated bilateral positions'!J330/'estimated bilateral positions'!J$342</f>
        <v>0</v>
      </c>
    </row>
    <row r="331" spans="1:10">
      <c r="A331" s="3" t="s">
        <v>7</v>
      </c>
      <c r="B331" s="3" t="s">
        <v>9</v>
      </c>
      <c r="C331" s="3" t="s">
        <v>22</v>
      </c>
      <c r="D331" s="3">
        <f>'estimated bilateral positions'!D331/'estimated bilateral positions'!D$342</f>
        <v>0</v>
      </c>
      <c r="E331" s="3">
        <f>'estimated bilateral positions'!E331/'estimated bilateral positions'!E$342</f>
        <v>0</v>
      </c>
      <c r="F331" s="3">
        <f>'estimated bilateral positions'!F331/'estimated bilateral positions'!F$342</f>
        <v>2.9499887267426579E-4</v>
      </c>
      <c r="G331" s="3">
        <f>'estimated bilateral positions'!G331/'estimated bilateral positions'!G$342</f>
        <v>8.0553910210801169E-4</v>
      </c>
      <c r="H331" s="3">
        <f>'estimated bilateral positions'!H331/'estimated bilateral positions'!H$342</f>
        <v>0</v>
      </c>
      <c r="I331" s="3">
        <f>'estimated bilateral positions'!I331/'estimated bilateral positions'!I$342</f>
        <v>2.3525312354918181E-2</v>
      </c>
      <c r="J331" s="3">
        <f>'estimated bilateral positions'!J331/'estimated bilateral positions'!J$342</f>
        <v>0</v>
      </c>
    </row>
    <row r="332" spans="1:10">
      <c r="A332" s="3" t="s">
        <v>7</v>
      </c>
      <c r="B332" s="3" t="s">
        <v>10</v>
      </c>
      <c r="C332" s="3" t="s">
        <v>22</v>
      </c>
      <c r="D332" s="3">
        <f>'estimated bilateral positions'!D332/'estimated bilateral positions'!D$342</f>
        <v>0.22632013472632873</v>
      </c>
      <c r="E332" s="3">
        <f>'estimated bilateral positions'!E332/'estimated bilateral positions'!E$342</f>
        <v>4.9728008715448281E-2</v>
      </c>
      <c r="F332" s="3">
        <f>'estimated bilateral positions'!F332/'estimated bilateral positions'!F$342</f>
        <v>4.4679642816905209E-2</v>
      </c>
      <c r="G332" s="3">
        <f>'estimated bilateral positions'!G332/'estimated bilateral positions'!G$342</f>
        <v>3.9591136216865476E-2</v>
      </c>
      <c r="H332" s="3">
        <f>'estimated bilateral positions'!H332/'estimated bilateral positions'!H$342</f>
        <v>1.6752491840352327E-2</v>
      </c>
      <c r="I332" s="3">
        <f>'estimated bilateral positions'!I332/'estimated bilateral positions'!I$342</f>
        <v>7.8632879837942649E-2</v>
      </c>
      <c r="J332" s="3">
        <f>'estimated bilateral positions'!J332/'estimated bilateral positions'!J$342</f>
        <v>2.5274259073210674E-2</v>
      </c>
    </row>
    <row r="333" spans="1:10">
      <c r="A333" s="3" t="s">
        <v>7</v>
      </c>
      <c r="B333" s="3" t="s">
        <v>11</v>
      </c>
      <c r="C333" s="3" t="s">
        <v>22</v>
      </c>
      <c r="D333" s="3">
        <f>'estimated bilateral positions'!D333/'estimated bilateral positions'!D$342</f>
        <v>6.7969519393052125E-2</v>
      </c>
      <c r="E333" s="3">
        <f>'estimated bilateral positions'!E333/'estimated bilateral positions'!E$342</f>
        <v>0</v>
      </c>
      <c r="F333" s="3">
        <f>'estimated bilateral positions'!F333/'estimated bilateral positions'!F$342</f>
        <v>3.0418138953990197E-2</v>
      </c>
      <c r="G333" s="3">
        <f>'estimated bilateral positions'!G333/'estimated bilateral positions'!G$342</f>
        <v>0.14015089219618768</v>
      </c>
      <c r="H333" s="3">
        <f>'estimated bilateral positions'!H333/'estimated bilateral positions'!H$342</f>
        <v>0</v>
      </c>
      <c r="I333" s="3">
        <f>'estimated bilateral positions'!I333/'estimated bilateral positions'!I$342</f>
        <v>0.11426185537244749</v>
      </c>
      <c r="J333" s="3">
        <f>'estimated bilateral positions'!J333/'estimated bilateral positions'!J$342</f>
        <v>0</v>
      </c>
    </row>
    <row r="334" spans="1:10">
      <c r="A334" s="3" t="s">
        <v>7</v>
      </c>
      <c r="B334" s="3" t="s">
        <v>12</v>
      </c>
      <c r="C334" s="3" t="s">
        <v>22</v>
      </c>
      <c r="D334" s="3">
        <f>'estimated bilateral positions'!D334/'estimated bilateral positions'!D$342</f>
        <v>2.3066886933444815E-3</v>
      </c>
      <c r="E334" s="3">
        <f>'estimated bilateral positions'!E334/'estimated bilateral positions'!E$342</f>
        <v>0</v>
      </c>
      <c r="F334" s="3">
        <f>'estimated bilateral positions'!F334/'estimated bilateral positions'!F$342</f>
        <v>2.882673378475333E-4</v>
      </c>
      <c r="G334" s="3">
        <f>'estimated bilateral positions'!G334/'estimated bilateral positions'!G$342</f>
        <v>1.9158359318647178E-3</v>
      </c>
      <c r="H334" s="3">
        <f>'estimated bilateral positions'!H334/'estimated bilateral positions'!H$342</f>
        <v>0</v>
      </c>
      <c r="I334" s="3">
        <f>'estimated bilateral positions'!I334/'estimated bilateral positions'!I$342</f>
        <v>1.0439391708866989E-3</v>
      </c>
      <c r="J334" s="3">
        <f>'estimated bilateral positions'!J334/'estimated bilateral positions'!J$342</f>
        <v>0</v>
      </c>
    </row>
    <row r="335" spans="1:10">
      <c r="A335" s="3" t="s">
        <v>7</v>
      </c>
      <c r="B335" s="3" t="s">
        <v>13</v>
      </c>
      <c r="C335" s="3" t="s">
        <v>22</v>
      </c>
      <c r="D335" s="3">
        <f>'estimated bilateral positions'!D335/'estimated bilateral positions'!D$342</f>
        <v>0.1964387535887144</v>
      </c>
      <c r="E335" s="3">
        <f>'estimated bilateral positions'!E335/'estimated bilateral positions'!E$342</f>
        <v>9.030035346351227E-2</v>
      </c>
      <c r="F335" s="3">
        <f>'estimated bilateral positions'!F335/'estimated bilateral positions'!F$342</f>
        <v>0.15976433683671024</v>
      </c>
      <c r="G335" s="3">
        <f>'estimated bilateral positions'!G335/'estimated bilateral positions'!G$342</f>
        <v>0.11107531121544287</v>
      </c>
      <c r="H335" s="3">
        <f>'estimated bilateral positions'!H335/'estimated bilateral positions'!H$342</f>
        <v>0.11821709648231396</v>
      </c>
      <c r="I335" s="3">
        <f>'estimated bilateral positions'!I335/'estimated bilateral positions'!I$342</f>
        <v>5.8376385761765459E-2</v>
      </c>
      <c r="J335" s="3">
        <f>'estimated bilateral positions'!J335/'estimated bilateral positions'!J$342</f>
        <v>0</v>
      </c>
    </row>
    <row r="336" spans="1:10">
      <c r="A336" s="3" t="s">
        <v>7</v>
      </c>
      <c r="B336" s="3" t="s">
        <v>14</v>
      </c>
      <c r="C336" s="3" t="s">
        <v>22</v>
      </c>
      <c r="D336" s="3">
        <f>'estimated bilateral positions'!D336/'estimated bilateral positions'!D$342</f>
        <v>5.8586135321179956E-4</v>
      </c>
      <c r="E336" s="3">
        <f>'estimated bilateral positions'!E336/'estimated bilateral positions'!E$342</f>
        <v>0</v>
      </c>
      <c r="F336" s="3">
        <f>'estimated bilateral positions'!F336/'estimated bilateral positions'!F$342</f>
        <v>1.4457513692167672E-2</v>
      </c>
      <c r="G336" s="3">
        <f>'estimated bilateral positions'!G336/'estimated bilateral positions'!G$342</f>
        <v>9.6086917328170023E-3</v>
      </c>
      <c r="H336" s="3">
        <f>'estimated bilateral positions'!H336/'estimated bilateral positions'!H$342</f>
        <v>0</v>
      </c>
      <c r="I336" s="3">
        <f>'estimated bilateral positions'!I336/'estimated bilateral positions'!I$342</f>
        <v>7.6426043771457312E-3</v>
      </c>
      <c r="J336" s="3">
        <f>'estimated bilateral positions'!J336/'estimated bilateral positions'!J$342</f>
        <v>0</v>
      </c>
    </row>
    <row r="337" spans="1:10">
      <c r="A337" s="3" t="s">
        <v>7</v>
      </c>
      <c r="B337" s="3" t="s">
        <v>15</v>
      </c>
      <c r="C337" s="3" t="s">
        <v>22</v>
      </c>
      <c r="D337" s="3">
        <f>'estimated bilateral positions'!D337/'estimated bilateral positions'!D$342</f>
        <v>3.206234549883117E-3</v>
      </c>
      <c r="E337" s="3">
        <f>'estimated bilateral positions'!E337/'estimated bilateral positions'!E$342</f>
        <v>0</v>
      </c>
      <c r="F337" s="3">
        <f>'estimated bilateral positions'!F337/'estimated bilateral positions'!F$342</f>
        <v>6.5479796064706595E-4</v>
      </c>
      <c r="G337" s="3">
        <f>'estimated bilateral positions'!G337/'estimated bilateral positions'!G$342</f>
        <v>2.9344132518233715E-3</v>
      </c>
      <c r="H337" s="3">
        <f>'estimated bilateral positions'!H337/'estimated bilateral positions'!H$342</f>
        <v>0</v>
      </c>
      <c r="I337" s="3">
        <f>'estimated bilateral positions'!I337/'estimated bilateral positions'!I$342</f>
        <v>2.011747066712051E-2</v>
      </c>
      <c r="J337" s="3">
        <f>'estimated bilateral positions'!J337/'estimated bilateral positions'!J$342</f>
        <v>0</v>
      </c>
    </row>
    <row r="338" spans="1:10">
      <c r="A338" s="3" t="s">
        <v>7</v>
      </c>
      <c r="B338" s="3" t="s">
        <v>16</v>
      </c>
      <c r="C338" s="3" t="s">
        <v>22</v>
      </c>
      <c r="D338" s="3">
        <f>'estimated bilateral positions'!D338/'estimated bilateral positions'!D$342</f>
        <v>1.1850602320948497E-2</v>
      </c>
      <c r="E338" s="3">
        <f>'estimated bilateral positions'!E338/'estimated bilateral positions'!E$342</f>
        <v>7.7097529982836756E-4</v>
      </c>
      <c r="F338" s="3">
        <f>'estimated bilateral positions'!F338/'estimated bilateral positions'!F$342</f>
        <v>5.5884661117500652E-3</v>
      </c>
      <c r="G338" s="3">
        <f>'estimated bilateral positions'!G338/'estimated bilateral positions'!G$342</f>
        <v>2.2718269059719123E-3</v>
      </c>
      <c r="H338" s="3">
        <f>'estimated bilateral positions'!H338/'estimated bilateral positions'!H$342</f>
        <v>1.4554936668642505E-2</v>
      </c>
      <c r="I338" s="3">
        <f>'estimated bilateral positions'!I338/'estimated bilateral positions'!I$342</f>
        <v>9.582149322127937E-3</v>
      </c>
      <c r="J338" s="3">
        <f>'estimated bilateral positions'!J338/'estimated bilateral positions'!J$342</f>
        <v>0</v>
      </c>
    </row>
    <row r="339" spans="1:10">
      <c r="A339" s="3" t="s">
        <v>7</v>
      </c>
      <c r="B339" s="3" t="s">
        <v>17</v>
      </c>
      <c r="C339" s="3" t="s">
        <v>22</v>
      </c>
      <c r="D339" s="3">
        <f>'estimated bilateral positions'!D339/'estimated bilateral positions'!D$342</f>
        <v>1.3384829046657984E-3</v>
      </c>
      <c r="E339" s="3">
        <f>'estimated bilateral positions'!E339/'estimated bilateral positions'!E$342</f>
        <v>3.7014145685522838E-2</v>
      </c>
      <c r="F339" s="3">
        <f>'estimated bilateral positions'!F339/'estimated bilateral positions'!F$342</f>
        <v>3.7626205295858775E-4</v>
      </c>
      <c r="G339" s="3">
        <f>'estimated bilateral positions'!G339/'estimated bilateral positions'!G$342</f>
        <v>6.0756054070258232E-3</v>
      </c>
      <c r="H339" s="3">
        <f>'estimated bilateral positions'!H339/'estimated bilateral positions'!H$342</f>
        <v>7.4080386526358177E-2</v>
      </c>
      <c r="I339" s="3">
        <f>'estimated bilateral positions'!I339/'estimated bilateral positions'!I$342</f>
        <v>6.3896781044640069E-2</v>
      </c>
      <c r="J339" s="3">
        <f>'estimated bilateral positions'!J339/'estimated bilateral positions'!J$342</f>
        <v>1.5962689940975164E-2</v>
      </c>
    </row>
    <row r="340" spans="1:10">
      <c r="A340" s="3" t="s">
        <v>7</v>
      </c>
      <c r="B340" s="3" t="s">
        <v>18</v>
      </c>
      <c r="C340" s="3" t="s">
        <v>22</v>
      </c>
      <c r="D340" s="3">
        <f>'estimated bilateral positions'!D340/'estimated bilateral positions'!D$342</f>
        <v>0.26741651767569963</v>
      </c>
      <c r="E340" s="3">
        <f>'estimated bilateral positions'!E340/'estimated bilateral positions'!E$342</f>
        <v>0.35910902145653872</v>
      </c>
      <c r="F340" s="3">
        <f>'estimated bilateral positions'!F340/'estimated bilateral positions'!F$342</f>
        <v>0.17138207752647322</v>
      </c>
      <c r="G340" s="3">
        <f>'estimated bilateral positions'!G340/'estimated bilateral positions'!G$342</f>
        <v>0.27467087904546311</v>
      </c>
      <c r="H340" s="3">
        <f>'estimated bilateral positions'!H340/'estimated bilateral positions'!H$342</f>
        <v>0.32119921260947532</v>
      </c>
      <c r="I340" s="3">
        <f>'estimated bilateral positions'!I340/'estimated bilateral positions'!I$342</f>
        <v>0.18096018958143667</v>
      </c>
      <c r="J340" s="3">
        <f>'estimated bilateral positions'!J340/'estimated bilateral positions'!J$342</f>
        <v>0.1928825034534499</v>
      </c>
    </row>
    <row r="341" spans="1:10">
      <c r="A341" s="3" t="s">
        <v>7</v>
      </c>
      <c r="B341" s="3" t="s">
        <v>19</v>
      </c>
      <c r="C341" s="3" t="s">
        <v>22</v>
      </c>
      <c r="D341" s="3">
        <f>'estimated bilateral positions'!D341/'estimated bilateral positions'!D$342</f>
        <v>0.18598986427531519</v>
      </c>
      <c r="E341" s="3">
        <f>'estimated bilateral positions'!E341/'estimated bilateral positions'!E$342</f>
        <v>0.44114861193756744</v>
      </c>
      <c r="F341" s="3">
        <f>'estimated bilateral positions'!F341/'estimated bilateral positions'!F$342</f>
        <v>0.51339331049164105</v>
      </c>
      <c r="G341" s="3">
        <f>'estimated bilateral positions'!G341/'estimated bilateral positions'!G$342</f>
        <v>0.35992893163644807</v>
      </c>
      <c r="H341" s="3">
        <f>'estimated bilateral positions'!H341/'estimated bilateral positions'!H$342</f>
        <v>0.39783794198033723</v>
      </c>
      <c r="I341" s="3">
        <f>'estimated bilateral positions'!I341/'estimated bilateral positions'!I$342</f>
        <v>0.32639653347551956</v>
      </c>
      <c r="J341" s="3">
        <f>'estimated bilateral positions'!J341/'estimated bilateral positions'!J$342</f>
        <v>0.76588054753236423</v>
      </c>
    </row>
    <row r="344" spans="1:10">
      <c r="A344" s="3" t="s">
        <v>7</v>
      </c>
      <c r="B344" s="3" t="s">
        <v>3</v>
      </c>
      <c r="C344" s="3" t="s">
        <v>23</v>
      </c>
      <c r="D344" s="3">
        <f>'estimated bilateral positions'!D344/'estimated bilateral positions'!D$361</f>
        <v>1.8996949881795019E-3</v>
      </c>
      <c r="E344" s="3">
        <f>'estimated bilateral positions'!E344/'estimated bilateral positions'!E$361</f>
        <v>0</v>
      </c>
      <c r="F344" s="3">
        <f>'estimated bilateral positions'!F344/'estimated bilateral positions'!F$361</f>
        <v>3.0034365608791821E-4</v>
      </c>
      <c r="G344" s="3">
        <f>'estimated bilateral positions'!G344/'estimated bilateral positions'!G$361</f>
        <v>7.7345726486197789E-3</v>
      </c>
      <c r="H344" s="3">
        <f>'estimated bilateral positions'!H344/'estimated bilateral positions'!H$361</f>
        <v>0</v>
      </c>
      <c r="I344" s="3">
        <f>'estimated bilateral positions'!I344/'estimated bilateral positions'!I$361</f>
        <v>2.3254298282660107E-2</v>
      </c>
      <c r="J344" s="3">
        <f>'estimated bilateral positions'!J344/'estimated bilateral positions'!J$361</f>
        <v>0</v>
      </c>
    </row>
    <row r="345" spans="1:10">
      <c r="A345" s="3" t="s">
        <v>7</v>
      </c>
      <c r="B345" s="3" t="s">
        <v>4</v>
      </c>
      <c r="C345" s="3" t="s">
        <v>23</v>
      </c>
      <c r="D345" s="3">
        <f>'estimated bilateral positions'!D345/'estimated bilateral positions'!D$361</f>
        <v>1.0943714225355018E-2</v>
      </c>
      <c r="E345" s="3">
        <f>'estimated bilateral positions'!E345/'estimated bilateral positions'!E$361</f>
        <v>2.1928883441582121E-2</v>
      </c>
      <c r="F345" s="3">
        <f>'estimated bilateral positions'!F345/'estimated bilateral positions'!F$361</f>
        <v>3.787633084832847E-2</v>
      </c>
      <c r="G345" s="3">
        <f>'estimated bilateral positions'!G345/'estimated bilateral positions'!G$361</f>
        <v>2.6016765603639986E-2</v>
      </c>
      <c r="H345" s="3">
        <f>'estimated bilateral positions'!H345/'estimated bilateral positions'!H$361</f>
        <v>4.8481008575606652E-2</v>
      </c>
      <c r="I345" s="3">
        <f>'estimated bilateral positions'!I345/'estimated bilateral positions'!I$361</f>
        <v>1.2038946343104342E-2</v>
      </c>
      <c r="J345" s="3">
        <f>'estimated bilateral positions'!J345/'estimated bilateral positions'!J$361</f>
        <v>0</v>
      </c>
    </row>
    <row r="346" spans="1:10">
      <c r="A346" s="3" t="s">
        <v>7</v>
      </c>
      <c r="B346" s="3" t="s">
        <v>5</v>
      </c>
      <c r="C346" s="3" t="s">
        <v>23</v>
      </c>
      <c r="D346" s="3">
        <f>'estimated bilateral positions'!D346/'estimated bilateral positions'!D$361</f>
        <v>0</v>
      </c>
      <c r="E346" s="3">
        <f>'estimated bilateral positions'!E346/'estimated bilateral positions'!E$361</f>
        <v>0</v>
      </c>
      <c r="F346" s="3">
        <f>'estimated bilateral positions'!F346/'estimated bilateral positions'!F$361</f>
        <v>0</v>
      </c>
      <c r="G346" s="3">
        <f>'estimated bilateral positions'!G346/'estimated bilateral positions'!G$361</f>
        <v>8.0012884574246434E-4</v>
      </c>
      <c r="H346" s="3">
        <f>'estimated bilateral positions'!H346/'estimated bilateral positions'!H$361</f>
        <v>8.876925316913916E-3</v>
      </c>
      <c r="I346" s="3">
        <f>'estimated bilateral positions'!I346/'estimated bilateral positions'!I$361</f>
        <v>1.9952397513401991E-2</v>
      </c>
      <c r="J346" s="3">
        <f>'estimated bilateral positions'!J346/'estimated bilateral positions'!J$361</f>
        <v>0</v>
      </c>
    </row>
    <row r="347" spans="1:10">
      <c r="A347" s="3" t="s">
        <v>7</v>
      </c>
      <c r="B347" s="3" t="s">
        <v>6</v>
      </c>
      <c r="C347" s="3" t="s">
        <v>23</v>
      </c>
      <c r="D347" s="3">
        <f>'estimated bilateral positions'!D347/'estimated bilateral positions'!D$361</f>
        <v>4.8782275668246364E-3</v>
      </c>
      <c r="E347" s="3">
        <f>'estimated bilateral positions'!E347/'estimated bilateral positions'!E$361</f>
        <v>0</v>
      </c>
      <c r="F347" s="3">
        <f>'estimated bilateral positions'!F347/'estimated bilateral positions'!F$361</f>
        <v>7.2607013702600653E-3</v>
      </c>
      <c r="G347" s="3">
        <f>'estimated bilateral positions'!G347/'estimated bilateral positions'!G$361</f>
        <v>1.5777287660150897E-2</v>
      </c>
      <c r="H347" s="3">
        <f>'estimated bilateral positions'!H347/'estimated bilateral positions'!H$361</f>
        <v>0</v>
      </c>
      <c r="I347" s="3">
        <f>'estimated bilateral positions'!I347/'estimated bilateral positions'!I$361</f>
        <v>3.452853941063927E-2</v>
      </c>
      <c r="J347" s="3">
        <f>'estimated bilateral positions'!J347/'estimated bilateral positions'!J$361</f>
        <v>0</v>
      </c>
    </row>
    <row r="348" spans="1:10">
      <c r="A348" s="3" t="s">
        <v>7</v>
      </c>
      <c r="B348" s="3" t="s">
        <v>7</v>
      </c>
      <c r="C348" s="3" t="s">
        <v>23</v>
      </c>
      <c r="D348" s="3">
        <f>'estimated bilateral positions'!D348/'estimated bilateral positions'!D$361</f>
        <v>0</v>
      </c>
      <c r="E348" s="3">
        <f>'estimated bilateral positions'!E348/'estimated bilateral positions'!E$361</f>
        <v>0</v>
      </c>
      <c r="F348" s="3">
        <f>'estimated bilateral positions'!F348/'estimated bilateral positions'!F$361</f>
        <v>0</v>
      </c>
      <c r="G348" s="3">
        <f>'estimated bilateral positions'!G348/'estimated bilateral positions'!G$361</f>
        <v>0</v>
      </c>
      <c r="H348" s="3">
        <f>'estimated bilateral positions'!H348/'estimated bilateral positions'!H$361</f>
        <v>0</v>
      </c>
      <c r="I348" s="3">
        <f>'estimated bilateral positions'!I348/'estimated bilateral positions'!I$361</f>
        <v>0</v>
      </c>
      <c r="J348" s="3">
        <f>'estimated bilateral positions'!J348/'estimated bilateral positions'!J$361</f>
        <v>0</v>
      </c>
    </row>
    <row r="349" spans="1:10">
      <c r="A349" s="3" t="s">
        <v>7</v>
      </c>
      <c r="B349" s="3" t="s">
        <v>8</v>
      </c>
      <c r="C349" s="3" t="s">
        <v>23</v>
      </c>
      <c r="D349" s="3">
        <f>'estimated bilateral positions'!D349/'estimated bilateral positions'!D$361</f>
        <v>1.8855703738477031E-2</v>
      </c>
      <c r="E349" s="3">
        <f>'estimated bilateral positions'!E349/'estimated bilateral positions'!E$361</f>
        <v>0</v>
      </c>
      <c r="F349" s="3">
        <f>'estimated bilateral positions'!F349/'estimated bilateral positions'!F$361</f>
        <v>1.3264811471558542E-2</v>
      </c>
      <c r="G349" s="3">
        <f>'estimated bilateral positions'!G349/'estimated bilateral positions'!G$361</f>
        <v>6.4218259982897472E-4</v>
      </c>
      <c r="H349" s="3">
        <f>'estimated bilateral positions'!H349/'estimated bilateral positions'!H$361</f>
        <v>0</v>
      </c>
      <c r="I349" s="3">
        <f>'estimated bilateral positions'!I349/'estimated bilateral positions'!I$361</f>
        <v>2.5789717484243253E-2</v>
      </c>
      <c r="J349" s="3">
        <f>'estimated bilateral positions'!J349/'estimated bilateral positions'!J$361</f>
        <v>0</v>
      </c>
    </row>
    <row r="350" spans="1:10">
      <c r="A350" s="3" t="s">
        <v>7</v>
      </c>
      <c r="B350" s="3" t="s">
        <v>9</v>
      </c>
      <c r="C350" s="3" t="s">
        <v>23</v>
      </c>
      <c r="D350" s="3">
        <f>'estimated bilateral positions'!D350/'estimated bilateral positions'!D$361</f>
        <v>0</v>
      </c>
      <c r="E350" s="3">
        <f>'estimated bilateral positions'!E350/'estimated bilateral positions'!E$361</f>
        <v>0</v>
      </c>
      <c r="F350" s="3">
        <f>'estimated bilateral positions'!F350/'estimated bilateral positions'!F$361</f>
        <v>2.9499887267426573E-4</v>
      </c>
      <c r="G350" s="3">
        <f>'estimated bilateral positions'!G350/'estimated bilateral positions'!G$361</f>
        <v>8.0553910210801158E-4</v>
      </c>
      <c r="H350" s="3">
        <f>'estimated bilateral positions'!H350/'estimated bilateral positions'!H$361</f>
        <v>0</v>
      </c>
      <c r="I350" s="3">
        <f>'estimated bilateral positions'!I350/'estimated bilateral positions'!I$361</f>
        <v>2.3525312354918181E-2</v>
      </c>
      <c r="J350" s="3">
        <f>'estimated bilateral positions'!J350/'estimated bilateral positions'!J$361</f>
        <v>0</v>
      </c>
    </row>
    <row r="351" spans="1:10">
      <c r="A351" s="3" t="s">
        <v>7</v>
      </c>
      <c r="B351" s="3" t="s">
        <v>10</v>
      </c>
      <c r="C351" s="3" t="s">
        <v>23</v>
      </c>
      <c r="D351" s="3">
        <f>'estimated bilateral positions'!D351/'estimated bilateral positions'!D$361</f>
        <v>0.22632013472632873</v>
      </c>
      <c r="E351" s="3">
        <f>'estimated bilateral positions'!E351/'estimated bilateral positions'!E$361</f>
        <v>4.9728008715448281E-2</v>
      </c>
      <c r="F351" s="3">
        <f>'estimated bilateral positions'!F351/'estimated bilateral positions'!F$361</f>
        <v>4.4679642816905202E-2</v>
      </c>
      <c r="G351" s="3">
        <f>'estimated bilateral positions'!G351/'estimated bilateral positions'!G$361</f>
        <v>3.9591136216865469E-2</v>
      </c>
      <c r="H351" s="3">
        <f>'estimated bilateral positions'!H351/'estimated bilateral positions'!H$361</f>
        <v>1.6752491840352327E-2</v>
      </c>
      <c r="I351" s="3">
        <f>'estimated bilateral positions'!I351/'estimated bilateral positions'!I$361</f>
        <v>7.8632879837942649E-2</v>
      </c>
      <c r="J351" s="3">
        <f>'estimated bilateral positions'!J351/'estimated bilateral positions'!J$361</f>
        <v>2.5274259073210677E-2</v>
      </c>
    </row>
    <row r="352" spans="1:10">
      <c r="A352" s="3" t="s">
        <v>7</v>
      </c>
      <c r="B352" s="3" t="s">
        <v>11</v>
      </c>
      <c r="C352" s="3" t="s">
        <v>23</v>
      </c>
      <c r="D352" s="3">
        <f>'estimated bilateral positions'!D352/'estimated bilateral positions'!D$361</f>
        <v>6.7969519393052125E-2</v>
      </c>
      <c r="E352" s="3">
        <f>'estimated bilateral positions'!E352/'estimated bilateral positions'!E$361</f>
        <v>0</v>
      </c>
      <c r="F352" s="3">
        <f>'estimated bilateral positions'!F352/'estimated bilateral positions'!F$361</f>
        <v>3.0418138953990193E-2</v>
      </c>
      <c r="G352" s="3">
        <f>'estimated bilateral positions'!G352/'estimated bilateral positions'!G$361</f>
        <v>0.14015089219618765</v>
      </c>
      <c r="H352" s="3">
        <f>'estimated bilateral positions'!H352/'estimated bilateral positions'!H$361</f>
        <v>0</v>
      </c>
      <c r="I352" s="3">
        <f>'estimated bilateral positions'!I352/'estimated bilateral positions'!I$361</f>
        <v>0.11426185537244747</v>
      </c>
      <c r="J352" s="3">
        <f>'estimated bilateral positions'!J352/'estimated bilateral positions'!J$361</f>
        <v>0</v>
      </c>
    </row>
    <row r="353" spans="1:10">
      <c r="A353" s="3" t="s">
        <v>7</v>
      </c>
      <c r="B353" s="3" t="s">
        <v>12</v>
      </c>
      <c r="C353" s="3" t="s">
        <v>23</v>
      </c>
      <c r="D353" s="3">
        <f>'estimated bilateral positions'!D353/'estimated bilateral positions'!D$361</f>
        <v>2.306688693344482E-3</v>
      </c>
      <c r="E353" s="3">
        <f>'estimated bilateral positions'!E353/'estimated bilateral positions'!E$361</f>
        <v>0</v>
      </c>
      <c r="F353" s="3">
        <f>'estimated bilateral positions'!F353/'estimated bilateral positions'!F$361</f>
        <v>2.882673378475333E-4</v>
      </c>
      <c r="G353" s="3">
        <f>'estimated bilateral positions'!G353/'estimated bilateral positions'!G$361</f>
        <v>1.9158359318647174E-3</v>
      </c>
      <c r="H353" s="3">
        <f>'estimated bilateral positions'!H353/'estimated bilateral positions'!H$361</f>
        <v>0</v>
      </c>
      <c r="I353" s="3">
        <f>'estimated bilateral positions'!I353/'estimated bilateral positions'!I$361</f>
        <v>1.0439391708866987E-3</v>
      </c>
      <c r="J353" s="3">
        <f>'estimated bilateral positions'!J353/'estimated bilateral positions'!J$361</f>
        <v>0</v>
      </c>
    </row>
    <row r="354" spans="1:10">
      <c r="A354" s="3" t="s">
        <v>7</v>
      </c>
      <c r="B354" s="3" t="s">
        <v>13</v>
      </c>
      <c r="C354" s="3" t="s">
        <v>23</v>
      </c>
      <c r="D354" s="3">
        <f>'estimated bilateral positions'!D354/'estimated bilateral positions'!D$361</f>
        <v>0.19643875358871438</v>
      </c>
      <c r="E354" s="3">
        <f>'estimated bilateral positions'!E354/'estimated bilateral positions'!E$361</f>
        <v>9.030035346351227E-2</v>
      </c>
      <c r="F354" s="3">
        <f>'estimated bilateral positions'!F354/'estimated bilateral positions'!F$361</f>
        <v>0.15976433683671021</v>
      </c>
      <c r="G354" s="3">
        <f>'estimated bilateral positions'!G354/'estimated bilateral positions'!G$361</f>
        <v>0.11107531121544284</v>
      </c>
      <c r="H354" s="3">
        <f>'estimated bilateral positions'!H354/'estimated bilateral positions'!H$361</f>
        <v>0.11821709648231397</v>
      </c>
      <c r="I354" s="3">
        <f>'estimated bilateral positions'!I354/'estimated bilateral positions'!I$361</f>
        <v>5.8376385761765452E-2</v>
      </c>
      <c r="J354" s="3">
        <f>'estimated bilateral positions'!J354/'estimated bilateral positions'!J$361</f>
        <v>0</v>
      </c>
    </row>
    <row r="355" spans="1:10">
      <c r="A355" s="3" t="s">
        <v>7</v>
      </c>
      <c r="B355" s="3" t="s">
        <v>14</v>
      </c>
      <c r="C355" s="3" t="s">
        <v>23</v>
      </c>
      <c r="D355" s="3">
        <f>'estimated bilateral positions'!D355/'estimated bilateral positions'!D$361</f>
        <v>5.8586135321179956E-4</v>
      </c>
      <c r="E355" s="3">
        <f>'estimated bilateral positions'!E355/'estimated bilateral positions'!E$361</f>
        <v>0</v>
      </c>
      <c r="F355" s="3">
        <f>'estimated bilateral positions'!F355/'estimated bilateral positions'!F$361</f>
        <v>1.445751369216767E-2</v>
      </c>
      <c r="G355" s="3">
        <f>'estimated bilateral positions'!G355/'estimated bilateral positions'!G$361</f>
        <v>9.6086917328170006E-3</v>
      </c>
      <c r="H355" s="3">
        <f>'estimated bilateral positions'!H355/'estimated bilateral positions'!H$361</f>
        <v>0</v>
      </c>
      <c r="I355" s="3">
        <f>'estimated bilateral positions'!I355/'estimated bilateral positions'!I$361</f>
        <v>7.6426043771457312E-3</v>
      </c>
      <c r="J355" s="3">
        <f>'estimated bilateral positions'!J355/'estimated bilateral positions'!J$361</f>
        <v>0</v>
      </c>
    </row>
    <row r="356" spans="1:10">
      <c r="A356" s="3" t="s">
        <v>7</v>
      </c>
      <c r="B356" s="3" t="s">
        <v>15</v>
      </c>
      <c r="C356" s="3" t="s">
        <v>23</v>
      </c>
      <c r="D356" s="3">
        <f>'estimated bilateral positions'!D356/'estimated bilateral positions'!D$361</f>
        <v>3.206234549883117E-3</v>
      </c>
      <c r="E356" s="3">
        <f>'estimated bilateral positions'!E356/'estimated bilateral positions'!E$361</f>
        <v>0</v>
      </c>
      <c r="F356" s="3">
        <f>'estimated bilateral positions'!F356/'estimated bilateral positions'!F$361</f>
        <v>6.5479796064706584E-4</v>
      </c>
      <c r="G356" s="3">
        <f>'estimated bilateral positions'!G356/'estimated bilateral positions'!G$361</f>
        <v>2.934413251823371E-3</v>
      </c>
      <c r="H356" s="3">
        <f>'estimated bilateral positions'!H356/'estimated bilateral positions'!H$361</f>
        <v>0</v>
      </c>
      <c r="I356" s="3">
        <f>'estimated bilateral positions'!I356/'estimated bilateral positions'!I$361</f>
        <v>2.011747066712051E-2</v>
      </c>
      <c r="J356" s="3">
        <f>'estimated bilateral positions'!J356/'estimated bilateral positions'!J$361</f>
        <v>0</v>
      </c>
    </row>
    <row r="357" spans="1:10">
      <c r="A357" s="3" t="s">
        <v>7</v>
      </c>
      <c r="B357" s="3" t="s">
        <v>16</v>
      </c>
      <c r="C357" s="3" t="s">
        <v>23</v>
      </c>
      <c r="D357" s="3">
        <f>'estimated bilateral positions'!D357/'estimated bilateral positions'!D$361</f>
        <v>1.1850602320948497E-2</v>
      </c>
      <c r="E357" s="3">
        <f>'estimated bilateral positions'!E357/'estimated bilateral positions'!E$361</f>
        <v>7.7097529982836756E-4</v>
      </c>
      <c r="F357" s="3">
        <f>'estimated bilateral positions'!F357/'estimated bilateral positions'!F$361</f>
        <v>5.5884661117500643E-3</v>
      </c>
      <c r="G357" s="3">
        <f>'estimated bilateral positions'!G357/'estimated bilateral positions'!G$361</f>
        <v>2.2718269059719119E-3</v>
      </c>
      <c r="H357" s="3">
        <f>'estimated bilateral positions'!H357/'estimated bilateral positions'!H$361</f>
        <v>1.4554936668642509E-2</v>
      </c>
      <c r="I357" s="3">
        <f>'estimated bilateral positions'!I357/'estimated bilateral positions'!I$361</f>
        <v>9.582149322127937E-3</v>
      </c>
      <c r="J357" s="3">
        <f>'estimated bilateral positions'!J357/'estimated bilateral positions'!J$361</f>
        <v>0</v>
      </c>
    </row>
    <row r="358" spans="1:10">
      <c r="A358" s="3" t="s">
        <v>7</v>
      </c>
      <c r="B358" s="3" t="s">
        <v>17</v>
      </c>
      <c r="C358" s="3" t="s">
        <v>23</v>
      </c>
      <c r="D358" s="3">
        <f>'estimated bilateral positions'!D358/'estimated bilateral positions'!D$361</f>
        <v>1.3384829046657984E-3</v>
      </c>
      <c r="E358" s="3">
        <f>'estimated bilateral positions'!E358/'estimated bilateral positions'!E$361</f>
        <v>3.7014145685522838E-2</v>
      </c>
      <c r="F358" s="3">
        <f>'estimated bilateral positions'!F358/'estimated bilateral positions'!F$361</f>
        <v>3.7626205295858769E-4</v>
      </c>
      <c r="G358" s="3">
        <f>'estimated bilateral positions'!G358/'estimated bilateral positions'!G$361</f>
        <v>6.0756054070258223E-3</v>
      </c>
      <c r="H358" s="3">
        <f>'estimated bilateral positions'!H358/'estimated bilateral positions'!H$361</f>
        <v>7.4080386526358191E-2</v>
      </c>
      <c r="I358" s="3">
        <f>'estimated bilateral positions'!I358/'estimated bilateral positions'!I$361</f>
        <v>6.3896781044640055E-2</v>
      </c>
      <c r="J358" s="3">
        <f>'estimated bilateral positions'!J358/'estimated bilateral positions'!J$361</f>
        <v>1.5962689940975164E-2</v>
      </c>
    </row>
    <row r="359" spans="1:10">
      <c r="A359" s="3" t="s">
        <v>7</v>
      </c>
      <c r="B359" s="3" t="s">
        <v>18</v>
      </c>
      <c r="C359" s="3" t="s">
        <v>23</v>
      </c>
      <c r="D359" s="3">
        <f>'estimated bilateral positions'!D359/'estimated bilateral positions'!D$361</f>
        <v>0.26741651767569963</v>
      </c>
      <c r="E359" s="3">
        <f>'estimated bilateral positions'!E359/'estimated bilateral positions'!E$361</f>
        <v>0.35910902145653867</v>
      </c>
      <c r="F359" s="3">
        <f>'estimated bilateral positions'!F359/'estimated bilateral positions'!F$361</f>
        <v>0.17138207752647319</v>
      </c>
      <c r="G359" s="3">
        <f>'estimated bilateral positions'!G359/'estimated bilateral positions'!G$361</f>
        <v>0.27467087904546306</v>
      </c>
      <c r="H359" s="3">
        <f>'estimated bilateral positions'!H359/'estimated bilateral positions'!H$361</f>
        <v>0.32119921260947532</v>
      </c>
      <c r="I359" s="3">
        <f>'estimated bilateral positions'!I359/'estimated bilateral positions'!I$361</f>
        <v>0.18096018958143664</v>
      </c>
      <c r="J359" s="3">
        <f>'estimated bilateral positions'!J359/'estimated bilateral positions'!J$361</f>
        <v>0.1928825034534499</v>
      </c>
    </row>
    <row r="360" spans="1:10">
      <c r="A360" s="3" t="s">
        <v>7</v>
      </c>
      <c r="B360" s="3" t="s">
        <v>19</v>
      </c>
      <c r="C360" s="3" t="s">
        <v>23</v>
      </c>
      <c r="D360" s="3">
        <f>'estimated bilateral positions'!D360/'estimated bilateral positions'!D$361</f>
        <v>0.18598986427531522</v>
      </c>
      <c r="E360" s="3">
        <f>'estimated bilateral positions'!E360/'estimated bilateral positions'!E$361</f>
        <v>0.44114861193756744</v>
      </c>
      <c r="F360" s="3">
        <f>'estimated bilateral positions'!F360/'estimated bilateral positions'!F$361</f>
        <v>0.51339331049164094</v>
      </c>
      <c r="G360" s="3">
        <f>'estimated bilateral positions'!G360/'estimated bilateral positions'!G$361</f>
        <v>0.35992893163644801</v>
      </c>
      <c r="H360" s="3">
        <f>'estimated bilateral positions'!H360/'estimated bilateral positions'!H$361</f>
        <v>0.39783794198033723</v>
      </c>
      <c r="I360" s="3">
        <f>'estimated bilateral positions'!I360/'estimated bilateral positions'!I$361</f>
        <v>0.32639653347551956</v>
      </c>
      <c r="J360" s="3">
        <f>'estimated bilateral positions'!J360/'estimated bilateral positions'!J$361</f>
        <v>0.76588054753236434</v>
      </c>
    </row>
    <row r="363" spans="1:10">
      <c r="A363" s="3" t="s">
        <v>7</v>
      </c>
      <c r="B363" s="3" t="s">
        <v>3</v>
      </c>
      <c r="C363" s="3" t="s">
        <v>24</v>
      </c>
      <c r="D363" s="3">
        <f>'estimated bilateral positions'!D363/'estimated bilateral positions'!D$380</f>
        <v>1.8996949881795019E-3</v>
      </c>
      <c r="E363" s="3">
        <f>'estimated bilateral positions'!E363/'estimated bilateral positions'!E$380</f>
        <v>0</v>
      </c>
      <c r="F363" s="3">
        <f>'estimated bilateral positions'!F363/'estimated bilateral positions'!F$380</f>
        <v>3.0034365608791827E-4</v>
      </c>
      <c r="G363" s="3">
        <f>'estimated bilateral positions'!G363/'estimated bilateral positions'!G$380</f>
        <v>7.7345726486197789E-3</v>
      </c>
      <c r="H363" s="3">
        <f>'estimated bilateral positions'!H363/'estimated bilateral positions'!H$380</f>
        <v>0</v>
      </c>
      <c r="I363" s="3">
        <f>'estimated bilateral positions'!I363/'estimated bilateral positions'!I$380</f>
        <v>2.325429828266011E-2</v>
      </c>
      <c r="J363" s="3">
        <f>'estimated bilateral positions'!J363/'estimated bilateral positions'!J$380</f>
        <v>0</v>
      </c>
    </row>
    <row r="364" spans="1:10">
      <c r="A364" s="3" t="s">
        <v>7</v>
      </c>
      <c r="B364" s="3" t="s">
        <v>4</v>
      </c>
      <c r="C364" s="3" t="s">
        <v>24</v>
      </c>
      <c r="D364" s="3">
        <f>'estimated bilateral positions'!D364/'estimated bilateral positions'!D$380</f>
        <v>1.0943714225355018E-2</v>
      </c>
      <c r="E364" s="3">
        <f>'estimated bilateral positions'!E364/'estimated bilateral positions'!E$380</f>
        <v>2.1928883441582121E-2</v>
      </c>
      <c r="F364" s="3">
        <f>'estimated bilateral positions'!F364/'estimated bilateral positions'!F$380</f>
        <v>3.787633084832847E-2</v>
      </c>
      <c r="G364" s="3">
        <f>'estimated bilateral positions'!G364/'estimated bilateral positions'!G$380</f>
        <v>2.6016765603639989E-2</v>
      </c>
      <c r="H364" s="3">
        <f>'estimated bilateral positions'!H364/'estimated bilateral positions'!H$380</f>
        <v>4.8481008575606645E-2</v>
      </c>
      <c r="I364" s="3">
        <f>'estimated bilateral positions'!I364/'estimated bilateral positions'!I$380</f>
        <v>1.2038946343104345E-2</v>
      </c>
      <c r="J364" s="3">
        <f>'estimated bilateral positions'!J364/'estimated bilateral positions'!J$380</f>
        <v>0</v>
      </c>
    </row>
    <row r="365" spans="1:10">
      <c r="A365" s="3" t="s">
        <v>7</v>
      </c>
      <c r="B365" s="3" t="s">
        <v>5</v>
      </c>
      <c r="C365" s="3" t="s">
        <v>24</v>
      </c>
      <c r="D365" s="3">
        <f>'estimated bilateral positions'!D365/'estimated bilateral positions'!D$380</f>
        <v>0</v>
      </c>
      <c r="E365" s="3">
        <f>'estimated bilateral positions'!E365/'estimated bilateral positions'!E$380</f>
        <v>0</v>
      </c>
      <c r="F365" s="3">
        <f>'estimated bilateral positions'!F365/'estimated bilateral positions'!F$380</f>
        <v>0</v>
      </c>
      <c r="G365" s="3">
        <f>'estimated bilateral positions'!G365/'estimated bilateral positions'!G$380</f>
        <v>8.0012884574246434E-4</v>
      </c>
      <c r="H365" s="3">
        <f>'estimated bilateral positions'!H365/'estimated bilateral positions'!H$380</f>
        <v>8.8769253169139143E-3</v>
      </c>
      <c r="I365" s="3">
        <f>'estimated bilateral positions'!I365/'estimated bilateral positions'!I$380</f>
        <v>1.9952397513401995E-2</v>
      </c>
      <c r="J365" s="3">
        <f>'estimated bilateral positions'!J365/'estimated bilateral positions'!J$380</f>
        <v>0</v>
      </c>
    </row>
    <row r="366" spans="1:10">
      <c r="A366" s="3" t="s">
        <v>7</v>
      </c>
      <c r="B366" s="3" t="s">
        <v>6</v>
      </c>
      <c r="C366" s="3" t="s">
        <v>24</v>
      </c>
      <c r="D366" s="3">
        <f>'estimated bilateral positions'!D366/'estimated bilateral positions'!D$380</f>
        <v>4.8782275668246364E-3</v>
      </c>
      <c r="E366" s="3">
        <f>'estimated bilateral positions'!E366/'estimated bilateral positions'!E$380</f>
        <v>0</v>
      </c>
      <c r="F366" s="3">
        <f>'estimated bilateral positions'!F366/'estimated bilateral positions'!F$380</f>
        <v>7.2607013702600661E-3</v>
      </c>
      <c r="G366" s="3">
        <f>'estimated bilateral positions'!G366/'estimated bilateral positions'!G$380</f>
        <v>1.57772876601509E-2</v>
      </c>
      <c r="H366" s="3">
        <f>'estimated bilateral positions'!H366/'estimated bilateral positions'!H$380</f>
        <v>0</v>
      </c>
      <c r="I366" s="3">
        <f>'estimated bilateral positions'!I366/'estimated bilateral positions'!I$380</f>
        <v>3.4528539410639277E-2</v>
      </c>
      <c r="J366" s="3">
        <f>'estimated bilateral positions'!J366/'estimated bilateral positions'!J$380</f>
        <v>0</v>
      </c>
    </row>
    <row r="367" spans="1:10">
      <c r="A367" s="3" t="s">
        <v>7</v>
      </c>
      <c r="B367" s="3" t="s">
        <v>7</v>
      </c>
      <c r="C367" s="3" t="s">
        <v>24</v>
      </c>
      <c r="D367" s="3">
        <f>'estimated bilateral positions'!D367/'estimated bilateral positions'!D$380</f>
        <v>0</v>
      </c>
      <c r="E367" s="3">
        <f>'estimated bilateral positions'!E367/'estimated bilateral positions'!E$380</f>
        <v>0</v>
      </c>
      <c r="F367" s="3">
        <f>'estimated bilateral positions'!F367/'estimated bilateral positions'!F$380</f>
        <v>0</v>
      </c>
      <c r="G367" s="3">
        <f>'estimated bilateral positions'!G367/'estimated bilateral positions'!G$380</f>
        <v>0</v>
      </c>
      <c r="H367" s="3">
        <f>'estimated bilateral positions'!H367/'estimated bilateral positions'!H$380</f>
        <v>0</v>
      </c>
      <c r="I367" s="3">
        <f>'estimated bilateral positions'!I367/'estimated bilateral positions'!I$380</f>
        <v>0</v>
      </c>
      <c r="J367" s="3">
        <f>'estimated bilateral positions'!J367/'estimated bilateral positions'!J$380</f>
        <v>0</v>
      </c>
    </row>
    <row r="368" spans="1:10">
      <c r="A368" s="3" t="s">
        <v>7</v>
      </c>
      <c r="B368" s="3" t="s">
        <v>8</v>
      </c>
      <c r="C368" s="3" t="s">
        <v>24</v>
      </c>
      <c r="D368" s="3">
        <f>'estimated bilateral positions'!D368/'estimated bilateral positions'!D$380</f>
        <v>1.8855703738477027E-2</v>
      </c>
      <c r="E368" s="3">
        <f>'estimated bilateral positions'!E368/'estimated bilateral positions'!E$380</f>
        <v>0</v>
      </c>
      <c r="F368" s="3">
        <f>'estimated bilateral positions'!F368/'estimated bilateral positions'!F$380</f>
        <v>1.3264811471558542E-2</v>
      </c>
      <c r="G368" s="3">
        <f>'estimated bilateral positions'!G368/'estimated bilateral positions'!G$380</f>
        <v>6.4218259982897483E-4</v>
      </c>
      <c r="H368" s="3">
        <f>'estimated bilateral positions'!H368/'estimated bilateral positions'!H$380</f>
        <v>0</v>
      </c>
      <c r="I368" s="3">
        <f>'estimated bilateral positions'!I368/'estimated bilateral positions'!I$380</f>
        <v>2.5789717484243257E-2</v>
      </c>
      <c r="J368" s="3">
        <f>'estimated bilateral positions'!J368/'estimated bilateral positions'!J$380</f>
        <v>0</v>
      </c>
    </row>
    <row r="369" spans="1:10">
      <c r="A369" s="3" t="s">
        <v>7</v>
      </c>
      <c r="B369" s="3" t="s">
        <v>9</v>
      </c>
      <c r="C369" s="3" t="s">
        <v>24</v>
      </c>
      <c r="D369" s="3">
        <f>'estimated bilateral positions'!D369/'estimated bilateral positions'!D$380</f>
        <v>0</v>
      </c>
      <c r="E369" s="3">
        <f>'estimated bilateral positions'!E369/'estimated bilateral positions'!E$380</f>
        <v>0</v>
      </c>
      <c r="F369" s="3">
        <f>'estimated bilateral positions'!F369/'estimated bilateral positions'!F$380</f>
        <v>2.9499887267426573E-4</v>
      </c>
      <c r="G369" s="3">
        <f>'estimated bilateral positions'!G369/'estimated bilateral positions'!G$380</f>
        <v>8.0553910210801158E-4</v>
      </c>
      <c r="H369" s="3">
        <f>'estimated bilateral positions'!H369/'estimated bilateral positions'!H$380</f>
        <v>0</v>
      </c>
      <c r="I369" s="3">
        <f>'estimated bilateral positions'!I369/'estimated bilateral positions'!I$380</f>
        <v>2.3525312354918188E-2</v>
      </c>
      <c r="J369" s="3">
        <f>'estimated bilateral positions'!J369/'estimated bilateral positions'!J$380</f>
        <v>0</v>
      </c>
    </row>
    <row r="370" spans="1:10">
      <c r="A370" s="3" t="s">
        <v>7</v>
      </c>
      <c r="B370" s="3" t="s">
        <v>10</v>
      </c>
      <c r="C370" s="3" t="s">
        <v>24</v>
      </c>
      <c r="D370" s="3">
        <f>'estimated bilateral positions'!D370/'estimated bilateral positions'!D$380</f>
        <v>0.22632013472632873</v>
      </c>
      <c r="E370" s="3">
        <f>'estimated bilateral positions'!E370/'estimated bilateral positions'!E$380</f>
        <v>4.9728008715448288E-2</v>
      </c>
      <c r="F370" s="3">
        <f>'estimated bilateral positions'!F370/'estimated bilateral positions'!F$380</f>
        <v>4.4679642816905209E-2</v>
      </c>
      <c r="G370" s="3">
        <f>'estimated bilateral positions'!G370/'estimated bilateral positions'!G$380</f>
        <v>3.9591136216865469E-2</v>
      </c>
      <c r="H370" s="3">
        <f>'estimated bilateral positions'!H370/'estimated bilateral positions'!H$380</f>
        <v>1.6752491840352327E-2</v>
      </c>
      <c r="I370" s="3">
        <f>'estimated bilateral positions'!I370/'estimated bilateral positions'!I$380</f>
        <v>7.8632879837942662E-2</v>
      </c>
      <c r="J370" s="3">
        <f>'estimated bilateral positions'!J370/'estimated bilateral positions'!J$380</f>
        <v>2.5274259073210677E-2</v>
      </c>
    </row>
    <row r="371" spans="1:10">
      <c r="A371" s="3" t="s">
        <v>7</v>
      </c>
      <c r="B371" s="3" t="s">
        <v>11</v>
      </c>
      <c r="C371" s="3" t="s">
        <v>24</v>
      </c>
      <c r="D371" s="3">
        <f>'estimated bilateral positions'!D371/'estimated bilateral positions'!D$380</f>
        <v>6.7969519393052125E-2</v>
      </c>
      <c r="E371" s="3">
        <f>'estimated bilateral positions'!E371/'estimated bilateral positions'!E$380</f>
        <v>0</v>
      </c>
      <c r="F371" s="3">
        <f>'estimated bilateral positions'!F371/'estimated bilateral positions'!F$380</f>
        <v>3.041813895399019E-2</v>
      </c>
      <c r="G371" s="3">
        <f>'estimated bilateral positions'!G371/'estimated bilateral positions'!G$380</f>
        <v>0.14015089219618765</v>
      </c>
      <c r="H371" s="3">
        <f>'estimated bilateral positions'!H371/'estimated bilateral positions'!H$380</f>
        <v>0</v>
      </c>
      <c r="I371" s="3">
        <f>'estimated bilateral positions'!I371/'estimated bilateral positions'!I$380</f>
        <v>0.1142618553724475</v>
      </c>
      <c r="J371" s="3">
        <f>'estimated bilateral positions'!J371/'estimated bilateral positions'!J$380</f>
        <v>0</v>
      </c>
    </row>
    <row r="372" spans="1:10">
      <c r="A372" s="3" t="s">
        <v>7</v>
      </c>
      <c r="B372" s="3" t="s">
        <v>12</v>
      </c>
      <c r="C372" s="3" t="s">
        <v>24</v>
      </c>
      <c r="D372" s="3">
        <f>'estimated bilateral positions'!D372/'estimated bilateral positions'!D$380</f>
        <v>2.3066886933444815E-3</v>
      </c>
      <c r="E372" s="3">
        <f>'estimated bilateral positions'!E372/'estimated bilateral positions'!E$380</f>
        <v>0</v>
      </c>
      <c r="F372" s="3">
        <f>'estimated bilateral positions'!F372/'estimated bilateral positions'!F$380</f>
        <v>2.882673378475333E-4</v>
      </c>
      <c r="G372" s="3">
        <f>'estimated bilateral positions'!G372/'estimated bilateral positions'!G$380</f>
        <v>1.9158359318647176E-3</v>
      </c>
      <c r="H372" s="3">
        <f>'estimated bilateral positions'!H372/'estimated bilateral positions'!H$380</f>
        <v>0</v>
      </c>
      <c r="I372" s="3">
        <f>'estimated bilateral positions'!I372/'estimated bilateral positions'!I$380</f>
        <v>1.0439391708866989E-3</v>
      </c>
      <c r="J372" s="3">
        <f>'estimated bilateral positions'!J372/'estimated bilateral positions'!J$380</f>
        <v>0</v>
      </c>
    </row>
    <row r="373" spans="1:10">
      <c r="A373" s="3" t="s">
        <v>7</v>
      </c>
      <c r="B373" s="3" t="s">
        <v>13</v>
      </c>
      <c r="C373" s="3" t="s">
        <v>24</v>
      </c>
      <c r="D373" s="3">
        <f>'estimated bilateral positions'!D373/'estimated bilateral positions'!D$380</f>
        <v>0.1964387535887144</v>
      </c>
      <c r="E373" s="3">
        <f>'estimated bilateral positions'!E373/'estimated bilateral positions'!E$380</f>
        <v>9.030035346351227E-2</v>
      </c>
      <c r="F373" s="3">
        <f>'estimated bilateral positions'!F373/'estimated bilateral positions'!F$380</f>
        <v>0.15976433683671024</v>
      </c>
      <c r="G373" s="3">
        <f>'estimated bilateral positions'!G373/'estimated bilateral positions'!G$380</f>
        <v>0.11107531121544284</v>
      </c>
      <c r="H373" s="3">
        <f>'estimated bilateral positions'!H373/'estimated bilateral positions'!H$380</f>
        <v>0.11821709648231395</v>
      </c>
      <c r="I373" s="3">
        <f>'estimated bilateral positions'!I373/'estimated bilateral positions'!I$380</f>
        <v>5.8376385761765466E-2</v>
      </c>
      <c r="J373" s="3">
        <f>'estimated bilateral positions'!J373/'estimated bilateral positions'!J$380</f>
        <v>0</v>
      </c>
    </row>
    <row r="374" spans="1:10">
      <c r="A374" s="3" t="s">
        <v>7</v>
      </c>
      <c r="B374" s="3" t="s">
        <v>14</v>
      </c>
      <c r="C374" s="3" t="s">
        <v>24</v>
      </c>
      <c r="D374" s="3">
        <f>'estimated bilateral positions'!D374/'estimated bilateral positions'!D$380</f>
        <v>5.8586135321179946E-4</v>
      </c>
      <c r="E374" s="3">
        <f>'estimated bilateral positions'!E374/'estimated bilateral positions'!E$380</f>
        <v>0</v>
      </c>
      <c r="F374" s="3">
        <f>'estimated bilateral positions'!F374/'estimated bilateral positions'!F$380</f>
        <v>1.4457513692167672E-2</v>
      </c>
      <c r="G374" s="3">
        <f>'estimated bilateral positions'!G374/'estimated bilateral positions'!G$380</f>
        <v>9.6086917328170006E-3</v>
      </c>
      <c r="H374" s="3">
        <f>'estimated bilateral positions'!H374/'estimated bilateral positions'!H$380</f>
        <v>0</v>
      </c>
      <c r="I374" s="3">
        <f>'estimated bilateral positions'!I374/'estimated bilateral positions'!I$380</f>
        <v>7.6426043771457329E-3</v>
      </c>
      <c r="J374" s="3">
        <f>'estimated bilateral positions'!J374/'estimated bilateral positions'!J$380</f>
        <v>0</v>
      </c>
    </row>
    <row r="375" spans="1:10">
      <c r="A375" s="3" t="s">
        <v>7</v>
      </c>
      <c r="B375" s="3" t="s">
        <v>15</v>
      </c>
      <c r="C375" s="3" t="s">
        <v>24</v>
      </c>
      <c r="D375" s="3">
        <f>'estimated bilateral positions'!D375/'estimated bilateral positions'!D$380</f>
        <v>3.206234549883117E-3</v>
      </c>
      <c r="E375" s="3">
        <f>'estimated bilateral positions'!E375/'estimated bilateral positions'!E$380</f>
        <v>0</v>
      </c>
      <c r="F375" s="3">
        <f>'estimated bilateral positions'!F375/'estimated bilateral positions'!F$380</f>
        <v>6.5479796064706584E-4</v>
      </c>
      <c r="G375" s="3">
        <f>'estimated bilateral positions'!G375/'estimated bilateral positions'!G$380</f>
        <v>2.934413251823371E-3</v>
      </c>
      <c r="H375" s="3">
        <f>'estimated bilateral positions'!H375/'estimated bilateral positions'!H$380</f>
        <v>0</v>
      </c>
      <c r="I375" s="3">
        <f>'estimated bilateral positions'!I375/'estimated bilateral positions'!I$380</f>
        <v>2.0117470667120513E-2</v>
      </c>
      <c r="J375" s="3">
        <f>'estimated bilateral positions'!J375/'estimated bilateral positions'!J$380</f>
        <v>0</v>
      </c>
    </row>
    <row r="376" spans="1:10">
      <c r="A376" s="3" t="s">
        <v>7</v>
      </c>
      <c r="B376" s="3" t="s">
        <v>16</v>
      </c>
      <c r="C376" s="3" t="s">
        <v>24</v>
      </c>
      <c r="D376" s="3">
        <f>'estimated bilateral positions'!D376/'estimated bilateral positions'!D$380</f>
        <v>1.1850602320948497E-2</v>
      </c>
      <c r="E376" s="3">
        <f>'estimated bilateral positions'!E376/'estimated bilateral positions'!E$380</f>
        <v>7.7097529982836756E-4</v>
      </c>
      <c r="F376" s="3">
        <f>'estimated bilateral positions'!F376/'estimated bilateral positions'!F$380</f>
        <v>5.5884661117500652E-3</v>
      </c>
      <c r="G376" s="3">
        <f>'estimated bilateral positions'!G376/'estimated bilateral positions'!G$380</f>
        <v>2.2718269059719119E-3</v>
      </c>
      <c r="H376" s="3">
        <f>'estimated bilateral positions'!H376/'estimated bilateral positions'!H$380</f>
        <v>1.4554936668642507E-2</v>
      </c>
      <c r="I376" s="3">
        <f>'estimated bilateral positions'!I376/'estimated bilateral positions'!I$380</f>
        <v>9.5821493221279405E-3</v>
      </c>
      <c r="J376" s="3">
        <f>'estimated bilateral positions'!J376/'estimated bilateral positions'!J$380</f>
        <v>0</v>
      </c>
    </row>
    <row r="377" spans="1:10">
      <c r="A377" s="3" t="s">
        <v>7</v>
      </c>
      <c r="B377" s="3" t="s">
        <v>17</v>
      </c>
      <c r="C377" s="3" t="s">
        <v>24</v>
      </c>
      <c r="D377" s="3">
        <f>'estimated bilateral positions'!D377/'estimated bilateral positions'!D$380</f>
        <v>1.3384829046657982E-3</v>
      </c>
      <c r="E377" s="3">
        <f>'estimated bilateral positions'!E377/'estimated bilateral positions'!E$380</f>
        <v>3.7014145685522831E-2</v>
      </c>
      <c r="F377" s="3">
        <f>'estimated bilateral positions'!F377/'estimated bilateral positions'!F$380</f>
        <v>3.7626205295858769E-4</v>
      </c>
      <c r="G377" s="3">
        <f>'estimated bilateral positions'!G377/'estimated bilateral positions'!G$380</f>
        <v>6.0756054070258223E-3</v>
      </c>
      <c r="H377" s="3">
        <f>'estimated bilateral positions'!H377/'estimated bilateral positions'!H$380</f>
        <v>7.4080386526358163E-2</v>
      </c>
      <c r="I377" s="3">
        <f>'estimated bilateral positions'!I377/'estimated bilateral positions'!I$380</f>
        <v>6.3896781044640083E-2</v>
      </c>
      <c r="J377" s="3">
        <f>'estimated bilateral positions'!J377/'estimated bilateral positions'!J$380</f>
        <v>1.5962689940975168E-2</v>
      </c>
    </row>
    <row r="378" spans="1:10">
      <c r="A378" s="3" t="s">
        <v>7</v>
      </c>
      <c r="B378" s="3" t="s">
        <v>18</v>
      </c>
      <c r="C378" s="3" t="s">
        <v>24</v>
      </c>
      <c r="D378" s="3">
        <f>'estimated bilateral positions'!D378/'estimated bilateral positions'!D$380</f>
        <v>0.26741651767569963</v>
      </c>
      <c r="E378" s="3">
        <f>'estimated bilateral positions'!E378/'estimated bilateral positions'!E$380</f>
        <v>0.35910902145653872</v>
      </c>
      <c r="F378" s="3">
        <f>'estimated bilateral positions'!F378/'estimated bilateral positions'!F$380</f>
        <v>0.17138207752647319</v>
      </c>
      <c r="G378" s="3">
        <f>'estimated bilateral positions'!G378/'estimated bilateral positions'!G$380</f>
        <v>0.27467087904546306</v>
      </c>
      <c r="H378" s="3">
        <f>'estimated bilateral positions'!H378/'estimated bilateral positions'!H$380</f>
        <v>0.32119921260947526</v>
      </c>
      <c r="I378" s="3">
        <f>'estimated bilateral positions'!I378/'estimated bilateral positions'!I$380</f>
        <v>0.1809601895814367</v>
      </c>
      <c r="J378" s="3">
        <f>'estimated bilateral positions'!J378/'estimated bilateral positions'!J$380</f>
        <v>0.1928825034534499</v>
      </c>
    </row>
    <row r="379" spans="1:10">
      <c r="A379" s="3" t="s">
        <v>7</v>
      </c>
      <c r="B379" s="3" t="s">
        <v>19</v>
      </c>
      <c r="C379" s="3" t="s">
        <v>24</v>
      </c>
      <c r="D379" s="3">
        <f>'estimated bilateral positions'!D379/'estimated bilateral positions'!D$380</f>
        <v>0.18598986427531519</v>
      </c>
      <c r="E379" s="3">
        <f>'estimated bilateral positions'!E379/'estimated bilateral positions'!E$380</f>
        <v>0.44114861193756749</v>
      </c>
      <c r="F379" s="3">
        <f>'estimated bilateral positions'!F379/'estimated bilateral positions'!F$380</f>
        <v>0.51339331049164094</v>
      </c>
      <c r="G379" s="3">
        <f>'estimated bilateral positions'!G379/'estimated bilateral positions'!G$380</f>
        <v>0.35992893163644801</v>
      </c>
      <c r="H379" s="3">
        <f>'estimated bilateral positions'!H379/'estimated bilateral positions'!H$380</f>
        <v>0.39783794198033717</v>
      </c>
      <c r="I379" s="3">
        <f>'estimated bilateral positions'!I379/'estimated bilateral positions'!I$380</f>
        <v>0.32639653347551961</v>
      </c>
      <c r="J379" s="3">
        <f>'estimated bilateral positions'!J379/'estimated bilateral positions'!J$380</f>
        <v>0.76588054753236423</v>
      </c>
    </row>
    <row r="382" spans="1:10">
      <c r="A382" s="3" t="s">
        <v>8</v>
      </c>
      <c r="B382" s="3" t="s">
        <v>3</v>
      </c>
      <c r="C382" s="3" t="s">
        <v>25</v>
      </c>
    </row>
    <row r="383" spans="1:10">
      <c r="A383" s="3" t="s">
        <v>8</v>
      </c>
      <c r="B383" s="3" t="s">
        <v>4</v>
      </c>
      <c r="C383" s="3" t="s">
        <v>25</v>
      </c>
    </row>
    <row r="384" spans="1:10">
      <c r="A384" s="3" t="s">
        <v>8</v>
      </c>
      <c r="B384" s="3" t="s">
        <v>5</v>
      </c>
      <c r="C384" s="3" t="s">
        <v>25</v>
      </c>
    </row>
    <row r="385" spans="1:3">
      <c r="A385" s="3" t="s">
        <v>8</v>
      </c>
      <c r="B385" s="3" t="s">
        <v>6</v>
      </c>
      <c r="C385" s="3" t="s">
        <v>25</v>
      </c>
    </row>
    <row r="386" spans="1:3">
      <c r="A386" s="3" t="s">
        <v>8</v>
      </c>
      <c r="B386" s="3" t="s">
        <v>7</v>
      </c>
      <c r="C386" s="3" t="s">
        <v>25</v>
      </c>
    </row>
    <row r="387" spans="1:3">
      <c r="A387" s="3" t="s">
        <v>8</v>
      </c>
      <c r="B387" s="3" t="s">
        <v>8</v>
      </c>
      <c r="C387" s="3" t="s">
        <v>25</v>
      </c>
    </row>
    <row r="388" spans="1:3">
      <c r="A388" s="3" t="s">
        <v>8</v>
      </c>
      <c r="B388" s="3" t="s">
        <v>9</v>
      </c>
      <c r="C388" s="3" t="s">
        <v>25</v>
      </c>
    </row>
    <row r="389" spans="1:3">
      <c r="A389" s="3" t="s">
        <v>8</v>
      </c>
      <c r="B389" s="3" t="s">
        <v>10</v>
      </c>
      <c r="C389" s="3" t="s">
        <v>25</v>
      </c>
    </row>
    <row r="390" spans="1:3">
      <c r="A390" s="3" t="s">
        <v>8</v>
      </c>
      <c r="B390" s="3" t="s">
        <v>11</v>
      </c>
      <c r="C390" s="3" t="s">
        <v>25</v>
      </c>
    </row>
    <row r="391" spans="1:3">
      <c r="A391" s="3" t="s">
        <v>8</v>
      </c>
      <c r="B391" s="3" t="s">
        <v>12</v>
      </c>
      <c r="C391" s="3" t="s">
        <v>25</v>
      </c>
    </row>
    <row r="392" spans="1:3">
      <c r="A392" s="3" t="s">
        <v>8</v>
      </c>
      <c r="B392" s="3" t="s">
        <v>13</v>
      </c>
      <c r="C392" s="3" t="s">
        <v>25</v>
      </c>
    </row>
    <row r="393" spans="1:3">
      <c r="A393" s="3" t="s">
        <v>8</v>
      </c>
      <c r="B393" s="3" t="s">
        <v>14</v>
      </c>
      <c r="C393" s="3" t="s">
        <v>25</v>
      </c>
    </row>
    <row r="394" spans="1:3">
      <c r="A394" s="3" t="s">
        <v>8</v>
      </c>
      <c r="B394" s="3" t="s">
        <v>15</v>
      </c>
      <c r="C394" s="3" t="s">
        <v>25</v>
      </c>
    </row>
    <row r="395" spans="1:3">
      <c r="A395" s="3" t="s">
        <v>8</v>
      </c>
      <c r="B395" s="3" t="s">
        <v>16</v>
      </c>
      <c r="C395" s="3" t="s">
        <v>25</v>
      </c>
    </row>
    <row r="396" spans="1:3">
      <c r="A396" s="3" t="s">
        <v>8</v>
      </c>
      <c r="B396" s="3" t="s">
        <v>17</v>
      </c>
      <c r="C396" s="3" t="s">
        <v>25</v>
      </c>
    </row>
    <row r="397" spans="1:3">
      <c r="A397" s="3" t="s">
        <v>8</v>
      </c>
      <c r="B397" s="3" t="s">
        <v>18</v>
      </c>
      <c r="C397" s="3" t="s">
        <v>25</v>
      </c>
    </row>
    <row r="398" spans="1:3">
      <c r="A398" s="3" t="s">
        <v>8</v>
      </c>
      <c r="B398" s="3" t="s">
        <v>19</v>
      </c>
      <c r="C398" s="3" t="s">
        <v>25</v>
      </c>
    </row>
    <row r="401" spans="1:3">
      <c r="A401" s="3" t="s">
        <v>8</v>
      </c>
      <c r="B401" s="3" t="s">
        <v>3</v>
      </c>
      <c r="C401" s="3" t="s">
        <v>22</v>
      </c>
    </row>
    <row r="402" spans="1:3">
      <c r="A402" s="3" t="s">
        <v>8</v>
      </c>
      <c r="B402" s="3" t="s">
        <v>4</v>
      </c>
      <c r="C402" s="3" t="s">
        <v>22</v>
      </c>
    </row>
    <row r="403" spans="1:3">
      <c r="A403" s="3" t="s">
        <v>8</v>
      </c>
      <c r="B403" s="3" t="s">
        <v>5</v>
      </c>
      <c r="C403" s="3" t="s">
        <v>22</v>
      </c>
    </row>
    <row r="404" spans="1:3">
      <c r="A404" s="3" t="s">
        <v>8</v>
      </c>
      <c r="B404" s="3" t="s">
        <v>6</v>
      </c>
      <c r="C404" s="3" t="s">
        <v>22</v>
      </c>
    </row>
    <row r="405" spans="1:3">
      <c r="A405" s="3" t="s">
        <v>8</v>
      </c>
      <c r="B405" s="3" t="s">
        <v>7</v>
      </c>
      <c r="C405" s="3" t="s">
        <v>22</v>
      </c>
    </row>
    <row r="406" spans="1:3">
      <c r="A406" s="3" t="s">
        <v>8</v>
      </c>
      <c r="B406" s="3" t="s">
        <v>8</v>
      </c>
      <c r="C406" s="3" t="s">
        <v>22</v>
      </c>
    </row>
    <row r="407" spans="1:3">
      <c r="A407" s="3" t="s">
        <v>8</v>
      </c>
      <c r="B407" s="3" t="s">
        <v>9</v>
      </c>
      <c r="C407" s="3" t="s">
        <v>22</v>
      </c>
    </row>
    <row r="408" spans="1:3">
      <c r="A408" s="3" t="s">
        <v>8</v>
      </c>
      <c r="B408" s="3" t="s">
        <v>10</v>
      </c>
      <c r="C408" s="3" t="s">
        <v>22</v>
      </c>
    </row>
    <row r="409" spans="1:3">
      <c r="A409" s="3" t="s">
        <v>8</v>
      </c>
      <c r="B409" s="3" t="s">
        <v>11</v>
      </c>
      <c r="C409" s="3" t="s">
        <v>22</v>
      </c>
    </row>
    <row r="410" spans="1:3">
      <c r="A410" s="3" t="s">
        <v>8</v>
      </c>
      <c r="B410" s="3" t="s">
        <v>12</v>
      </c>
      <c r="C410" s="3" t="s">
        <v>22</v>
      </c>
    </row>
    <row r="411" spans="1:3">
      <c r="A411" s="3" t="s">
        <v>8</v>
      </c>
      <c r="B411" s="3" t="s">
        <v>13</v>
      </c>
      <c r="C411" s="3" t="s">
        <v>22</v>
      </c>
    </row>
    <row r="412" spans="1:3">
      <c r="A412" s="3" t="s">
        <v>8</v>
      </c>
      <c r="B412" s="3" t="s">
        <v>14</v>
      </c>
      <c r="C412" s="3" t="s">
        <v>22</v>
      </c>
    </row>
    <row r="413" spans="1:3">
      <c r="A413" s="3" t="s">
        <v>8</v>
      </c>
      <c r="B413" s="3" t="s">
        <v>15</v>
      </c>
      <c r="C413" s="3" t="s">
        <v>22</v>
      </c>
    </row>
    <row r="414" spans="1:3">
      <c r="A414" s="3" t="s">
        <v>8</v>
      </c>
      <c r="B414" s="3" t="s">
        <v>16</v>
      </c>
      <c r="C414" s="3" t="s">
        <v>22</v>
      </c>
    </row>
    <row r="415" spans="1:3">
      <c r="A415" s="3" t="s">
        <v>8</v>
      </c>
      <c r="B415" s="3" t="s">
        <v>17</v>
      </c>
      <c r="C415" s="3" t="s">
        <v>22</v>
      </c>
    </row>
    <row r="416" spans="1:3">
      <c r="A416" s="3" t="s">
        <v>8</v>
      </c>
      <c r="B416" s="3" t="s">
        <v>18</v>
      </c>
      <c r="C416" s="3" t="s">
        <v>22</v>
      </c>
    </row>
    <row r="417" spans="1:3">
      <c r="A417" s="3" t="s">
        <v>8</v>
      </c>
      <c r="B417" s="3" t="s">
        <v>19</v>
      </c>
      <c r="C417" s="3" t="s">
        <v>22</v>
      </c>
    </row>
    <row r="420" spans="1:3">
      <c r="A420" s="3" t="s">
        <v>8</v>
      </c>
      <c r="B420" s="3" t="s">
        <v>3</v>
      </c>
      <c r="C420" s="3" t="s">
        <v>23</v>
      </c>
    </row>
    <row r="421" spans="1:3">
      <c r="A421" s="3" t="s">
        <v>8</v>
      </c>
      <c r="B421" s="3" t="s">
        <v>4</v>
      </c>
      <c r="C421" s="3" t="s">
        <v>23</v>
      </c>
    </row>
    <row r="422" spans="1:3">
      <c r="A422" s="3" t="s">
        <v>8</v>
      </c>
      <c r="B422" s="3" t="s">
        <v>5</v>
      </c>
      <c r="C422" s="3" t="s">
        <v>23</v>
      </c>
    </row>
    <row r="423" spans="1:3">
      <c r="A423" s="3" t="s">
        <v>8</v>
      </c>
      <c r="B423" s="3" t="s">
        <v>6</v>
      </c>
      <c r="C423" s="3" t="s">
        <v>23</v>
      </c>
    </row>
    <row r="424" spans="1:3">
      <c r="A424" s="3" t="s">
        <v>8</v>
      </c>
      <c r="B424" s="3" t="s">
        <v>7</v>
      </c>
      <c r="C424" s="3" t="s">
        <v>23</v>
      </c>
    </row>
    <row r="425" spans="1:3">
      <c r="A425" s="3" t="s">
        <v>8</v>
      </c>
      <c r="B425" s="3" t="s">
        <v>8</v>
      </c>
      <c r="C425" s="3" t="s">
        <v>23</v>
      </c>
    </row>
    <row r="426" spans="1:3">
      <c r="A426" s="3" t="s">
        <v>8</v>
      </c>
      <c r="B426" s="3" t="s">
        <v>9</v>
      </c>
      <c r="C426" s="3" t="s">
        <v>23</v>
      </c>
    </row>
    <row r="427" spans="1:3">
      <c r="A427" s="3" t="s">
        <v>8</v>
      </c>
      <c r="B427" s="3" t="s">
        <v>10</v>
      </c>
      <c r="C427" s="3" t="s">
        <v>23</v>
      </c>
    </row>
    <row r="428" spans="1:3">
      <c r="A428" s="3" t="s">
        <v>8</v>
      </c>
      <c r="B428" s="3" t="s">
        <v>11</v>
      </c>
      <c r="C428" s="3" t="s">
        <v>23</v>
      </c>
    </row>
    <row r="429" spans="1:3">
      <c r="A429" s="3" t="s">
        <v>8</v>
      </c>
      <c r="B429" s="3" t="s">
        <v>12</v>
      </c>
      <c r="C429" s="3" t="s">
        <v>23</v>
      </c>
    </row>
    <row r="430" spans="1:3">
      <c r="A430" s="3" t="s">
        <v>8</v>
      </c>
      <c r="B430" s="3" t="s">
        <v>13</v>
      </c>
      <c r="C430" s="3" t="s">
        <v>23</v>
      </c>
    </row>
    <row r="431" spans="1:3">
      <c r="A431" s="3" t="s">
        <v>8</v>
      </c>
      <c r="B431" s="3" t="s">
        <v>14</v>
      </c>
      <c r="C431" s="3" t="s">
        <v>23</v>
      </c>
    </row>
    <row r="432" spans="1:3">
      <c r="A432" s="3" t="s">
        <v>8</v>
      </c>
      <c r="B432" s="3" t="s">
        <v>15</v>
      </c>
      <c r="C432" s="3" t="s">
        <v>23</v>
      </c>
    </row>
    <row r="433" spans="1:10">
      <c r="A433" s="3" t="s">
        <v>8</v>
      </c>
      <c r="B433" s="3" t="s">
        <v>16</v>
      </c>
      <c r="C433" s="3" t="s">
        <v>23</v>
      </c>
    </row>
    <row r="434" spans="1:10">
      <c r="A434" s="3" t="s">
        <v>8</v>
      </c>
      <c r="B434" s="3" t="s">
        <v>17</v>
      </c>
      <c r="C434" s="3" t="s">
        <v>23</v>
      </c>
    </row>
    <row r="435" spans="1:10">
      <c r="A435" s="3" t="s">
        <v>8</v>
      </c>
      <c r="B435" s="3" t="s">
        <v>18</v>
      </c>
      <c r="C435" s="3" t="s">
        <v>23</v>
      </c>
    </row>
    <row r="436" spans="1:10">
      <c r="A436" s="3" t="s">
        <v>8</v>
      </c>
      <c r="B436" s="3" t="s">
        <v>19</v>
      </c>
      <c r="C436" s="3" t="s">
        <v>23</v>
      </c>
    </row>
    <row r="439" spans="1:10">
      <c r="A439" s="3" t="s">
        <v>8</v>
      </c>
      <c r="B439" s="3" t="s">
        <v>3</v>
      </c>
      <c r="C439" s="8">
        <v>2008</v>
      </c>
      <c r="D439" s="3">
        <f>'estimated bilateral positions'!D439/'estimated bilateral positions'!D$456</f>
        <v>4.8875244944469889E-6</v>
      </c>
      <c r="E439" s="3">
        <f>'estimated bilateral positions'!E439/'estimated bilateral positions'!E$456</f>
        <v>0</v>
      </c>
      <c r="F439" s="3">
        <f>'estimated bilateral positions'!F439/'estimated bilateral positions'!F$456</f>
        <v>3.3321520553944644E-6</v>
      </c>
      <c r="G439" s="3">
        <f>'estimated bilateral positions'!G439/'estimated bilateral positions'!G$456</f>
        <v>3.1038429455469544E-4</v>
      </c>
      <c r="H439" s="3">
        <f>'estimated bilateral positions'!H439/'estimated bilateral positions'!H$456</f>
        <v>0</v>
      </c>
      <c r="I439" s="3">
        <f>'estimated bilateral positions'!I439/'estimated bilateral positions'!I$456</f>
        <v>3.5258030016336225E-5</v>
      </c>
      <c r="J439" s="3">
        <f>'estimated bilateral positions'!J439/'estimated bilateral positions'!J$456</f>
        <v>0</v>
      </c>
    </row>
    <row r="440" spans="1:10">
      <c r="A440" s="3" t="s">
        <v>8</v>
      </c>
      <c r="B440" s="3" t="s">
        <v>4</v>
      </c>
      <c r="C440" s="8">
        <v>2008</v>
      </c>
      <c r="D440" s="3">
        <f>'estimated bilateral positions'!D440/'estimated bilateral positions'!D$456</f>
        <v>1.691249369308934E-3</v>
      </c>
      <c r="E440" s="3">
        <f>'estimated bilateral positions'!E440/'estimated bilateral positions'!E$456</f>
        <v>0</v>
      </c>
      <c r="F440" s="3">
        <f>'estimated bilateral positions'!F440/'estimated bilateral positions'!F$456</f>
        <v>2.4312659391832202E-2</v>
      </c>
      <c r="G440" s="3">
        <f>'estimated bilateral positions'!G440/'estimated bilateral positions'!G$456</f>
        <v>1.7490154998157089E-2</v>
      </c>
      <c r="H440" s="3">
        <f>'estimated bilateral positions'!H440/'estimated bilateral positions'!H$456</f>
        <v>0</v>
      </c>
      <c r="I440" s="3">
        <f>'estimated bilateral positions'!I440/'estimated bilateral positions'!I$456</f>
        <v>2.9890974336071706E-3</v>
      </c>
      <c r="J440" s="3">
        <f>'estimated bilateral positions'!J440/'estimated bilateral positions'!J$456</f>
        <v>0</v>
      </c>
    </row>
    <row r="441" spans="1:10">
      <c r="A441" s="3" t="s">
        <v>8</v>
      </c>
      <c r="B441" s="3" t="s">
        <v>5</v>
      </c>
      <c r="C441" s="8">
        <v>2008</v>
      </c>
      <c r="D441" s="3">
        <f>'estimated bilateral positions'!D441/'estimated bilateral positions'!D$456</f>
        <v>0.55247849209228661</v>
      </c>
      <c r="E441" s="3">
        <f>'estimated bilateral positions'!E441/'estimated bilateral positions'!E$456</f>
        <v>0.45170959281596351</v>
      </c>
      <c r="F441" s="3">
        <f>'estimated bilateral positions'!F441/'estimated bilateral positions'!F$456</f>
        <v>0</v>
      </c>
      <c r="G441" s="3">
        <f>'estimated bilateral positions'!G441/'estimated bilateral positions'!G$456</f>
        <v>4.9409299889425579E-2</v>
      </c>
      <c r="H441" s="3">
        <f>'estimated bilateral positions'!H441/'estimated bilateral positions'!H$456</f>
        <v>0.45144318886061258</v>
      </c>
      <c r="I441" s="3">
        <f>'estimated bilateral positions'!I441/'estimated bilateral positions'!I$456</f>
        <v>0.29964624443216947</v>
      </c>
      <c r="J441" s="3">
        <f>'estimated bilateral positions'!J441/'estimated bilateral positions'!J$456</f>
        <v>0</v>
      </c>
    </row>
    <row r="442" spans="1:10">
      <c r="A442" s="3" t="s">
        <v>8</v>
      </c>
      <c r="B442" s="3" t="s">
        <v>6</v>
      </c>
      <c r="C442" s="8">
        <v>2008</v>
      </c>
      <c r="D442" s="3">
        <f>'estimated bilateral positions'!D442/'estimated bilateral positions'!D$456</f>
        <v>5.042567250306168E-2</v>
      </c>
      <c r="E442" s="3">
        <f>'estimated bilateral positions'!E442/'estimated bilateral positions'!E$456</f>
        <v>0</v>
      </c>
      <c r="F442" s="3">
        <f>'estimated bilateral positions'!F442/'estimated bilateral positions'!F$456</f>
        <v>5.5771306729910618E-2</v>
      </c>
      <c r="G442" s="3">
        <f>'estimated bilateral positions'!G442/'estimated bilateral positions'!G$456</f>
        <v>8.5538031775592133E-2</v>
      </c>
      <c r="H442" s="3">
        <f>'estimated bilateral positions'!H442/'estimated bilateral positions'!H$456</f>
        <v>9.6256543467081578E-3</v>
      </c>
      <c r="I442" s="3">
        <f>'estimated bilateral positions'!I442/'estimated bilateral positions'!I$456</f>
        <v>1.4726103870156429E-2</v>
      </c>
      <c r="J442" s="3">
        <f>'estimated bilateral positions'!J442/'estimated bilateral positions'!J$456</f>
        <v>0</v>
      </c>
    </row>
    <row r="443" spans="1:10">
      <c r="A443" s="3" t="s">
        <v>8</v>
      </c>
      <c r="B443" s="3" t="s">
        <v>7</v>
      </c>
      <c r="C443" s="8">
        <v>2008</v>
      </c>
      <c r="D443" s="3">
        <f>'estimated bilateral positions'!D443/'estimated bilateral positions'!D$456</f>
        <v>5.317829482418808E-2</v>
      </c>
      <c r="E443" s="3">
        <f>'estimated bilateral positions'!E443/'estimated bilateral positions'!E$456</f>
        <v>0</v>
      </c>
      <c r="F443" s="3">
        <f>'estimated bilateral positions'!F443/'estimated bilateral positions'!F$456</f>
        <v>0.22301536698991023</v>
      </c>
      <c r="G443" s="3">
        <f>'estimated bilateral positions'!G443/'estimated bilateral positions'!G$456</f>
        <v>0.19414925604764394</v>
      </c>
      <c r="H443" s="3">
        <f>'estimated bilateral positions'!H443/'estimated bilateral positions'!H$456</f>
        <v>0</v>
      </c>
      <c r="I443" s="3">
        <f>'estimated bilateral positions'!I443/'estimated bilateral positions'!I$456</f>
        <v>6.5552512918150438E-2</v>
      </c>
      <c r="J443" s="3">
        <f>'estimated bilateral positions'!J443/'estimated bilateral positions'!J$456</f>
        <v>0.10530033725485974</v>
      </c>
    </row>
    <row r="444" spans="1:10">
      <c r="A444" s="3" t="s">
        <v>8</v>
      </c>
      <c r="B444" s="3" t="s">
        <v>8</v>
      </c>
      <c r="C444" s="8">
        <v>2008</v>
      </c>
      <c r="D444" s="3">
        <f>'estimated bilateral positions'!D444/'estimated bilateral positions'!D$456</f>
        <v>0</v>
      </c>
      <c r="E444" s="3">
        <f>'estimated bilateral positions'!E444/'estimated bilateral positions'!E$456</f>
        <v>0</v>
      </c>
      <c r="F444" s="3">
        <f>'estimated bilateral positions'!F444/'estimated bilateral positions'!F$456</f>
        <v>0</v>
      </c>
      <c r="G444" s="3">
        <f>'estimated bilateral positions'!G444/'estimated bilateral positions'!G$456</f>
        <v>0</v>
      </c>
      <c r="H444" s="3">
        <f>'estimated bilateral positions'!H444/'estimated bilateral positions'!H$456</f>
        <v>0</v>
      </c>
      <c r="I444" s="3">
        <f>'estimated bilateral positions'!I444/'estimated bilateral positions'!I$456</f>
        <v>0</v>
      </c>
      <c r="J444" s="3">
        <f>'estimated bilateral positions'!J444/'estimated bilateral positions'!J$456</f>
        <v>0</v>
      </c>
    </row>
    <row r="445" spans="1:10">
      <c r="A445" s="3" t="s">
        <v>8</v>
      </c>
      <c r="B445" s="3" t="s">
        <v>9</v>
      </c>
      <c r="C445" s="8">
        <v>2008</v>
      </c>
      <c r="D445" s="3">
        <f>'estimated bilateral positions'!D445/'estimated bilateral positions'!D$456</f>
        <v>0</v>
      </c>
      <c r="E445" s="3">
        <f>'estimated bilateral positions'!E445/'estimated bilateral positions'!E$456</f>
        <v>0</v>
      </c>
      <c r="F445" s="3">
        <f>'estimated bilateral positions'!F445/'estimated bilateral positions'!F$456</f>
        <v>1.170184734967679E-4</v>
      </c>
      <c r="G445" s="3">
        <f>'estimated bilateral positions'!G445/'estimated bilateral positions'!G$456</f>
        <v>1.7750101844846645E-2</v>
      </c>
      <c r="H445" s="3">
        <f>'estimated bilateral positions'!H445/'estimated bilateral positions'!H$456</f>
        <v>0</v>
      </c>
      <c r="I445" s="3">
        <f>'estimated bilateral positions'!I445/'estimated bilateral positions'!I$456</f>
        <v>4.2231284841789387E-3</v>
      </c>
      <c r="J445" s="3">
        <f>'estimated bilateral positions'!J445/'estimated bilateral positions'!J$456</f>
        <v>0</v>
      </c>
    </row>
    <row r="446" spans="1:10">
      <c r="A446" s="3" t="s">
        <v>8</v>
      </c>
      <c r="B446" s="3" t="s">
        <v>10</v>
      </c>
      <c r="C446" s="8">
        <v>2008</v>
      </c>
      <c r="D446" s="3">
        <f>'estimated bilateral positions'!D446/'estimated bilateral positions'!D$456</f>
        <v>2.0252719977182022E-2</v>
      </c>
      <c r="E446" s="3">
        <f>'estimated bilateral positions'!E446/'estimated bilateral positions'!E$456</f>
        <v>1.9905969373572321E-2</v>
      </c>
      <c r="F446" s="3">
        <f>'estimated bilateral positions'!F446/'estimated bilateral positions'!F$456</f>
        <v>5.5492536764821639E-2</v>
      </c>
      <c r="G446" s="3">
        <f>'estimated bilateral positions'!G446/'estimated bilateral positions'!G$456</f>
        <v>4.7671147839919291E-2</v>
      </c>
      <c r="H446" s="3">
        <f>'estimated bilateral positions'!H446/'estimated bilateral positions'!H$456</f>
        <v>0</v>
      </c>
      <c r="I446" s="3">
        <f>'estimated bilateral positions'!I446/'estimated bilateral positions'!I$456</f>
        <v>1.6727976463306184E-2</v>
      </c>
      <c r="J446" s="3">
        <f>'estimated bilateral positions'!J446/'estimated bilateral positions'!J$456</f>
        <v>2.1083618876800284E-2</v>
      </c>
    </row>
    <row r="447" spans="1:10">
      <c r="A447" s="3" t="s">
        <v>8</v>
      </c>
      <c r="B447" s="3" t="s">
        <v>11</v>
      </c>
      <c r="C447" s="8">
        <v>2008</v>
      </c>
      <c r="D447" s="3">
        <f>'estimated bilateral positions'!D447/'estimated bilateral positions'!D$456</f>
        <v>0.10394429125941543</v>
      </c>
      <c r="E447" s="3">
        <f>'estimated bilateral positions'!E447/'estimated bilateral positions'!E$456</f>
        <v>0.46570541099118923</v>
      </c>
      <c r="F447" s="3">
        <f>'estimated bilateral positions'!F447/'estimated bilateral positions'!F$456</f>
        <v>3.2357275182068178E-2</v>
      </c>
      <c r="G447" s="3">
        <f>'estimated bilateral positions'!G447/'estimated bilateral positions'!G$456</f>
        <v>9.0504180488467256E-2</v>
      </c>
      <c r="H447" s="3">
        <f>'estimated bilateral positions'!H447/'estimated bilateral positions'!H$456</f>
        <v>0.52173683724732656</v>
      </c>
      <c r="I447" s="3">
        <f>'estimated bilateral positions'!I447/'estimated bilateral positions'!I$456</f>
        <v>0.44140311289229461</v>
      </c>
      <c r="J447" s="3">
        <f>'estimated bilateral positions'!J447/'estimated bilateral positions'!J$456</f>
        <v>0</v>
      </c>
    </row>
    <row r="448" spans="1:10">
      <c r="A448" s="3" t="s">
        <v>8</v>
      </c>
      <c r="B448" s="3" t="s">
        <v>12</v>
      </c>
      <c r="C448" s="8">
        <v>2008</v>
      </c>
      <c r="D448" s="3">
        <f>'estimated bilateral positions'!D448/'estimated bilateral positions'!D$456</f>
        <v>7.1489875589180715E-5</v>
      </c>
      <c r="E448" s="3">
        <f>'estimated bilateral positions'!E448/'estimated bilateral positions'!E$456</f>
        <v>0</v>
      </c>
      <c r="F448" s="3">
        <f>'estimated bilateral positions'!F448/'estimated bilateral positions'!F$456</f>
        <v>4.792493741467392E-4</v>
      </c>
      <c r="G448" s="3">
        <f>'estimated bilateral positions'!G448/'estimated bilateral positions'!G$456</f>
        <v>6.6150652776969469E-3</v>
      </c>
      <c r="H448" s="3">
        <f>'estimated bilateral positions'!H448/'estimated bilateral positions'!H$456</f>
        <v>0</v>
      </c>
      <c r="I448" s="3">
        <f>'estimated bilateral positions'!I448/'estimated bilateral positions'!I$456</f>
        <v>0</v>
      </c>
      <c r="J448" s="3">
        <f>'estimated bilateral positions'!J448/'estimated bilateral positions'!J$456</f>
        <v>0</v>
      </c>
    </row>
    <row r="449" spans="1:10">
      <c r="A449" s="3" t="s">
        <v>8</v>
      </c>
      <c r="B449" s="3" t="s">
        <v>13</v>
      </c>
      <c r="C449" s="8">
        <v>2008</v>
      </c>
      <c r="D449" s="3">
        <f>'estimated bilateral positions'!D449/'estimated bilateral positions'!D$456</f>
        <v>1.155378566483411E-2</v>
      </c>
      <c r="E449" s="3">
        <f>'estimated bilateral positions'!E449/'estimated bilateral positions'!E$456</f>
        <v>0</v>
      </c>
      <c r="F449" s="3">
        <f>'estimated bilateral positions'!F449/'estimated bilateral positions'!F$456</f>
        <v>4.2283935884695534E-2</v>
      </c>
      <c r="G449" s="3">
        <f>'estimated bilateral positions'!G449/'estimated bilateral positions'!G$456</f>
        <v>0.17842441172476667</v>
      </c>
      <c r="H449" s="3">
        <f>'estimated bilateral positions'!H449/'estimated bilateral positions'!H$456</f>
        <v>0</v>
      </c>
      <c r="I449" s="3">
        <f>'estimated bilateral positions'!I449/'estimated bilateral positions'!I$456</f>
        <v>7.1005754894010453E-3</v>
      </c>
      <c r="J449" s="3">
        <f>'estimated bilateral positions'!J449/'estimated bilateral positions'!J$456</f>
        <v>0</v>
      </c>
    </row>
    <row r="450" spans="1:10">
      <c r="A450" s="3" t="s">
        <v>8</v>
      </c>
      <c r="B450" s="3" t="s">
        <v>14</v>
      </c>
      <c r="C450" s="8">
        <v>2008</v>
      </c>
      <c r="D450" s="3">
        <f>'estimated bilateral positions'!D450/'estimated bilateral positions'!D$456</f>
        <v>0</v>
      </c>
      <c r="E450" s="3">
        <f>'estimated bilateral positions'!E450/'estimated bilateral positions'!E$456</f>
        <v>0</v>
      </c>
      <c r="F450" s="3">
        <f>'estimated bilateral positions'!F450/'estimated bilateral positions'!F$456</f>
        <v>1.8006748046993208E-4</v>
      </c>
      <c r="G450" s="3">
        <f>'estimated bilateral positions'!G450/'estimated bilateral positions'!G$456</f>
        <v>1.0863450309414342E-3</v>
      </c>
      <c r="H450" s="3">
        <f>'estimated bilateral positions'!H450/'estimated bilateral positions'!H$456</f>
        <v>0</v>
      </c>
      <c r="I450" s="3">
        <f>'estimated bilateral positions'!I450/'estimated bilateral positions'!I$456</f>
        <v>9.7938972267600624E-6</v>
      </c>
      <c r="J450" s="3">
        <f>'estimated bilateral positions'!J450/'estimated bilateral positions'!J$456</f>
        <v>0</v>
      </c>
    </row>
    <row r="451" spans="1:10">
      <c r="A451" s="3" t="s">
        <v>8</v>
      </c>
      <c r="B451" s="3" t="s">
        <v>15</v>
      </c>
      <c r="C451" s="8">
        <v>2008</v>
      </c>
      <c r="D451" s="3">
        <f>'estimated bilateral positions'!D451/'estimated bilateral positions'!D$456</f>
        <v>2.3829958529726906E-5</v>
      </c>
      <c r="E451" s="3">
        <f>'estimated bilateral positions'!E451/'estimated bilateral positions'!E$456</f>
        <v>0</v>
      </c>
      <c r="F451" s="3">
        <f>'estimated bilateral positions'!F451/'estimated bilateral positions'!F$456</f>
        <v>0</v>
      </c>
      <c r="G451" s="3">
        <f>'estimated bilateral positions'!G451/'estimated bilateral positions'!G$456</f>
        <v>3.608217424198335E-4</v>
      </c>
      <c r="H451" s="3">
        <f>'estimated bilateral positions'!H451/'estimated bilateral positions'!H$456</f>
        <v>0</v>
      </c>
      <c r="I451" s="3">
        <f>'estimated bilateral positions'!I451/'estimated bilateral positions'!I$456</f>
        <v>1.3711456117464087E-5</v>
      </c>
      <c r="J451" s="3">
        <f>'estimated bilateral positions'!J451/'estimated bilateral positions'!J$456</f>
        <v>0</v>
      </c>
    </row>
    <row r="452" spans="1:10">
      <c r="A452" s="3" t="s">
        <v>8</v>
      </c>
      <c r="B452" s="3" t="s">
        <v>16</v>
      </c>
      <c r="C452" s="8">
        <v>2008</v>
      </c>
      <c r="D452" s="3">
        <f>'estimated bilateral positions'!D452/'estimated bilateral positions'!D$456</f>
        <v>8.4397422561913238E-2</v>
      </c>
      <c r="E452" s="3">
        <f>'estimated bilateral positions'!E452/'estimated bilateral positions'!E$456</f>
        <v>1.2750939701954341E-2</v>
      </c>
      <c r="F452" s="3">
        <f>'estimated bilateral positions'!F452/'estimated bilateral positions'!F$456</f>
        <v>5.1384301207782729E-2</v>
      </c>
      <c r="G452" s="3">
        <f>'estimated bilateral positions'!G452/'estimated bilateral positions'!G$456</f>
        <v>1.7412558924518411E-2</v>
      </c>
      <c r="H452" s="3">
        <f>'estimated bilateral positions'!H452/'estimated bilateral positions'!H$456</f>
        <v>7.5027360592834812E-3</v>
      </c>
      <c r="I452" s="3">
        <f>'estimated bilateral positions'!I452/'estimated bilateral positions'!I$456</f>
        <v>8.3933699233333728E-3</v>
      </c>
      <c r="J452" s="3">
        <f>'estimated bilateral positions'!J452/'estimated bilateral positions'!J$456</f>
        <v>0</v>
      </c>
    </row>
    <row r="453" spans="1:10">
      <c r="A453" s="3" t="s">
        <v>8</v>
      </c>
      <c r="B453" s="3" t="s">
        <v>17</v>
      </c>
      <c r="C453" s="8">
        <v>2008</v>
      </c>
      <c r="D453" s="3">
        <f>'estimated bilateral positions'!D453/'estimated bilateral positions'!D$456</f>
        <v>2.9658087360928654E-3</v>
      </c>
      <c r="E453" s="3">
        <f>'estimated bilateral positions'!E453/'estimated bilateral positions'!E$456</f>
        <v>0</v>
      </c>
      <c r="F453" s="3">
        <f>'estimated bilateral positions'!F453/'estimated bilateral positions'!F$456</f>
        <v>7.1647810357634628E-3</v>
      </c>
      <c r="G453" s="3">
        <f>'estimated bilateral positions'!G453/'estimated bilateral positions'!G$456</f>
        <v>4.7256008845952381E-3</v>
      </c>
      <c r="H453" s="3">
        <f>'estimated bilateral positions'!H453/'estimated bilateral positions'!H$456</f>
        <v>0</v>
      </c>
      <c r="I453" s="3">
        <f>'estimated bilateral positions'!I453/'estimated bilateral positions'!I$456</f>
        <v>2.3270299810781909E-3</v>
      </c>
      <c r="J453" s="3">
        <f>'estimated bilateral positions'!J453/'estimated bilateral positions'!J$456</f>
        <v>1.0630441557323955E-3</v>
      </c>
    </row>
    <row r="454" spans="1:10">
      <c r="A454" s="3" t="s">
        <v>8</v>
      </c>
      <c r="B454" s="3" t="s">
        <v>18</v>
      </c>
      <c r="C454" s="8">
        <v>2008</v>
      </c>
      <c r="D454" s="3">
        <f>'estimated bilateral positions'!D454/'estimated bilateral positions'!D$456</f>
        <v>7.7214308391962527E-2</v>
      </c>
      <c r="E454" s="3">
        <f>'estimated bilateral positions'!E454/'estimated bilateral positions'!E$456</f>
        <v>1.625593734514558E-2</v>
      </c>
      <c r="F454" s="3">
        <f>'estimated bilateral positions'!F454/'estimated bilateral positions'!F$456</f>
        <v>0.12846255037324342</v>
      </c>
      <c r="G454" s="3">
        <f>'estimated bilateral positions'!G454/'estimated bilateral positions'!G$456</f>
        <v>8.6139401346291847E-2</v>
      </c>
      <c r="H454" s="3">
        <f>'estimated bilateral positions'!H454/'estimated bilateral positions'!H$456</f>
        <v>9.6915834860691729E-3</v>
      </c>
      <c r="I454" s="3">
        <f>'estimated bilateral positions'!I454/'estimated bilateral positions'!I$456</f>
        <v>0.10117095835243144</v>
      </c>
      <c r="J454" s="3">
        <f>'estimated bilateral positions'!J454/'estimated bilateral positions'!J$456</f>
        <v>3.0150301673729764E-2</v>
      </c>
    </row>
    <row r="455" spans="1:10">
      <c r="A455" s="3" t="s">
        <v>8</v>
      </c>
      <c r="B455" s="3" t="s">
        <v>19</v>
      </c>
      <c r="C455" s="8">
        <v>2008</v>
      </c>
      <c r="D455" s="3">
        <f>'estimated bilateral positions'!D455/'estimated bilateral positions'!D$456</f>
        <v>4.1797747261140994E-2</v>
      </c>
      <c r="E455" s="3">
        <f>'estimated bilateral positions'!E455/'estimated bilateral positions'!E$456</f>
        <v>3.3672149772175163E-2</v>
      </c>
      <c r="F455" s="3">
        <f>'estimated bilateral positions'!F455/'estimated bilateral positions'!F$456</f>
        <v>0.3789756189598032</v>
      </c>
      <c r="G455" s="3">
        <f>'estimated bilateral positions'!G455/'estimated bilateral positions'!G$456</f>
        <v>0.20241323789016269</v>
      </c>
      <c r="H455" s="3">
        <f>'estimated bilateral positions'!H455/'estimated bilateral positions'!H$456</f>
        <v>0</v>
      </c>
      <c r="I455" s="3">
        <f>'estimated bilateral positions'!I455/'estimated bilateral positions'!I$456</f>
        <v>3.5681126376532257E-2</v>
      </c>
      <c r="J455" s="3">
        <f>'estimated bilateral positions'!J455/'estimated bilateral positions'!J$456</f>
        <v>0.84240269803887791</v>
      </c>
    </row>
    <row r="458" spans="1:10">
      <c r="A458" s="3" t="s">
        <v>9</v>
      </c>
      <c r="B458" s="3" t="s">
        <v>3</v>
      </c>
      <c r="C458" s="3" t="s">
        <v>25</v>
      </c>
      <c r="D458" s="3">
        <f>'estimated bilateral positions'!D458/'estimated bilateral positions'!D$475</f>
        <v>1.4820234566374501E-5</v>
      </c>
      <c r="E458" s="3">
        <f>'estimated bilateral positions'!E458/'estimated bilateral positions'!E$475</f>
        <v>0</v>
      </c>
      <c r="F458" s="3">
        <f>'estimated bilateral positions'!F458/'estimated bilateral positions'!F$475</f>
        <v>1.6770541365097086E-7</v>
      </c>
      <c r="G458" s="3">
        <f>'estimated bilateral positions'!G458/'estimated bilateral positions'!G$475</f>
        <v>0</v>
      </c>
      <c r="H458" s="3">
        <f>'estimated bilateral positions'!H458/'estimated bilateral positions'!H$475</f>
        <v>0</v>
      </c>
      <c r="I458" s="3">
        <f>'estimated bilateral positions'!I458/'estimated bilateral positions'!I$475</f>
        <v>0</v>
      </c>
      <c r="J458" s="3">
        <f>'estimated bilateral positions'!J458/'estimated bilateral positions'!J$475</f>
        <v>0</v>
      </c>
    </row>
    <row r="459" spans="1:10">
      <c r="A459" s="3" t="s">
        <v>9</v>
      </c>
      <c r="B459" s="3" t="s">
        <v>4</v>
      </c>
      <c r="C459" s="3" t="s">
        <v>25</v>
      </c>
      <c r="D459" s="3">
        <f>'estimated bilateral positions'!D459/'estimated bilateral positions'!D$475</f>
        <v>6.2736426714821956E-3</v>
      </c>
      <c r="E459" s="3">
        <f>'estimated bilateral positions'!E459/'estimated bilateral positions'!E$475</f>
        <v>1.4344087005625384E-2</v>
      </c>
      <c r="F459" s="3">
        <f>'estimated bilateral positions'!F459/'estimated bilateral positions'!F$475</f>
        <v>9.274921565456359E-3</v>
      </c>
      <c r="G459" s="3">
        <f>'estimated bilateral positions'!G459/'estimated bilateral positions'!G$475</f>
        <v>0</v>
      </c>
      <c r="H459" s="3">
        <f>'estimated bilateral positions'!H459/'estimated bilateral positions'!H$475</f>
        <v>0</v>
      </c>
      <c r="I459" s="3">
        <f>'estimated bilateral positions'!I459/'estimated bilateral positions'!I$475</f>
        <v>1.2039687327523136E-4</v>
      </c>
      <c r="J459" s="3">
        <f>'estimated bilateral positions'!J459/'estimated bilateral positions'!J$475</f>
        <v>0</v>
      </c>
    </row>
    <row r="460" spans="1:10">
      <c r="A460" s="3" t="s">
        <v>9</v>
      </c>
      <c r="B460" s="3" t="s">
        <v>5</v>
      </c>
      <c r="C460" s="3" t="s">
        <v>25</v>
      </c>
      <c r="D460" s="3">
        <f>'estimated bilateral positions'!D460/'estimated bilateral positions'!D$475</f>
        <v>0</v>
      </c>
      <c r="E460" s="3">
        <f>'estimated bilateral positions'!E460/'estimated bilateral positions'!E$475</f>
        <v>0</v>
      </c>
      <c r="F460" s="3">
        <f>'estimated bilateral positions'!F460/'estimated bilateral positions'!F$475</f>
        <v>0</v>
      </c>
      <c r="G460" s="3">
        <f>'estimated bilateral positions'!G460/'estimated bilateral positions'!G$475</f>
        <v>0</v>
      </c>
      <c r="H460" s="3">
        <f>'estimated bilateral positions'!H460/'estimated bilateral positions'!H$475</f>
        <v>0</v>
      </c>
      <c r="I460" s="3">
        <f>'estimated bilateral positions'!I460/'estimated bilateral positions'!I$475</f>
        <v>3.4994673272664263E-2</v>
      </c>
      <c r="J460" s="3">
        <f>'estimated bilateral positions'!J460/'estimated bilateral positions'!J$475</f>
        <v>0</v>
      </c>
    </row>
    <row r="461" spans="1:10">
      <c r="A461" s="3" t="s">
        <v>9</v>
      </c>
      <c r="B461" s="3" t="s">
        <v>6</v>
      </c>
      <c r="C461" s="3" t="s">
        <v>25</v>
      </c>
      <c r="D461" s="3">
        <f>'estimated bilateral positions'!D461/'estimated bilateral positions'!D$475</f>
        <v>1.0387549554547676E-2</v>
      </c>
      <c r="E461" s="3">
        <f>'estimated bilateral positions'!E461/'estimated bilateral positions'!E$475</f>
        <v>0</v>
      </c>
      <c r="F461" s="3">
        <f>'estimated bilateral positions'!F461/'estimated bilateral positions'!F$475</f>
        <v>1.8898933647920078E-2</v>
      </c>
      <c r="G461" s="3">
        <f>'estimated bilateral positions'!G461/'estimated bilateral positions'!G$475</f>
        <v>0</v>
      </c>
      <c r="H461" s="3">
        <f>'estimated bilateral positions'!H461/'estimated bilateral positions'!H$475</f>
        <v>0</v>
      </c>
      <c r="I461" s="3">
        <f>'estimated bilateral positions'!I461/'estimated bilateral positions'!I$475</f>
        <v>7.5669306498607355E-2</v>
      </c>
      <c r="J461" s="3">
        <f>'estimated bilateral positions'!J461/'estimated bilateral positions'!J$475</f>
        <v>0</v>
      </c>
    </row>
    <row r="462" spans="1:10">
      <c r="A462" s="3" t="s">
        <v>9</v>
      </c>
      <c r="B462" s="3" t="s">
        <v>7</v>
      </c>
      <c r="C462" s="3" t="s">
        <v>25</v>
      </c>
      <c r="D462" s="3">
        <f>'estimated bilateral positions'!D462/'estimated bilateral positions'!D$475</f>
        <v>9.534659926305257E-2</v>
      </c>
      <c r="E462" s="3">
        <f>'estimated bilateral positions'!E462/'estimated bilateral positions'!E$475</f>
        <v>0</v>
      </c>
      <c r="F462" s="3">
        <f>'estimated bilateral positions'!F462/'estimated bilateral positions'!F$475</f>
        <v>0.19634810204884917</v>
      </c>
      <c r="G462" s="3">
        <f>'estimated bilateral positions'!G462/'estimated bilateral positions'!G$475</f>
        <v>0</v>
      </c>
      <c r="H462" s="3">
        <f>'estimated bilateral positions'!H462/'estimated bilateral positions'!H$475</f>
        <v>0</v>
      </c>
      <c r="I462" s="3">
        <f>'estimated bilateral positions'!I462/'estimated bilateral positions'!I$475</f>
        <v>0.7530554878127047</v>
      </c>
      <c r="J462" s="3">
        <f>'estimated bilateral positions'!J462/'estimated bilateral positions'!J$475</f>
        <v>0.29088756736032279</v>
      </c>
    </row>
    <row r="463" spans="1:10">
      <c r="A463" s="3" t="s">
        <v>9</v>
      </c>
      <c r="B463" s="3" t="s">
        <v>8</v>
      </c>
      <c r="C463" s="3" t="s">
        <v>25</v>
      </c>
      <c r="D463" s="3">
        <f>'estimated bilateral positions'!D463/'estimated bilateral positions'!D$475</f>
        <v>0.15583216074733014</v>
      </c>
      <c r="E463" s="3">
        <f>'estimated bilateral positions'!E463/'estimated bilateral positions'!E$475</f>
        <v>0</v>
      </c>
      <c r="F463" s="3">
        <f>'estimated bilateral positions'!F463/'estimated bilateral positions'!F$475</f>
        <v>6.5980451064141079E-3</v>
      </c>
      <c r="G463" s="3">
        <f>'estimated bilateral positions'!G463/'estimated bilateral positions'!G$475</f>
        <v>0</v>
      </c>
      <c r="H463" s="3">
        <f>'estimated bilateral positions'!H463/'estimated bilateral positions'!H$475</f>
        <v>0</v>
      </c>
      <c r="I463" s="3">
        <f>'estimated bilateral positions'!I463/'estimated bilateral positions'!I$475</f>
        <v>3.7341770527153477E-2</v>
      </c>
      <c r="J463" s="3">
        <f>'estimated bilateral positions'!J463/'estimated bilateral positions'!J$475</f>
        <v>0</v>
      </c>
    </row>
    <row r="464" spans="1:10">
      <c r="A464" s="3" t="s">
        <v>9</v>
      </c>
      <c r="B464" s="3" t="s">
        <v>9</v>
      </c>
      <c r="C464" s="3" t="s">
        <v>25</v>
      </c>
      <c r="D464" s="3">
        <f>'estimated bilateral positions'!D464/'estimated bilateral positions'!D$475</f>
        <v>0</v>
      </c>
      <c r="E464" s="3">
        <f>'estimated bilateral positions'!E464/'estimated bilateral positions'!E$475</f>
        <v>0</v>
      </c>
      <c r="F464" s="3">
        <f>'estimated bilateral positions'!F464/'estimated bilateral positions'!F$475</f>
        <v>0</v>
      </c>
      <c r="G464" s="3">
        <f>'estimated bilateral positions'!G464/'estimated bilateral positions'!G$475</f>
        <v>0</v>
      </c>
      <c r="H464" s="3">
        <f>'estimated bilateral positions'!H464/'estimated bilateral positions'!H$475</f>
        <v>0</v>
      </c>
      <c r="I464" s="3">
        <f>'estimated bilateral positions'!I464/'estimated bilateral positions'!I$475</f>
        <v>0</v>
      </c>
      <c r="J464" s="3">
        <f>'estimated bilateral positions'!J464/'estimated bilateral positions'!J$475</f>
        <v>0</v>
      </c>
    </row>
    <row r="465" spans="1:10">
      <c r="A465" s="3" t="s">
        <v>9</v>
      </c>
      <c r="B465" s="3" t="s">
        <v>10</v>
      </c>
      <c r="C465" s="3" t="s">
        <v>25</v>
      </c>
      <c r="D465" s="3">
        <f>'estimated bilateral positions'!D465/'estimated bilateral positions'!D$475</f>
        <v>1.9597945710386026E-2</v>
      </c>
      <c r="E465" s="3">
        <f>'estimated bilateral positions'!E465/'estimated bilateral positions'!E$475</f>
        <v>0.156279072047111</v>
      </c>
      <c r="F465" s="3">
        <f>'estimated bilateral positions'!F465/'estimated bilateral positions'!F$475</f>
        <v>1.8389417699217207E-2</v>
      </c>
      <c r="G465" s="3">
        <f>'estimated bilateral positions'!G465/'estimated bilateral positions'!G$475</f>
        <v>0</v>
      </c>
      <c r="H465" s="3">
        <f>'estimated bilateral positions'!H465/'estimated bilateral positions'!H$475</f>
        <v>8.6319276024124662E-4</v>
      </c>
      <c r="I465" s="3">
        <f>'estimated bilateral positions'!I465/'estimated bilateral positions'!I$475</f>
        <v>0</v>
      </c>
      <c r="J465" s="3">
        <f>'estimated bilateral positions'!J465/'estimated bilateral positions'!J$475</f>
        <v>1.8223005103598876E-2</v>
      </c>
    </row>
    <row r="466" spans="1:10">
      <c r="A466" s="3" t="s">
        <v>9</v>
      </c>
      <c r="B466" s="3" t="s">
        <v>11</v>
      </c>
      <c r="C466" s="3" t="s">
        <v>25</v>
      </c>
      <c r="D466" s="3">
        <f>'estimated bilateral positions'!D466/'estimated bilateral positions'!D$475</f>
        <v>0.15274446443244263</v>
      </c>
      <c r="E466" s="3">
        <f>'estimated bilateral positions'!E466/'estimated bilateral positions'!E$475</f>
        <v>0</v>
      </c>
      <c r="F466" s="3">
        <f>'estimated bilateral positions'!F466/'estimated bilateral positions'!F$475</f>
        <v>0.32896395782831456</v>
      </c>
      <c r="G466" s="3">
        <f>'estimated bilateral positions'!G466/'estimated bilateral positions'!G$475</f>
        <v>0</v>
      </c>
      <c r="H466" s="3">
        <f>'estimated bilateral positions'!H466/'estimated bilateral positions'!H$475</f>
        <v>0</v>
      </c>
      <c r="I466" s="3">
        <f>'estimated bilateral positions'!I466/'estimated bilateral positions'!I$475</f>
        <v>2.310387760079067E-4</v>
      </c>
      <c r="J466" s="3">
        <f>'estimated bilateral positions'!J466/'estimated bilateral positions'!J$475</f>
        <v>0</v>
      </c>
    </row>
    <row r="467" spans="1:10">
      <c r="A467" s="3" t="s">
        <v>9</v>
      </c>
      <c r="B467" s="3" t="s">
        <v>12</v>
      </c>
      <c r="C467" s="3" t="s">
        <v>25</v>
      </c>
      <c r="D467" s="3">
        <f>'estimated bilateral positions'!D467/'estimated bilateral positions'!D$475</f>
        <v>8.8903465751831254E-3</v>
      </c>
      <c r="E467" s="3">
        <f>'estimated bilateral positions'!E467/'estimated bilateral positions'!E$475</f>
        <v>0</v>
      </c>
      <c r="F467" s="3">
        <f>'estimated bilateral positions'!F467/'estimated bilateral positions'!F$475</f>
        <v>8.4027531762390388E-4</v>
      </c>
      <c r="G467" s="3">
        <f>'estimated bilateral positions'!G467/'estimated bilateral positions'!G$475</f>
        <v>0</v>
      </c>
      <c r="H467" s="3">
        <f>'estimated bilateral positions'!H467/'estimated bilateral positions'!H$475</f>
        <v>0</v>
      </c>
      <c r="I467" s="3">
        <f>'estimated bilateral positions'!I467/'estimated bilateral positions'!I$475</f>
        <v>1.6162445930508671E-3</v>
      </c>
      <c r="J467" s="3">
        <f>'estimated bilateral positions'!J467/'estimated bilateral positions'!J$475</f>
        <v>0</v>
      </c>
    </row>
    <row r="468" spans="1:10">
      <c r="A468" s="3" t="s">
        <v>9</v>
      </c>
      <c r="B468" s="3" t="s">
        <v>13</v>
      </c>
      <c r="C468" s="3" t="s">
        <v>25</v>
      </c>
      <c r="D468" s="3">
        <f>'estimated bilateral positions'!D468/'estimated bilateral positions'!D$475</f>
        <v>6.127346420226768E-3</v>
      </c>
      <c r="E468" s="3">
        <f>'estimated bilateral positions'!E468/'estimated bilateral positions'!E$475</f>
        <v>2.9661593234581386E-2</v>
      </c>
      <c r="F468" s="3">
        <f>'estimated bilateral positions'!F468/'estimated bilateral positions'!F$475</f>
        <v>2.0426771098803111E-2</v>
      </c>
      <c r="G468" s="3">
        <f>'estimated bilateral positions'!G468/'estimated bilateral positions'!G$475</f>
        <v>0</v>
      </c>
      <c r="H468" s="3">
        <f>'estimated bilateral positions'!H468/'estimated bilateral positions'!H$475</f>
        <v>-2.0096212726203617E-3</v>
      </c>
      <c r="I468" s="3">
        <f>'estimated bilateral positions'!I468/'estimated bilateral positions'!I$475</f>
        <v>2.2598929520337829E-2</v>
      </c>
      <c r="J468" s="3">
        <f>'estimated bilateral positions'!J468/'estimated bilateral positions'!J$475</f>
        <v>0</v>
      </c>
    </row>
    <row r="469" spans="1:10">
      <c r="A469" s="3" t="s">
        <v>9</v>
      </c>
      <c r="B469" s="3" t="s">
        <v>14</v>
      </c>
      <c r="C469" s="3" t="s">
        <v>25</v>
      </c>
      <c r="D469" s="3">
        <f>'estimated bilateral positions'!D469/'estimated bilateral positions'!D$475</f>
        <v>0</v>
      </c>
      <c r="E469" s="3">
        <f>'estimated bilateral positions'!E469/'estimated bilateral positions'!E$475</f>
        <v>0</v>
      </c>
      <c r="F469" s="3">
        <f>'estimated bilateral positions'!F469/'estimated bilateral positions'!F$475</f>
        <v>1.4479072006356585E-4</v>
      </c>
      <c r="G469" s="3">
        <f>'estimated bilateral positions'!G469/'estimated bilateral positions'!G$475</f>
        <v>0</v>
      </c>
      <c r="H469" s="3">
        <f>'estimated bilateral positions'!H469/'estimated bilateral positions'!H$475</f>
        <v>0</v>
      </c>
      <c r="I469" s="3">
        <f>'estimated bilateral positions'!I469/'estimated bilateral positions'!I$475</f>
        <v>1.3693411544237508E-2</v>
      </c>
      <c r="J469" s="3">
        <f>'estimated bilateral positions'!J469/'estimated bilateral positions'!J$475</f>
        <v>0</v>
      </c>
    </row>
    <row r="470" spans="1:10">
      <c r="A470" s="3" t="s">
        <v>9</v>
      </c>
      <c r="B470" s="3" t="s">
        <v>15</v>
      </c>
      <c r="C470" s="3" t="s">
        <v>25</v>
      </c>
      <c r="D470" s="3">
        <f>'estimated bilateral positions'!D470/'estimated bilateral positions'!D$475</f>
        <v>0</v>
      </c>
      <c r="E470" s="3">
        <f>'estimated bilateral positions'!E470/'estimated bilateral positions'!E$475</f>
        <v>0</v>
      </c>
      <c r="F470" s="3">
        <f>'estimated bilateral positions'!F470/'estimated bilateral positions'!F$475</f>
        <v>0</v>
      </c>
      <c r="G470" s="3">
        <f>'estimated bilateral positions'!G470/'estimated bilateral positions'!G$475</f>
        <v>0</v>
      </c>
      <c r="H470" s="3">
        <f>'estimated bilateral positions'!H470/'estimated bilateral positions'!H$475</f>
        <v>0</v>
      </c>
      <c r="I470" s="3">
        <f>'estimated bilateral positions'!I470/'estimated bilateral positions'!I$475</f>
        <v>0</v>
      </c>
      <c r="J470" s="3">
        <f>'estimated bilateral positions'!J470/'estimated bilateral positions'!J$475</f>
        <v>0</v>
      </c>
    </row>
    <row r="471" spans="1:10">
      <c r="A471" s="3" t="s">
        <v>9</v>
      </c>
      <c r="B471" s="3" t="s">
        <v>16</v>
      </c>
      <c r="C471" s="3" t="s">
        <v>25</v>
      </c>
      <c r="D471" s="3">
        <f>'estimated bilateral positions'!D471/'estimated bilateral positions'!D$475</f>
        <v>0.12512836895170223</v>
      </c>
      <c r="E471" s="3">
        <f>'estimated bilateral positions'!E471/'estimated bilateral positions'!E$475</f>
        <v>6.1647372150516577E-2</v>
      </c>
      <c r="F471" s="3">
        <f>'estimated bilateral positions'!F471/'estimated bilateral positions'!F$475</f>
        <v>4.7007064855609973E-2</v>
      </c>
      <c r="G471" s="3">
        <f>'estimated bilateral positions'!G471/'estimated bilateral positions'!G$475</f>
        <v>0</v>
      </c>
      <c r="H471" s="3">
        <f>'estimated bilateral positions'!H471/'estimated bilateral positions'!H$475</f>
        <v>0.47939042626745165</v>
      </c>
      <c r="I471" s="3">
        <f>'estimated bilateral positions'!I471/'estimated bilateral positions'!I$475</f>
        <v>1.1208461153396913E-2</v>
      </c>
      <c r="J471" s="3">
        <f>'estimated bilateral positions'!J471/'estimated bilateral positions'!J$475</f>
        <v>0</v>
      </c>
    </row>
    <row r="472" spans="1:10">
      <c r="A472" s="3" t="s">
        <v>9</v>
      </c>
      <c r="B472" s="3" t="s">
        <v>17</v>
      </c>
      <c r="C472" s="3" t="s">
        <v>25</v>
      </c>
      <c r="D472" s="3">
        <f>'estimated bilateral positions'!D472/'estimated bilateral positions'!D$475</f>
        <v>5.7688051025036975E-3</v>
      </c>
      <c r="E472" s="3">
        <f>'estimated bilateral positions'!E472/'estimated bilateral positions'!E$475</f>
        <v>3.2982708628133378E-2</v>
      </c>
      <c r="F472" s="3">
        <f>'estimated bilateral positions'!F472/'estimated bilateral positions'!F$475</f>
        <v>1.275446208113895E-3</v>
      </c>
      <c r="G472" s="3">
        <f>'estimated bilateral positions'!G472/'estimated bilateral positions'!G$475</f>
        <v>0</v>
      </c>
      <c r="H472" s="3">
        <f>'estimated bilateral positions'!H472/'estimated bilateral positions'!H$475</f>
        <v>0</v>
      </c>
      <c r="I472" s="3">
        <f>'estimated bilateral positions'!I472/'estimated bilateral positions'!I$475</f>
        <v>0</v>
      </c>
      <c r="J472" s="3">
        <f>'estimated bilateral positions'!J472/'estimated bilateral positions'!J$475</f>
        <v>8.6549844184444702E-4</v>
      </c>
    </row>
    <row r="473" spans="1:10">
      <c r="A473" s="3" t="s">
        <v>9</v>
      </c>
      <c r="B473" s="3" t="s">
        <v>18</v>
      </c>
      <c r="C473" s="3" t="s">
        <v>25</v>
      </c>
      <c r="D473" s="3">
        <f>'estimated bilateral positions'!D473/'estimated bilateral positions'!D$475</f>
        <v>0.29828262715046971</v>
      </c>
      <c r="E473" s="3">
        <f>'estimated bilateral positions'!E473/'estimated bilateral positions'!E$475</f>
        <v>0.21607924522552602</v>
      </c>
      <c r="F473" s="3">
        <f>'estimated bilateral positions'!F473/'estimated bilateral positions'!F$475</f>
        <v>0.10163582712821649</v>
      </c>
      <c r="G473" s="3">
        <f>'estimated bilateral positions'!G473/'estimated bilateral positions'!G$475</f>
        <v>0</v>
      </c>
      <c r="H473" s="3">
        <f>'estimated bilateral positions'!H473/'estimated bilateral positions'!H$475</f>
        <v>0.26811863346328441</v>
      </c>
      <c r="I473" s="3">
        <f>'estimated bilateral positions'!I473/'estimated bilateral positions'!I$475</f>
        <v>6.8130767947220487E-4</v>
      </c>
      <c r="J473" s="3">
        <f>'estimated bilateral positions'!J473/'estimated bilateral positions'!J$475</f>
        <v>6.0276928498460974E-2</v>
      </c>
    </row>
    <row r="474" spans="1:10">
      <c r="A474" s="3" t="s">
        <v>9</v>
      </c>
      <c r="B474" s="3" t="s">
        <v>19</v>
      </c>
      <c r="C474" s="3" t="s">
        <v>25</v>
      </c>
      <c r="D474" s="3">
        <f>'estimated bilateral positions'!D474/'estimated bilateral positions'!D$475</f>
        <v>0.11560532318610678</v>
      </c>
      <c r="E474" s="3">
        <f>'estimated bilateral positions'!E474/'estimated bilateral positions'!E$475</f>
        <v>0.48900592170850626</v>
      </c>
      <c r="F474" s="3">
        <f>'estimated bilateral positions'!F474/'estimated bilateral positions'!F$475</f>
        <v>0.25019627906998398</v>
      </c>
      <c r="G474" s="3">
        <f>'estimated bilateral positions'!G474/'estimated bilateral positions'!G$475</f>
        <v>1</v>
      </c>
      <c r="H474" s="3">
        <f>'estimated bilateral positions'!H474/'estimated bilateral positions'!H$475</f>
        <v>0.25363736878164311</v>
      </c>
      <c r="I474" s="3">
        <f>'estimated bilateral positions'!I474/'estimated bilateral positions'!I$475</f>
        <v>4.8788971749091893E-2</v>
      </c>
      <c r="J474" s="3">
        <f>'estimated bilateral positions'!J474/'estimated bilateral positions'!J$475</f>
        <v>0.62974700059577304</v>
      </c>
    </row>
    <row r="477" spans="1:10">
      <c r="A477" s="3" t="s">
        <v>9</v>
      </c>
      <c r="B477" s="3" t="s">
        <v>3</v>
      </c>
      <c r="C477" s="3" t="s">
        <v>22</v>
      </c>
      <c r="D477" s="3">
        <f>'estimated bilateral positions'!D477/'estimated bilateral positions'!D$494</f>
        <v>1.4820234566374501E-5</v>
      </c>
      <c r="E477" s="3">
        <f>'estimated bilateral positions'!E477/'estimated bilateral positions'!E$494</f>
        <v>0</v>
      </c>
      <c r="F477" s="3">
        <f>'estimated bilateral positions'!F477/'estimated bilateral positions'!F$494</f>
        <v>1.6770541365097081E-7</v>
      </c>
      <c r="G477" s="3">
        <f>'estimated bilateral positions'!G477/'estimated bilateral positions'!G$494</f>
        <v>0</v>
      </c>
      <c r="H477" s="3">
        <f>'estimated bilateral positions'!H477/'estimated bilateral positions'!H$494</f>
        <v>0</v>
      </c>
      <c r="I477" s="3">
        <f>'estimated bilateral positions'!I477/'estimated bilateral positions'!I$494</f>
        <v>0</v>
      </c>
      <c r="J477" s="3">
        <f>'estimated bilateral positions'!J477/'estimated bilateral positions'!J$494</f>
        <v>0</v>
      </c>
    </row>
    <row r="478" spans="1:10">
      <c r="A478" s="3" t="s">
        <v>9</v>
      </c>
      <c r="B478" s="3" t="s">
        <v>4</v>
      </c>
      <c r="C478" s="3" t="s">
        <v>22</v>
      </c>
      <c r="D478" s="3">
        <f>'estimated bilateral positions'!D478/'estimated bilateral positions'!D$494</f>
        <v>6.2736426714821956E-3</v>
      </c>
      <c r="E478" s="3">
        <f>'estimated bilateral positions'!E478/'estimated bilateral positions'!E$494</f>
        <v>1.4344087005625384E-2</v>
      </c>
      <c r="F478" s="3">
        <f>'estimated bilateral positions'!F478/'estimated bilateral positions'!F$494</f>
        <v>9.2749215654563573E-3</v>
      </c>
      <c r="G478" s="3">
        <f>'estimated bilateral positions'!G478/'estimated bilateral positions'!G$494</f>
        <v>0</v>
      </c>
      <c r="H478" s="3">
        <f>'estimated bilateral positions'!H478/'estimated bilateral positions'!H$494</f>
        <v>0</v>
      </c>
      <c r="I478" s="3">
        <f>'estimated bilateral positions'!I478/'estimated bilateral positions'!I$494</f>
        <v>1.2039687327523135E-4</v>
      </c>
      <c r="J478" s="3">
        <f>'estimated bilateral positions'!J478/'estimated bilateral positions'!J$494</f>
        <v>0</v>
      </c>
    </row>
    <row r="479" spans="1:10">
      <c r="A479" s="3" t="s">
        <v>9</v>
      </c>
      <c r="B479" s="3" t="s">
        <v>5</v>
      </c>
      <c r="C479" s="3" t="s">
        <v>22</v>
      </c>
      <c r="D479" s="3">
        <f>'estimated bilateral positions'!D479/'estimated bilateral positions'!D$494</f>
        <v>0</v>
      </c>
      <c r="E479" s="3">
        <f>'estimated bilateral positions'!E479/'estimated bilateral positions'!E$494</f>
        <v>0</v>
      </c>
      <c r="F479" s="3">
        <f>'estimated bilateral positions'!F479/'estimated bilateral positions'!F$494</f>
        <v>0</v>
      </c>
      <c r="G479" s="3">
        <f>'estimated bilateral positions'!G479/'estimated bilateral positions'!G$494</f>
        <v>0</v>
      </c>
      <c r="H479" s="3">
        <f>'estimated bilateral positions'!H479/'estimated bilateral positions'!H$494</f>
        <v>0</v>
      </c>
      <c r="I479" s="3">
        <f>'estimated bilateral positions'!I479/'estimated bilateral positions'!I$494</f>
        <v>3.4994673272664263E-2</v>
      </c>
      <c r="J479" s="3">
        <f>'estimated bilateral positions'!J479/'estimated bilateral positions'!J$494</f>
        <v>0</v>
      </c>
    </row>
    <row r="480" spans="1:10">
      <c r="A480" s="3" t="s">
        <v>9</v>
      </c>
      <c r="B480" s="3" t="s">
        <v>6</v>
      </c>
      <c r="C480" s="3" t="s">
        <v>22</v>
      </c>
      <c r="D480" s="3">
        <f>'estimated bilateral positions'!D480/'estimated bilateral positions'!D$494</f>
        <v>1.0387549554547676E-2</v>
      </c>
      <c r="E480" s="3">
        <f>'estimated bilateral positions'!E480/'estimated bilateral positions'!E$494</f>
        <v>0</v>
      </c>
      <c r="F480" s="3">
        <f>'estimated bilateral positions'!F480/'estimated bilateral positions'!F$494</f>
        <v>1.8898933647920075E-2</v>
      </c>
      <c r="G480" s="3">
        <f>'estimated bilateral positions'!G480/'estimated bilateral positions'!G$494</f>
        <v>0</v>
      </c>
      <c r="H480" s="3">
        <f>'estimated bilateral positions'!H480/'estimated bilateral positions'!H$494</f>
        <v>0</v>
      </c>
      <c r="I480" s="3">
        <f>'estimated bilateral positions'!I480/'estimated bilateral positions'!I$494</f>
        <v>7.5669306498607355E-2</v>
      </c>
      <c r="J480" s="3">
        <f>'estimated bilateral positions'!J480/'estimated bilateral positions'!J$494</f>
        <v>0</v>
      </c>
    </row>
    <row r="481" spans="1:10">
      <c r="A481" s="3" t="s">
        <v>9</v>
      </c>
      <c r="B481" s="3" t="s">
        <v>7</v>
      </c>
      <c r="C481" s="3" t="s">
        <v>22</v>
      </c>
      <c r="D481" s="3">
        <f>'estimated bilateral positions'!D481/'estimated bilateral positions'!D$494</f>
        <v>9.534659926305257E-2</v>
      </c>
      <c r="E481" s="3">
        <f>'estimated bilateral positions'!E481/'estimated bilateral positions'!E$494</f>
        <v>0</v>
      </c>
      <c r="F481" s="3">
        <f>'estimated bilateral positions'!F481/'estimated bilateral positions'!F$494</f>
        <v>0.19634810204884912</v>
      </c>
      <c r="G481" s="3">
        <f>'estimated bilateral positions'!G481/'estimated bilateral positions'!G$494</f>
        <v>0</v>
      </c>
      <c r="H481" s="3">
        <f>'estimated bilateral positions'!H481/'estimated bilateral positions'!H$494</f>
        <v>0</v>
      </c>
      <c r="I481" s="3">
        <f>'estimated bilateral positions'!I481/'estimated bilateral positions'!I$494</f>
        <v>0.7530554878127047</v>
      </c>
      <c r="J481" s="3">
        <f>'estimated bilateral positions'!J481/'estimated bilateral positions'!J$494</f>
        <v>0.29088756736032279</v>
      </c>
    </row>
    <row r="482" spans="1:10">
      <c r="A482" s="3" t="s">
        <v>9</v>
      </c>
      <c r="B482" s="3" t="s">
        <v>8</v>
      </c>
      <c r="C482" s="3" t="s">
        <v>22</v>
      </c>
      <c r="D482" s="3">
        <f>'estimated bilateral positions'!D482/'estimated bilateral positions'!D$494</f>
        <v>0.15583216074733014</v>
      </c>
      <c r="E482" s="3">
        <f>'estimated bilateral positions'!E482/'estimated bilateral positions'!E$494</f>
        <v>0</v>
      </c>
      <c r="F482" s="3">
        <f>'estimated bilateral positions'!F482/'estimated bilateral positions'!F$494</f>
        <v>6.5980451064141079E-3</v>
      </c>
      <c r="G482" s="3">
        <f>'estimated bilateral positions'!G482/'estimated bilateral positions'!G$494</f>
        <v>0</v>
      </c>
      <c r="H482" s="3">
        <f>'estimated bilateral positions'!H482/'estimated bilateral positions'!H$494</f>
        <v>0</v>
      </c>
      <c r="I482" s="3">
        <f>'estimated bilateral positions'!I482/'estimated bilateral positions'!I$494</f>
        <v>3.7341770527153477E-2</v>
      </c>
      <c r="J482" s="3">
        <f>'estimated bilateral positions'!J482/'estimated bilateral positions'!J$494</f>
        <v>0</v>
      </c>
    </row>
    <row r="483" spans="1:10">
      <c r="A483" s="3" t="s">
        <v>9</v>
      </c>
      <c r="B483" s="3" t="s">
        <v>9</v>
      </c>
      <c r="C483" s="3" t="s">
        <v>22</v>
      </c>
      <c r="D483" s="3">
        <f>'estimated bilateral positions'!D483/'estimated bilateral positions'!D$494</f>
        <v>0</v>
      </c>
      <c r="E483" s="3">
        <f>'estimated bilateral positions'!E483/'estimated bilateral positions'!E$494</f>
        <v>0</v>
      </c>
      <c r="F483" s="3">
        <f>'estimated bilateral positions'!F483/'estimated bilateral positions'!F$494</f>
        <v>0</v>
      </c>
      <c r="G483" s="3">
        <f>'estimated bilateral positions'!G483/'estimated bilateral positions'!G$494</f>
        <v>0</v>
      </c>
      <c r="H483" s="3">
        <f>'estimated bilateral positions'!H483/'estimated bilateral positions'!H$494</f>
        <v>0</v>
      </c>
      <c r="I483" s="3">
        <f>'estimated bilateral positions'!I483/'estimated bilateral positions'!I$494</f>
        <v>0</v>
      </c>
      <c r="J483" s="3">
        <f>'estimated bilateral positions'!J483/'estimated bilateral positions'!J$494</f>
        <v>0</v>
      </c>
    </row>
    <row r="484" spans="1:10">
      <c r="A484" s="3" t="s">
        <v>9</v>
      </c>
      <c r="B484" s="3" t="s">
        <v>10</v>
      </c>
      <c r="C484" s="3" t="s">
        <v>22</v>
      </c>
      <c r="D484" s="3">
        <f>'estimated bilateral positions'!D484/'estimated bilateral positions'!D$494</f>
        <v>1.9597945710386026E-2</v>
      </c>
      <c r="E484" s="3">
        <f>'estimated bilateral positions'!E484/'estimated bilateral positions'!E$494</f>
        <v>0.156279072047111</v>
      </c>
      <c r="F484" s="3">
        <f>'estimated bilateral positions'!F484/'estimated bilateral positions'!F$494</f>
        <v>1.8389417699217203E-2</v>
      </c>
      <c r="G484" s="3">
        <f>'estimated bilateral positions'!G484/'estimated bilateral positions'!G$494</f>
        <v>0</v>
      </c>
      <c r="H484" s="3">
        <f>'estimated bilateral positions'!H484/'estimated bilateral positions'!H$494</f>
        <v>8.6319276024124651E-4</v>
      </c>
      <c r="I484" s="3">
        <f>'estimated bilateral positions'!I484/'estimated bilateral positions'!I$494</f>
        <v>0</v>
      </c>
      <c r="J484" s="3">
        <f>'estimated bilateral positions'!J484/'estimated bilateral positions'!J$494</f>
        <v>1.8223005103598873E-2</v>
      </c>
    </row>
    <row r="485" spans="1:10">
      <c r="A485" s="3" t="s">
        <v>9</v>
      </c>
      <c r="B485" s="3" t="s">
        <v>11</v>
      </c>
      <c r="C485" s="3" t="s">
        <v>22</v>
      </c>
      <c r="D485" s="3">
        <f>'estimated bilateral positions'!D485/'estimated bilateral positions'!D$494</f>
        <v>0.15274446443244263</v>
      </c>
      <c r="E485" s="3">
        <f>'estimated bilateral positions'!E485/'estimated bilateral positions'!E$494</f>
        <v>0</v>
      </c>
      <c r="F485" s="3">
        <f>'estimated bilateral positions'!F485/'estimated bilateral positions'!F$494</f>
        <v>0.3289639578283145</v>
      </c>
      <c r="G485" s="3">
        <f>'estimated bilateral positions'!G485/'estimated bilateral positions'!G$494</f>
        <v>0</v>
      </c>
      <c r="H485" s="3">
        <f>'estimated bilateral positions'!H485/'estimated bilateral positions'!H$494</f>
        <v>0</v>
      </c>
      <c r="I485" s="3">
        <f>'estimated bilateral positions'!I485/'estimated bilateral positions'!I$494</f>
        <v>2.310387760079067E-4</v>
      </c>
      <c r="J485" s="3">
        <f>'estimated bilateral positions'!J485/'estimated bilateral positions'!J$494</f>
        <v>0</v>
      </c>
    </row>
    <row r="486" spans="1:10">
      <c r="A486" s="3" t="s">
        <v>9</v>
      </c>
      <c r="B486" s="3" t="s">
        <v>12</v>
      </c>
      <c r="C486" s="3" t="s">
        <v>22</v>
      </c>
      <c r="D486" s="3">
        <f>'estimated bilateral positions'!D486/'estimated bilateral positions'!D$494</f>
        <v>8.8903465751831254E-3</v>
      </c>
      <c r="E486" s="3">
        <f>'estimated bilateral positions'!E486/'estimated bilateral positions'!E$494</f>
        <v>0</v>
      </c>
      <c r="F486" s="3">
        <f>'estimated bilateral positions'!F486/'estimated bilateral positions'!F$494</f>
        <v>8.4027531762390377E-4</v>
      </c>
      <c r="G486" s="3">
        <f>'estimated bilateral positions'!G486/'estimated bilateral positions'!G$494</f>
        <v>0</v>
      </c>
      <c r="H486" s="3">
        <f>'estimated bilateral positions'!H486/'estimated bilateral positions'!H$494</f>
        <v>0</v>
      </c>
      <c r="I486" s="3">
        <f>'estimated bilateral positions'!I486/'estimated bilateral positions'!I$494</f>
        <v>1.6162445930508668E-3</v>
      </c>
      <c r="J486" s="3">
        <f>'estimated bilateral positions'!J486/'estimated bilateral positions'!J$494</f>
        <v>0</v>
      </c>
    </row>
    <row r="487" spans="1:10">
      <c r="A487" s="3" t="s">
        <v>9</v>
      </c>
      <c r="B487" s="3" t="s">
        <v>13</v>
      </c>
      <c r="C487" s="3" t="s">
        <v>22</v>
      </c>
      <c r="D487" s="3">
        <f>'estimated bilateral positions'!D487/'estimated bilateral positions'!D$494</f>
        <v>6.127346420226768E-3</v>
      </c>
      <c r="E487" s="3">
        <f>'estimated bilateral positions'!E487/'estimated bilateral positions'!E$494</f>
        <v>2.9661593234581386E-2</v>
      </c>
      <c r="F487" s="3">
        <f>'estimated bilateral positions'!F487/'estimated bilateral positions'!F$494</f>
        <v>2.0426771098803104E-2</v>
      </c>
      <c r="G487" s="3">
        <f>'estimated bilateral positions'!G487/'estimated bilateral positions'!G$494</f>
        <v>0</v>
      </c>
      <c r="H487" s="3">
        <f>'estimated bilateral positions'!H487/'estimated bilateral positions'!H$494</f>
        <v>-2.0096212726203617E-3</v>
      </c>
      <c r="I487" s="3">
        <f>'estimated bilateral positions'!I487/'estimated bilateral positions'!I$494</f>
        <v>2.2598929520337829E-2</v>
      </c>
      <c r="J487" s="3">
        <f>'estimated bilateral positions'!J487/'estimated bilateral positions'!J$494</f>
        <v>0</v>
      </c>
    </row>
    <row r="488" spans="1:10">
      <c r="A488" s="3" t="s">
        <v>9</v>
      </c>
      <c r="B488" s="3" t="s">
        <v>14</v>
      </c>
      <c r="C488" s="3" t="s">
        <v>22</v>
      </c>
      <c r="D488" s="3">
        <f>'estimated bilateral positions'!D488/'estimated bilateral positions'!D$494</f>
        <v>0</v>
      </c>
      <c r="E488" s="3">
        <f>'estimated bilateral positions'!E488/'estimated bilateral positions'!E$494</f>
        <v>0</v>
      </c>
      <c r="F488" s="3">
        <f>'estimated bilateral positions'!F488/'estimated bilateral positions'!F$494</f>
        <v>1.4479072006356582E-4</v>
      </c>
      <c r="G488" s="3">
        <f>'estimated bilateral positions'!G488/'estimated bilateral positions'!G$494</f>
        <v>0</v>
      </c>
      <c r="H488" s="3">
        <f>'estimated bilateral positions'!H488/'estimated bilateral positions'!H$494</f>
        <v>0</v>
      </c>
      <c r="I488" s="3">
        <f>'estimated bilateral positions'!I488/'estimated bilateral positions'!I$494</f>
        <v>1.3693411544237507E-2</v>
      </c>
      <c r="J488" s="3">
        <f>'estimated bilateral positions'!J488/'estimated bilateral positions'!J$494</f>
        <v>0</v>
      </c>
    </row>
    <row r="489" spans="1:10">
      <c r="A489" s="3" t="s">
        <v>9</v>
      </c>
      <c r="B489" s="3" t="s">
        <v>15</v>
      </c>
      <c r="C489" s="3" t="s">
        <v>22</v>
      </c>
      <c r="D489" s="3">
        <f>'estimated bilateral positions'!D489/'estimated bilateral positions'!D$494</f>
        <v>0</v>
      </c>
      <c r="E489" s="3">
        <f>'estimated bilateral positions'!E489/'estimated bilateral positions'!E$494</f>
        <v>0</v>
      </c>
      <c r="F489" s="3">
        <f>'estimated bilateral positions'!F489/'estimated bilateral positions'!F$494</f>
        <v>0</v>
      </c>
      <c r="G489" s="3">
        <f>'estimated bilateral positions'!G489/'estimated bilateral positions'!G$494</f>
        <v>0</v>
      </c>
      <c r="H489" s="3">
        <f>'estimated bilateral positions'!H489/'estimated bilateral positions'!H$494</f>
        <v>0</v>
      </c>
      <c r="I489" s="3">
        <f>'estimated bilateral positions'!I489/'estimated bilateral positions'!I$494</f>
        <v>0</v>
      </c>
      <c r="J489" s="3">
        <f>'estimated bilateral positions'!J489/'estimated bilateral positions'!J$494</f>
        <v>0</v>
      </c>
    </row>
    <row r="490" spans="1:10">
      <c r="A490" s="3" t="s">
        <v>9</v>
      </c>
      <c r="B490" s="3" t="s">
        <v>16</v>
      </c>
      <c r="C490" s="3" t="s">
        <v>22</v>
      </c>
      <c r="D490" s="3">
        <f>'estimated bilateral positions'!D490/'estimated bilateral positions'!D$494</f>
        <v>0.12512836895170223</v>
      </c>
      <c r="E490" s="3">
        <f>'estimated bilateral positions'!E490/'estimated bilateral positions'!E$494</f>
        <v>6.1647372150516577E-2</v>
      </c>
      <c r="F490" s="3">
        <f>'estimated bilateral positions'!F490/'estimated bilateral positions'!F$494</f>
        <v>4.7007064855609966E-2</v>
      </c>
      <c r="G490" s="3">
        <f>'estimated bilateral positions'!G490/'estimated bilateral positions'!G$494</f>
        <v>0</v>
      </c>
      <c r="H490" s="3">
        <f>'estimated bilateral positions'!H490/'estimated bilateral positions'!H$494</f>
        <v>0.4793904262674516</v>
      </c>
      <c r="I490" s="3">
        <f>'estimated bilateral positions'!I490/'estimated bilateral positions'!I$494</f>
        <v>1.1208461153396913E-2</v>
      </c>
      <c r="J490" s="3">
        <f>'estimated bilateral positions'!J490/'estimated bilateral positions'!J$494</f>
        <v>0</v>
      </c>
    </row>
    <row r="491" spans="1:10">
      <c r="A491" s="3" t="s">
        <v>9</v>
      </c>
      <c r="B491" s="3" t="s">
        <v>17</v>
      </c>
      <c r="C491" s="3" t="s">
        <v>22</v>
      </c>
      <c r="D491" s="3">
        <f>'estimated bilateral positions'!D491/'estimated bilateral positions'!D$494</f>
        <v>5.7688051025036975E-3</v>
      </c>
      <c r="E491" s="3">
        <f>'estimated bilateral positions'!E491/'estimated bilateral positions'!E$494</f>
        <v>3.2982708628133378E-2</v>
      </c>
      <c r="F491" s="3">
        <f>'estimated bilateral positions'!F491/'estimated bilateral positions'!F$494</f>
        <v>1.2754462081138948E-3</v>
      </c>
      <c r="G491" s="3">
        <f>'estimated bilateral positions'!G491/'estimated bilateral positions'!G$494</f>
        <v>0</v>
      </c>
      <c r="H491" s="3">
        <f>'estimated bilateral positions'!H491/'estimated bilateral positions'!H$494</f>
        <v>0</v>
      </c>
      <c r="I491" s="3">
        <f>'estimated bilateral positions'!I491/'estimated bilateral positions'!I$494</f>
        <v>0</v>
      </c>
      <c r="J491" s="3">
        <f>'estimated bilateral positions'!J491/'estimated bilateral positions'!J$494</f>
        <v>8.6549844184444702E-4</v>
      </c>
    </row>
    <row r="492" spans="1:10">
      <c r="A492" s="3" t="s">
        <v>9</v>
      </c>
      <c r="B492" s="3" t="s">
        <v>18</v>
      </c>
      <c r="C492" s="3" t="s">
        <v>22</v>
      </c>
      <c r="D492" s="3">
        <f>'estimated bilateral positions'!D492/'estimated bilateral positions'!D$494</f>
        <v>0.29828262715046971</v>
      </c>
      <c r="E492" s="3">
        <f>'estimated bilateral positions'!E492/'estimated bilateral positions'!E$494</f>
        <v>0.21607924522552599</v>
      </c>
      <c r="F492" s="3">
        <f>'estimated bilateral positions'!F492/'estimated bilateral positions'!F$494</f>
        <v>0.10163582712821648</v>
      </c>
      <c r="G492" s="3">
        <f>'estimated bilateral positions'!G492/'estimated bilateral positions'!G$494</f>
        <v>0</v>
      </c>
      <c r="H492" s="3">
        <f>'estimated bilateral positions'!H492/'estimated bilateral positions'!H$494</f>
        <v>0.26811863346328441</v>
      </c>
      <c r="I492" s="3">
        <f>'estimated bilateral positions'!I492/'estimated bilateral positions'!I$494</f>
        <v>6.8130767947220487E-4</v>
      </c>
      <c r="J492" s="3">
        <f>'estimated bilateral positions'!J492/'estimated bilateral positions'!J$494</f>
        <v>6.0276928498460974E-2</v>
      </c>
    </row>
    <row r="493" spans="1:10">
      <c r="A493" s="3" t="s">
        <v>9</v>
      </c>
      <c r="B493" s="3" t="s">
        <v>19</v>
      </c>
      <c r="C493" s="3" t="s">
        <v>22</v>
      </c>
      <c r="D493" s="3">
        <f>'estimated bilateral positions'!D493/'estimated bilateral positions'!D$494</f>
        <v>0.11560532318610678</v>
      </c>
      <c r="E493" s="3">
        <f>'estimated bilateral positions'!E493/'estimated bilateral positions'!E$494</f>
        <v>0.48900592170850626</v>
      </c>
      <c r="F493" s="3">
        <f>'estimated bilateral positions'!F493/'estimated bilateral positions'!F$494</f>
        <v>0.25019627906998398</v>
      </c>
      <c r="G493" s="3">
        <f>'estimated bilateral positions'!G493/'estimated bilateral positions'!G$494</f>
        <v>1</v>
      </c>
      <c r="H493" s="3">
        <f>'estimated bilateral positions'!H493/'estimated bilateral positions'!H$494</f>
        <v>0.25363736878164306</v>
      </c>
      <c r="I493" s="3">
        <f>'estimated bilateral positions'!I493/'estimated bilateral positions'!I$494</f>
        <v>4.8788971749091893E-2</v>
      </c>
      <c r="J493" s="3">
        <f>'estimated bilateral positions'!J493/'estimated bilateral positions'!J$494</f>
        <v>0.62974700059577304</v>
      </c>
    </row>
    <row r="496" spans="1:10">
      <c r="A496" s="3" t="s">
        <v>9</v>
      </c>
      <c r="B496" s="3" t="s">
        <v>3</v>
      </c>
      <c r="C496" s="3" t="s">
        <v>23</v>
      </c>
      <c r="D496" s="3">
        <f>'estimated bilateral positions'!D496/'estimated bilateral positions'!D$513</f>
        <v>1.4820234566374501E-5</v>
      </c>
      <c r="E496" s="3">
        <f>'estimated bilateral positions'!E496/'estimated bilateral positions'!E$513</f>
        <v>0</v>
      </c>
      <c r="F496" s="3">
        <f>'estimated bilateral positions'!F496/'estimated bilateral positions'!F$513</f>
        <v>1.6770541365097086E-7</v>
      </c>
      <c r="G496" s="3">
        <f>'estimated bilateral positions'!G496/'estimated bilateral positions'!G$513</f>
        <v>0</v>
      </c>
      <c r="H496" s="3">
        <f>'estimated bilateral positions'!H496/'estimated bilateral positions'!H$513</f>
        <v>0</v>
      </c>
      <c r="I496" s="3">
        <f>'estimated bilateral positions'!I496/'estimated bilateral positions'!I$513</f>
        <v>0</v>
      </c>
      <c r="J496" s="3">
        <f>'estimated bilateral positions'!J496/'estimated bilateral positions'!J$513</f>
        <v>0</v>
      </c>
    </row>
    <row r="497" spans="1:10">
      <c r="A497" s="3" t="s">
        <v>9</v>
      </c>
      <c r="B497" s="3" t="s">
        <v>4</v>
      </c>
      <c r="C497" s="3" t="s">
        <v>23</v>
      </c>
      <c r="D497" s="3">
        <f>'estimated bilateral positions'!D497/'estimated bilateral positions'!D$513</f>
        <v>6.2736426714821956E-3</v>
      </c>
      <c r="E497" s="3">
        <f>'estimated bilateral positions'!E497/'estimated bilateral positions'!E$513</f>
        <v>1.4344087005625382E-2</v>
      </c>
      <c r="F497" s="3">
        <f>'estimated bilateral positions'!F497/'estimated bilateral positions'!F$513</f>
        <v>9.2749215654563608E-3</v>
      </c>
      <c r="G497" s="3">
        <f>'estimated bilateral positions'!G497/'estimated bilateral positions'!G$513</f>
        <v>0</v>
      </c>
      <c r="H497" s="3">
        <f>'estimated bilateral positions'!H497/'estimated bilateral positions'!H$513</f>
        <v>0</v>
      </c>
      <c r="I497" s="3">
        <f>'estimated bilateral positions'!I497/'estimated bilateral positions'!I$513</f>
        <v>1.2039687327523133E-4</v>
      </c>
      <c r="J497" s="3">
        <f>'estimated bilateral positions'!J497/'estimated bilateral positions'!J$513</f>
        <v>0</v>
      </c>
    </row>
    <row r="498" spans="1:10">
      <c r="A498" s="3" t="s">
        <v>9</v>
      </c>
      <c r="B498" s="3" t="s">
        <v>5</v>
      </c>
      <c r="C498" s="3" t="s">
        <v>23</v>
      </c>
      <c r="D498" s="3">
        <f>'estimated bilateral positions'!D498/'estimated bilateral positions'!D$513</f>
        <v>0</v>
      </c>
      <c r="E498" s="3">
        <f>'estimated bilateral positions'!E498/'estimated bilateral positions'!E$513</f>
        <v>0</v>
      </c>
      <c r="F498" s="3">
        <f>'estimated bilateral positions'!F498/'estimated bilateral positions'!F$513</f>
        <v>0</v>
      </c>
      <c r="G498" s="3">
        <f>'estimated bilateral positions'!G498/'estimated bilateral positions'!G$513</f>
        <v>0</v>
      </c>
      <c r="H498" s="3">
        <f>'estimated bilateral positions'!H498/'estimated bilateral positions'!H$513</f>
        <v>0</v>
      </c>
      <c r="I498" s="3">
        <f>'estimated bilateral positions'!I498/'estimated bilateral positions'!I$513</f>
        <v>3.4994673272664263E-2</v>
      </c>
      <c r="J498" s="3">
        <f>'estimated bilateral positions'!J498/'estimated bilateral positions'!J$513</f>
        <v>0</v>
      </c>
    </row>
    <row r="499" spans="1:10">
      <c r="A499" s="3" t="s">
        <v>9</v>
      </c>
      <c r="B499" s="3" t="s">
        <v>6</v>
      </c>
      <c r="C499" s="3" t="s">
        <v>23</v>
      </c>
      <c r="D499" s="3">
        <f>'estimated bilateral positions'!D499/'estimated bilateral positions'!D$513</f>
        <v>1.0387549554547676E-2</v>
      </c>
      <c r="E499" s="3">
        <f>'estimated bilateral positions'!E499/'estimated bilateral positions'!E$513</f>
        <v>0</v>
      </c>
      <c r="F499" s="3">
        <f>'estimated bilateral positions'!F499/'estimated bilateral positions'!F$513</f>
        <v>1.8898933647920078E-2</v>
      </c>
      <c r="G499" s="3">
        <f>'estimated bilateral positions'!G499/'estimated bilateral positions'!G$513</f>
        <v>0</v>
      </c>
      <c r="H499" s="3">
        <f>'estimated bilateral positions'!H499/'estimated bilateral positions'!H$513</f>
        <v>0</v>
      </c>
      <c r="I499" s="3">
        <f>'estimated bilateral positions'!I499/'estimated bilateral positions'!I$513</f>
        <v>7.5669306498607342E-2</v>
      </c>
      <c r="J499" s="3">
        <f>'estimated bilateral positions'!J499/'estimated bilateral positions'!J$513</f>
        <v>0</v>
      </c>
    </row>
    <row r="500" spans="1:10">
      <c r="A500" s="3" t="s">
        <v>9</v>
      </c>
      <c r="B500" s="3" t="s">
        <v>7</v>
      </c>
      <c r="C500" s="3" t="s">
        <v>23</v>
      </c>
      <c r="D500" s="3">
        <f>'estimated bilateral positions'!D500/'estimated bilateral positions'!D$513</f>
        <v>9.534659926305257E-2</v>
      </c>
      <c r="E500" s="3">
        <f>'estimated bilateral positions'!E500/'estimated bilateral positions'!E$513</f>
        <v>0</v>
      </c>
      <c r="F500" s="3">
        <f>'estimated bilateral positions'!F500/'estimated bilateral positions'!F$513</f>
        <v>0.19634810204884917</v>
      </c>
      <c r="G500" s="3">
        <f>'estimated bilateral positions'!G500/'estimated bilateral positions'!G$513</f>
        <v>0</v>
      </c>
      <c r="H500" s="3">
        <f>'estimated bilateral positions'!H500/'estimated bilateral positions'!H$513</f>
        <v>0</v>
      </c>
      <c r="I500" s="3">
        <f>'estimated bilateral positions'!I500/'estimated bilateral positions'!I$513</f>
        <v>0.7530554878127047</v>
      </c>
      <c r="J500" s="3">
        <f>'estimated bilateral positions'!J500/'estimated bilateral positions'!J$513</f>
        <v>0.29088756736032279</v>
      </c>
    </row>
    <row r="501" spans="1:10">
      <c r="A501" s="3" t="s">
        <v>9</v>
      </c>
      <c r="B501" s="3" t="s">
        <v>8</v>
      </c>
      <c r="C501" s="3" t="s">
        <v>23</v>
      </c>
      <c r="D501" s="3">
        <f>'estimated bilateral positions'!D501/'estimated bilateral positions'!D$513</f>
        <v>0.15583216074733014</v>
      </c>
      <c r="E501" s="3">
        <f>'estimated bilateral positions'!E501/'estimated bilateral positions'!E$513</f>
        <v>0</v>
      </c>
      <c r="F501" s="3">
        <f>'estimated bilateral positions'!F501/'estimated bilateral positions'!F$513</f>
        <v>6.5980451064141096E-3</v>
      </c>
      <c r="G501" s="3">
        <f>'estimated bilateral positions'!G501/'estimated bilateral positions'!G$513</f>
        <v>0</v>
      </c>
      <c r="H501" s="3">
        <f>'estimated bilateral positions'!H501/'estimated bilateral positions'!H$513</f>
        <v>0</v>
      </c>
      <c r="I501" s="3">
        <f>'estimated bilateral positions'!I501/'estimated bilateral positions'!I$513</f>
        <v>3.7341770527153477E-2</v>
      </c>
      <c r="J501" s="3">
        <f>'estimated bilateral positions'!J501/'estimated bilateral positions'!J$513</f>
        <v>0</v>
      </c>
    </row>
    <row r="502" spans="1:10">
      <c r="A502" s="3" t="s">
        <v>9</v>
      </c>
      <c r="B502" s="3" t="s">
        <v>9</v>
      </c>
      <c r="C502" s="3" t="s">
        <v>23</v>
      </c>
      <c r="D502" s="3">
        <f>'estimated bilateral positions'!D502/'estimated bilateral positions'!D$513</f>
        <v>0</v>
      </c>
      <c r="E502" s="3">
        <f>'estimated bilateral positions'!E502/'estimated bilateral positions'!E$513</f>
        <v>0</v>
      </c>
      <c r="F502" s="3">
        <f>'estimated bilateral positions'!F502/'estimated bilateral positions'!F$513</f>
        <v>0</v>
      </c>
      <c r="G502" s="3">
        <f>'estimated bilateral positions'!G502/'estimated bilateral positions'!G$513</f>
        <v>0</v>
      </c>
      <c r="H502" s="3">
        <f>'estimated bilateral positions'!H502/'estimated bilateral positions'!H$513</f>
        <v>0</v>
      </c>
      <c r="I502" s="3">
        <f>'estimated bilateral positions'!I502/'estimated bilateral positions'!I$513</f>
        <v>0</v>
      </c>
      <c r="J502" s="3">
        <f>'estimated bilateral positions'!J502/'estimated bilateral positions'!J$513</f>
        <v>0</v>
      </c>
    </row>
    <row r="503" spans="1:10">
      <c r="A503" s="3" t="s">
        <v>9</v>
      </c>
      <c r="B503" s="3" t="s">
        <v>10</v>
      </c>
      <c r="C503" s="3" t="s">
        <v>23</v>
      </c>
      <c r="D503" s="3">
        <f>'estimated bilateral positions'!D503/'estimated bilateral positions'!D$513</f>
        <v>1.9597945710386026E-2</v>
      </c>
      <c r="E503" s="3">
        <f>'estimated bilateral positions'!E503/'estimated bilateral positions'!E$513</f>
        <v>0.156279072047111</v>
      </c>
      <c r="F503" s="3">
        <f>'estimated bilateral positions'!F503/'estimated bilateral positions'!F$513</f>
        <v>1.8389417699217207E-2</v>
      </c>
      <c r="G503" s="3">
        <f>'estimated bilateral positions'!G503/'estimated bilateral positions'!G$513</f>
        <v>0</v>
      </c>
      <c r="H503" s="3">
        <f>'estimated bilateral positions'!H503/'estimated bilateral positions'!H$513</f>
        <v>8.6319276024124662E-4</v>
      </c>
      <c r="I503" s="3">
        <f>'estimated bilateral positions'!I503/'estimated bilateral positions'!I$513</f>
        <v>0</v>
      </c>
      <c r="J503" s="3">
        <f>'estimated bilateral positions'!J503/'estimated bilateral positions'!J$513</f>
        <v>1.8223005103598873E-2</v>
      </c>
    </row>
    <row r="504" spans="1:10">
      <c r="A504" s="3" t="s">
        <v>9</v>
      </c>
      <c r="B504" s="3" t="s">
        <v>11</v>
      </c>
      <c r="C504" s="3" t="s">
        <v>23</v>
      </c>
      <c r="D504" s="3">
        <f>'estimated bilateral positions'!D504/'estimated bilateral positions'!D$513</f>
        <v>0.15274446443244263</v>
      </c>
      <c r="E504" s="3">
        <f>'estimated bilateral positions'!E504/'estimated bilateral positions'!E$513</f>
        <v>0</v>
      </c>
      <c r="F504" s="3">
        <f>'estimated bilateral positions'!F504/'estimated bilateral positions'!F$513</f>
        <v>0.32896395782831461</v>
      </c>
      <c r="G504" s="3">
        <f>'estimated bilateral positions'!G504/'estimated bilateral positions'!G$513</f>
        <v>0</v>
      </c>
      <c r="H504" s="3">
        <f>'estimated bilateral positions'!H504/'estimated bilateral positions'!H$513</f>
        <v>0</v>
      </c>
      <c r="I504" s="3">
        <f>'estimated bilateral positions'!I504/'estimated bilateral positions'!I$513</f>
        <v>2.310387760079067E-4</v>
      </c>
      <c r="J504" s="3">
        <f>'estimated bilateral positions'!J504/'estimated bilateral positions'!J$513</f>
        <v>0</v>
      </c>
    </row>
    <row r="505" spans="1:10">
      <c r="A505" s="3" t="s">
        <v>9</v>
      </c>
      <c r="B505" s="3" t="s">
        <v>12</v>
      </c>
      <c r="C505" s="3" t="s">
        <v>23</v>
      </c>
      <c r="D505" s="3">
        <f>'estimated bilateral positions'!D505/'estimated bilateral positions'!D$513</f>
        <v>8.8903465751831254E-3</v>
      </c>
      <c r="E505" s="3">
        <f>'estimated bilateral positions'!E505/'estimated bilateral positions'!E$513</f>
        <v>0</v>
      </c>
      <c r="F505" s="3">
        <f>'estimated bilateral positions'!F505/'estimated bilateral positions'!F$513</f>
        <v>8.4027531762390399E-4</v>
      </c>
      <c r="G505" s="3">
        <f>'estimated bilateral positions'!G505/'estimated bilateral positions'!G$513</f>
        <v>0</v>
      </c>
      <c r="H505" s="3">
        <f>'estimated bilateral positions'!H505/'estimated bilateral positions'!H$513</f>
        <v>0</v>
      </c>
      <c r="I505" s="3">
        <f>'estimated bilateral positions'!I505/'estimated bilateral positions'!I$513</f>
        <v>1.6162445930508668E-3</v>
      </c>
      <c r="J505" s="3">
        <f>'estimated bilateral positions'!J505/'estimated bilateral positions'!J$513</f>
        <v>0</v>
      </c>
    </row>
    <row r="506" spans="1:10">
      <c r="A506" s="3" t="s">
        <v>9</v>
      </c>
      <c r="B506" s="3" t="s">
        <v>13</v>
      </c>
      <c r="C506" s="3" t="s">
        <v>23</v>
      </c>
      <c r="D506" s="3">
        <f>'estimated bilateral positions'!D506/'estimated bilateral positions'!D$513</f>
        <v>6.127346420226768E-3</v>
      </c>
      <c r="E506" s="3">
        <f>'estimated bilateral positions'!E506/'estimated bilateral positions'!E$513</f>
        <v>2.9661593234581386E-2</v>
      </c>
      <c r="F506" s="3">
        <f>'estimated bilateral positions'!F506/'estimated bilateral positions'!F$513</f>
        <v>2.0426771098803111E-2</v>
      </c>
      <c r="G506" s="3">
        <f>'estimated bilateral positions'!G506/'estimated bilateral positions'!G$513</f>
        <v>0</v>
      </c>
      <c r="H506" s="3">
        <f>'estimated bilateral positions'!H506/'estimated bilateral positions'!H$513</f>
        <v>-2.0096212726203621E-3</v>
      </c>
      <c r="I506" s="3">
        <f>'estimated bilateral positions'!I506/'estimated bilateral positions'!I$513</f>
        <v>2.2598929520337829E-2</v>
      </c>
      <c r="J506" s="3">
        <f>'estimated bilateral positions'!J506/'estimated bilateral positions'!J$513</f>
        <v>0</v>
      </c>
    </row>
    <row r="507" spans="1:10">
      <c r="A507" s="3" t="s">
        <v>9</v>
      </c>
      <c r="B507" s="3" t="s">
        <v>14</v>
      </c>
      <c r="C507" s="3" t="s">
        <v>23</v>
      </c>
      <c r="D507" s="3">
        <f>'estimated bilateral positions'!D507/'estimated bilateral positions'!D$513</f>
        <v>0</v>
      </c>
      <c r="E507" s="3">
        <f>'estimated bilateral positions'!E507/'estimated bilateral positions'!E$513</f>
        <v>0</v>
      </c>
      <c r="F507" s="3">
        <f>'estimated bilateral positions'!F507/'estimated bilateral positions'!F$513</f>
        <v>1.4479072006356588E-4</v>
      </c>
      <c r="G507" s="3">
        <f>'estimated bilateral positions'!G507/'estimated bilateral positions'!G$513</f>
        <v>0</v>
      </c>
      <c r="H507" s="3">
        <f>'estimated bilateral positions'!H507/'estimated bilateral positions'!H$513</f>
        <v>0</v>
      </c>
      <c r="I507" s="3">
        <f>'estimated bilateral positions'!I507/'estimated bilateral positions'!I$513</f>
        <v>1.3693411544237507E-2</v>
      </c>
      <c r="J507" s="3">
        <f>'estimated bilateral positions'!J507/'estimated bilateral positions'!J$513</f>
        <v>0</v>
      </c>
    </row>
    <row r="508" spans="1:10">
      <c r="A508" s="3" t="s">
        <v>9</v>
      </c>
      <c r="B508" s="3" t="s">
        <v>15</v>
      </c>
      <c r="C508" s="3" t="s">
        <v>23</v>
      </c>
      <c r="D508" s="3">
        <f>'estimated bilateral positions'!D508/'estimated bilateral positions'!D$513</f>
        <v>0</v>
      </c>
      <c r="E508" s="3">
        <f>'estimated bilateral positions'!E508/'estimated bilateral positions'!E$513</f>
        <v>0</v>
      </c>
      <c r="F508" s="3">
        <f>'estimated bilateral positions'!F508/'estimated bilateral positions'!F$513</f>
        <v>0</v>
      </c>
      <c r="G508" s="3">
        <f>'estimated bilateral positions'!G508/'estimated bilateral positions'!G$513</f>
        <v>0</v>
      </c>
      <c r="H508" s="3">
        <f>'estimated bilateral positions'!H508/'estimated bilateral positions'!H$513</f>
        <v>0</v>
      </c>
      <c r="I508" s="3">
        <f>'estimated bilateral positions'!I508/'estimated bilateral positions'!I$513</f>
        <v>0</v>
      </c>
      <c r="J508" s="3">
        <f>'estimated bilateral positions'!J508/'estimated bilateral positions'!J$513</f>
        <v>0</v>
      </c>
    </row>
    <row r="509" spans="1:10">
      <c r="A509" s="3" t="s">
        <v>9</v>
      </c>
      <c r="B509" s="3" t="s">
        <v>16</v>
      </c>
      <c r="C509" s="3" t="s">
        <v>23</v>
      </c>
      <c r="D509" s="3">
        <f>'estimated bilateral positions'!D509/'estimated bilateral positions'!D$513</f>
        <v>0.12512836895170223</v>
      </c>
      <c r="E509" s="3">
        <f>'estimated bilateral positions'!E509/'estimated bilateral positions'!E$513</f>
        <v>6.164737215051657E-2</v>
      </c>
      <c r="F509" s="3">
        <f>'estimated bilateral positions'!F509/'estimated bilateral positions'!F$513</f>
        <v>4.7007064855609973E-2</v>
      </c>
      <c r="G509" s="3">
        <f>'estimated bilateral positions'!G509/'estimated bilateral positions'!G$513</f>
        <v>0</v>
      </c>
      <c r="H509" s="3">
        <f>'estimated bilateral positions'!H509/'estimated bilateral positions'!H$513</f>
        <v>0.47939042626745165</v>
      </c>
      <c r="I509" s="3">
        <f>'estimated bilateral positions'!I509/'estimated bilateral positions'!I$513</f>
        <v>1.1208461153396911E-2</v>
      </c>
      <c r="J509" s="3">
        <f>'estimated bilateral positions'!J509/'estimated bilateral positions'!J$513</f>
        <v>0</v>
      </c>
    </row>
    <row r="510" spans="1:10">
      <c r="A510" s="3" t="s">
        <v>9</v>
      </c>
      <c r="B510" s="3" t="s">
        <v>17</v>
      </c>
      <c r="C510" s="3" t="s">
        <v>23</v>
      </c>
      <c r="D510" s="3">
        <f>'estimated bilateral positions'!D510/'estimated bilateral positions'!D$513</f>
        <v>5.7688051025036975E-3</v>
      </c>
      <c r="E510" s="3">
        <f>'estimated bilateral positions'!E510/'estimated bilateral positions'!E$513</f>
        <v>3.2982708628133378E-2</v>
      </c>
      <c r="F510" s="3">
        <f>'estimated bilateral positions'!F510/'estimated bilateral positions'!F$513</f>
        <v>1.275446208113895E-3</v>
      </c>
      <c r="G510" s="3">
        <f>'estimated bilateral positions'!G510/'estimated bilateral positions'!G$513</f>
        <v>0</v>
      </c>
      <c r="H510" s="3">
        <f>'estimated bilateral positions'!H510/'estimated bilateral positions'!H$513</f>
        <v>0</v>
      </c>
      <c r="I510" s="3">
        <f>'estimated bilateral positions'!I510/'estimated bilateral positions'!I$513</f>
        <v>0</v>
      </c>
      <c r="J510" s="3">
        <f>'estimated bilateral positions'!J510/'estimated bilateral positions'!J$513</f>
        <v>8.6549844184444702E-4</v>
      </c>
    </row>
    <row r="511" spans="1:10">
      <c r="A511" s="3" t="s">
        <v>9</v>
      </c>
      <c r="B511" s="3" t="s">
        <v>18</v>
      </c>
      <c r="C511" s="3" t="s">
        <v>23</v>
      </c>
      <c r="D511" s="3">
        <f>'estimated bilateral positions'!D511/'estimated bilateral positions'!D$513</f>
        <v>0.29828262715046971</v>
      </c>
      <c r="E511" s="3">
        <f>'estimated bilateral positions'!E511/'estimated bilateral positions'!E$513</f>
        <v>0.21607924522552599</v>
      </c>
      <c r="F511" s="3">
        <f>'estimated bilateral positions'!F511/'estimated bilateral positions'!F$513</f>
        <v>0.1016358271282165</v>
      </c>
      <c r="G511" s="3">
        <f>'estimated bilateral positions'!G511/'estimated bilateral positions'!G$513</f>
        <v>0</v>
      </c>
      <c r="H511" s="3">
        <f>'estimated bilateral positions'!H511/'estimated bilateral positions'!H$513</f>
        <v>0.26811863346328441</v>
      </c>
      <c r="I511" s="3">
        <f>'estimated bilateral positions'!I511/'estimated bilateral positions'!I$513</f>
        <v>6.8130767947220487E-4</v>
      </c>
      <c r="J511" s="3">
        <f>'estimated bilateral positions'!J511/'estimated bilateral positions'!J$513</f>
        <v>6.0276928498460974E-2</v>
      </c>
    </row>
    <row r="512" spans="1:10">
      <c r="A512" s="3" t="s">
        <v>9</v>
      </c>
      <c r="B512" s="3" t="s">
        <v>19</v>
      </c>
      <c r="C512" s="3" t="s">
        <v>23</v>
      </c>
      <c r="D512" s="3">
        <f>'estimated bilateral positions'!D512/'estimated bilateral positions'!D$513</f>
        <v>0.11560532318610678</v>
      </c>
      <c r="E512" s="3">
        <f>'estimated bilateral positions'!E512/'estimated bilateral positions'!E$513</f>
        <v>0.48900592170850626</v>
      </c>
      <c r="F512" s="3">
        <f>'estimated bilateral positions'!F512/'estimated bilateral positions'!F$513</f>
        <v>0.25019627906998398</v>
      </c>
      <c r="G512" s="3">
        <f>'estimated bilateral positions'!G512/'estimated bilateral positions'!G$513</f>
        <v>1</v>
      </c>
      <c r="H512" s="3">
        <f>'estimated bilateral positions'!H512/'estimated bilateral positions'!H$513</f>
        <v>0.25363736878164311</v>
      </c>
      <c r="I512" s="3">
        <f>'estimated bilateral positions'!I512/'estimated bilateral positions'!I$513</f>
        <v>4.8788971749091886E-2</v>
      </c>
      <c r="J512" s="3">
        <f>'estimated bilateral positions'!J512/'estimated bilateral positions'!J$513</f>
        <v>0.62974700059577304</v>
      </c>
    </row>
    <row r="515" spans="1:10">
      <c r="A515" s="3" t="s">
        <v>9</v>
      </c>
      <c r="B515" s="3" t="s">
        <v>3</v>
      </c>
      <c r="C515" s="3" t="s">
        <v>24</v>
      </c>
      <c r="D515" s="3">
        <f>'estimated bilateral positions'!D515/'estimated bilateral positions'!D$532</f>
        <v>1.4820234566374501E-5</v>
      </c>
      <c r="E515" s="3">
        <f>'estimated bilateral positions'!E515/'estimated bilateral positions'!E$532</f>
        <v>0</v>
      </c>
      <c r="F515" s="3">
        <f>'estimated bilateral positions'!F515/'estimated bilateral positions'!F$532</f>
        <v>1.6770541365097081E-7</v>
      </c>
      <c r="G515" s="3">
        <f>'estimated bilateral positions'!G515/'estimated bilateral positions'!G$532</f>
        <v>0</v>
      </c>
      <c r="H515" s="3">
        <f>'estimated bilateral positions'!H515/'estimated bilateral positions'!H$532</f>
        <v>0</v>
      </c>
      <c r="I515" s="3">
        <f>'estimated bilateral positions'!I515/'estimated bilateral positions'!I$532</f>
        <v>0</v>
      </c>
      <c r="J515" s="3">
        <f>'estimated bilateral positions'!J515/'estimated bilateral positions'!J$532</f>
        <v>0</v>
      </c>
    </row>
    <row r="516" spans="1:10">
      <c r="A516" s="3" t="s">
        <v>9</v>
      </c>
      <c r="B516" s="3" t="s">
        <v>4</v>
      </c>
      <c r="C516" s="3" t="s">
        <v>24</v>
      </c>
      <c r="D516" s="3">
        <f>'estimated bilateral positions'!D516/'estimated bilateral positions'!D$532</f>
        <v>6.2736426714821956E-3</v>
      </c>
      <c r="E516" s="3">
        <f>'estimated bilateral positions'!E516/'estimated bilateral positions'!E$532</f>
        <v>1.4344087005625382E-2</v>
      </c>
      <c r="F516" s="3">
        <f>'estimated bilateral positions'!F516/'estimated bilateral positions'!F$532</f>
        <v>9.2749215654563573E-3</v>
      </c>
      <c r="G516" s="3">
        <f>'estimated bilateral positions'!G516/'estimated bilateral positions'!G$532</f>
        <v>0</v>
      </c>
      <c r="H516" s="3">
        <f>'estimated bilateral positions'!H516/'estimated bilateral positions'!H$532</f>
        <v>0</v>
      </c>
      <c r="I516" s="3">
        <f>'estimated bilateral positions'!I516/'estimated bilateral positions'!I$532</f>
        <v>1.2039687327523132E-4</v>
      </c>
      <c r="J516" s="3">
        <f>'estimated bilateral positions'!J516/'estimated bilateral positions'!J$532</f>
        <v>0</v>
      </c>
    </row>
    <row r="517" spans="1:10">
      <c r="A517" s="3" t="s">
        <v>9</v>
      </c>
      <c r="B517" s="3" t="s">
        <v>5</v>
      </c>
      <c r="C517" s="3" t="s">
        <v>24</v>
      </c>
      <c r="D517" s="3">
        <f>'estimated bilateral positions'!D517/'estimated bilateral positions'!D$532</f>
        <v>0</v>
      </c>
      <c r="E517" s="3">
        <f>'estimated bilateral positions'!E517/'estimated bilateral positions'!E$532</f>
        <v>0</v>
      </c>
      <c r="F517" s="3">
        <f>'estimated bilateral positions'!F517/'estimated bilateral positions'!F$532</f>
        <v>0</v>
      </c>
      <c r="G517" s="3">
        <f>'estimated bilateral positions'!G517/'estimated bilateral positions'!G$532</f>
        <v>0</v>
      </c>
      <c r="H517" s="3">
        <f>'estimated bilateral positions'!H517/'estimated bilateral positions'!H$532</f>
        <v>0</v>
      </c>
      <c r="I517" s="3">
        <f>'estimated bilateral positions'!I517/'estimated bilateral positions'!I$532</f>
        <v>3.4994673272664263E-2</v>
      </c>
      <c r="J517" s="3">
        <f>'estimated bilateral positions'!J517/'estimated bilateral positions'!J$532</f>
        <v>0</v>
      </c>
    </row>
    <row r="518" spans="1:10">
      <c r="A518" s="3" t="s">
        <v>9</v>
      </c>
      <c r="B518" s="3" t="s">
        <v>6</v>
      </c>
      <c r="C518" s="3" t="s">
        <v>24</v>
      </c>
      <c r="D518" s="3">
        <f>'estimated bilateral positions'!D518/'estimated bilateral positions'!D$532</f>
        <v>1.0387549554547676E-2</v>
      </c>
      <c r="E518" s="3">
        <f>'estimated bilateral positions'!E518/'estimated bilateral positions'!E$532</f>
        <v>0</v>
      </c>
      <c r="F518" s="3">
        <f>'estimated bilateral positions'!F518/'estimated bilateral positions'!F$532</f>
        <v>1.8898933647920075E-2</v>
      </c>
      <c r="G518" s="3">
        <f>'estimated bilateral positions'!G518/'estimated bilateral positions'!G$532</f>
        <v>0</v>
      </c>
      <c r="H518" s="3">
        <f>'estimated bilateral positions'!H518/'estimated bilateral positions'!H$532</f>
        <v>0</v>
      </c>
      <c r="I518" s="3">
        <f>'estimated bilateral positions'!I518/'estimated bilateral positions'!I$532</f>
        <v>7.5669306498607342E-2</v>
      </c>
      <c r="J518" s="3">
        <f>'estimated bilateral positions'!J518/'estimated bilateral positions'!J$532</f>
        <v>0</v>
      </c>
    </row>
    <row r="519" spans="1:10">
      <c r="A519" s="3" t="s">
        <v>9</v>
      </c>
      <c r="B519" s="3" t="s">
        <v>7</v>
      </c>
      <c r="C519" s="3" t="s">
        <v>24</v>
      </c>
      <c r="D519" s="3">
        <f>'estimated bilateral positions'!D519/'estimated bilateral positions'!D$532</f>
        <v>9.534659926305257E-2</v>
      </c>
      <c r="E519" s="3">
        <f>'estimated bilateral positions'!E519/'estimated bilateral positions'!E$532</f>
        <v>0</v>
      </c>
      <c r="F519" s="3">
        <f>'estimated bilateral positions'!F519/'estimated bilateral positions'!F$532</f>
        <v>0.19634810204884912</v>
      </c>
      <c r="G519" s="3">
        <f>'estimated bilateral positions'!G519/'estimated bilateral positions'!G$532</f>
        <v>0</v>
      </c>
      <c r="H519" s="3">
        <f>'estimated bilateral positions'!H519/'estimated bilateral positions'!H$532</f>
        <v>0</v>
      </c>
      <c r="I519" s="3">
        <f>'estimated bilateral positions'!I519/'estimated bilateral positions'!I$532</f>
        <v>0.75305548781270459</v>
      </c>
      <c r="J519" s="3">
        <f>'estimated bilateral positions'!J519/'estimated bilateral positions'!J$532</f>
        <v>0.29088756736032279</v>
      </c>
    </row>
    <row r="520" spans="1:10">
      <c r="A520" s="3" t="s">
        <v>9</v>
      </c>
      <c r="B520" s="3" t="s">
        <v>8</v>
      </c>
      <c r="C520" s="3" t="s">
        <v>24</v>
      </c>
      <c r="D520" s="3">
        <f>'estimated bilateral positions'!D520/'estimated bilateral positions'!D$532</f>
        <v>0.15583216074733014</v>
      </c>
      <c r="E520" s="3">
        <f>'estimated bilateral positions'!E520/'estimated bilateral positions'!E$532</f>
        <v>0</v>
      </c>
      <c r="F520" s="3">
        <f>'estimated bilateral positions'!F520/'estimated bilateral positions'!F$532</f>
        <v>6.5980451064141079E-3</v>
      </c>
      <c r="G520" s="3">
        <f>'estimated bilateral positions'!G520/'estimated bilateral positions'!G$532</f>
        <v>0</v>
      </c>
      <c r="H520" s="3">
        <f>'estimated bilateral positions'!H520/'estimated bilateral positions'!H$532</f>
        <v>0</v>
      </c>
      <c r="I520" s="3">
        <f>'estimated bilateral positions'!I520/'estimated bilateral positions'!I$532</f>
        <v>3.7341770527153477E-2</v>
      </c>
      <c r="J520" s="3">
        <f>'estimated bilateral positions'!J520/'estimated bilateral positions'!J$532</f>
        <v>0</v>
      </c>
    </row>
    <row r="521" spans="1:10">
      <c r="A521" s="3" t="s">
        <v>9</v>
      </c>
      <c r="B521" s="3" t="s">
        <v>9</v>
      </c>
      <c r="C521" s="3" t="s">
        <v>24</v>
      </c>
      <c r="D521" s="3">
        <f>'estimated bilateral positions'!D521/'estimated bilateral positions'!D$532</f>
        <v>0</v>
      </c>
      <c r="E521" s="3">
        <f>'estimated bilateral positions'!E521/'estimated bilateral positions'!E$532</f>
        <v>0</v>
      </c>
      <c r="F521" s="3">
        <f>'estimated bilateral positions'!F521/'estimated bilateral positions'!F$532</f>
        <v>0</v>
      </c>
      <c r="G521" s="3">
        <f>'estimated bilateral positions'!G521/'estimated bilateral positions'!G$532</f>
        <v>0</v>
      </c>
      <c r="H521" s="3">
        <f>'estimated bilateral positions'!H521/'estimated bilateral positions'!H$532</f>
        <v>0</v>
      </c>
      <c r="I521" s="3">
        <f>'estimated bilateral positions'!I521/'estimated bilateral positions'!I$532</f>
        <v>0</v>
      </c>
      <c r="J521" s="3">
        <f>'estimated bilateral positions'!J521/'estimated bilateral positions'!J$532</f>
        <v>0</v>
      </c>
    </row>
    <row r="522" spans="1:10">
      <c r="A522" s="3" t="s">
        <v>9</v>
      </c>
      <c r="B522" s="3" t="s">
        <v>10</v>
      </c>
      <c r="C522" s="3" t="s">
        <v>24</v>
      </c>
      <c r="D522" s="3">
        <f>'estimated bilateral positions'!D522/'estimated bilateral positions'!D$532</f>
        <v>1.9597945710386026E-2</v>
      </c>
      <c r="E522" s="3">
        <f>'estimated bilateral positions'!E522/'estimated bilateral positions'!E$532</f>
        <v>0.15627907204711103</v>
      </c>
      <c r="F522" s="3">
        <f>'estimated bilateral positions'!F522/'estimated bilateral positions'!F$532</f>
        <v>1.8389417699217203E-2</v>
      </c>
      <c r="G522" s="3">
        <f>'estimated bilateral positions'!G522/'estimated bilateral positions'!G$532</f>
        <v>0</v>
      </c>
      <c r="H522" s="3">
        <f>'estimated bilateral positions'!H522/'estimated bilateral positions'!H$532</f>
        <v>8.6319276024124641E-4</v>
      </c>
      <c r="I522" s="3">
        <f>'estimated bilateral positions'!I522/'estimated bilateral positions'!I$532</f>
        <v>0</v>
      </c>
      <c r="J522" s="3">
        <f>'estimated bilateral positions'!J522/'estimated bilateral positions'!J$532</f>
        <v>1.8223005103598873E-2</v>
      </c>
    </row>
    <row r="523" spans="1:10">
      <c r="A523" s="3" t="s">
        <v>9</v>
      </c>
      <c r="B523" s="3" t="s">
        <v>11</v>
      </c>
      <c r="C523" s="3" t="s">
        <v>24</v>
      </c>
      <c r="D523" s="3">
        <f>'estimated bilateral positions'!D523/'estimated bilateral positions'!D$532</f>
        <v>0.15274446443244263</v>
      </c>
      <c r="E523" s="3">
        <f>'estimated bilateral positions'!E523/'estimated bilateral positions'!E$532</f>
        <v>0</v>
      </c>
      <c r="F523" s="3">
        <f>'estimated bilateral positions'!F523/'estimated bilateral positions'!F$532</f>
        <v>0.3289639578283145</v>
      </c>
      <c r="G523" s="3">
        <f>'estimated bilateral positions'!G523/'estimated bilateral positions'!G$532</f>
        <v>0</v>
      </c>
      <c r="H523" s="3">
        <f>'estimated bilateral positions'!H523/'estimated bilateral positions'!H$532</f>
        <v>0</v>
      </c>
      <c r="I523" s="3">
        <f>'estimated bilateral positions'!I523/'estimated bilateral positions'!I$532</f>
        <v>2.3103877600790668E-4</v>
      </c>
      <c r="J523" s="3">
        <f>'estimated bilateral positions'!J523/'estimated bilateral positions'!J$532</f>
        <v>0</v>
      </c>
    </row>
    <row r="524" spans="1:10">
      <c r="A524" s="3" t="s">
        <v>9</v>
      </c>
      <c r="B524" s="3" t="s">
        <v>12</v>
      </c>
      <c r="C524" s="3" t="s">
        <v>24</v>
      </c>
      <c r="D524" s="3">
        <f>'estimated bilateral positions'!D524/'estimated bilateral positions'!D$532</f>
        <v>8.8903465751831254E-3</v>
      </c>
      <c r="E524" s="3">
        <f>'estimated bilateral positions'!E524/'estimated bilateral positions'!E$532</f>
        <v>0</v>
      </c>
      <c r="F524" s="3">
        <f>'estimated bilateral positions'!F524/'estimated bilateral positions'!F$532</f>
        <v>8.4027531762390377E-4</v>
      </c>
      <c r="G524" s="3">
        <f>'estimated bilateral positions'!G524/'estimated bilateral positions'!G$532</f>
        <v>0</v>
      </c>
      <c r="H524" s="3">
        <f>'estimated bilateral positions'!H524/'estimated bilateral positions'!H$532</f>
        <v>0</v>
      </c>
      <c r="I524" s="3">
        <f>'estimated bilateral positions'!I524/'estimated bilateral positions'!I$532</f>
        <v>1.6162445930508666E-3</v>
      </c>
      <c r="J524" s="3">
        <f>'estimated bilateral positions'!J524/'estimated bilateral positions'!J$532</f>
        <v>0</v>
      </c>
    </row>
    <row r="525" spans="1:10">
      <c r="A525" s="3" t="s">
        <v>9</v>
      </c>
      <c r="B525" s="3" t="s">
        <v>13</v>
      </c>
      <c r="C525" s="3" t="s">
        <v>24</v>
      </c>
      <c r="D525" s="3">
        <f>'estimated bilateral positions'!D525/'estimated bilateral positions'!D$532</f>
        <v>6.127346420226768E-3</v>
      </c>
      <c r="E525" s="3">
        <f>'estimated bilateral positions'!E525/'estimated bilateral positions'!E$532</f>
        <v>2.9661593234581382E-2</v>
      </c>
      <c r="F525" s="3">
        <f>'estimated bilateral positions'!F525/'estimated bilateral positions'!F$532</f>
        <v>2.0426771098803108E-2</v>
      </c>
      <c r="G525" s="3">
        <f>'estimated bilateral positions'!G525/'estimated bilateral positions'!G$532</f>
        <v>0</v>
      </c>
      <c r="H525" s="3">
        <f>'estimated bilateral positions'!H525/'estimated bilateral positions'!H$532</f>
        <v>-2.0096212726203612E-3</v>
      </c>
      <c r="I525" s="3">
        <f>'estimated bilateral positions'!I525/'estimated bilateral positions'!I$532</f>
        <v>2.2598929520337825E-2</v>
      </c>
      <c r="J525" s="3">
        <f>'estimated bilateral positions'!J525/'estimated bilateral positions'!J$532</f>
        <v>0</v>
      </c>
    </row>
    <row r="526" spans="1:10">
      <c r="A526" s="3" t="s">
        <v>9</v>
      </c>
      <c r="B526" s="3" t="s">
        <v>14</v>
      </c>
      <c r="C526" s="3" t="s">
        <v>24</v>
      </c>
      <c r="D526" s="3">
        <f>'estimated bilateral positions'!D526/'estimated bilateral positions'!D$532</f>
        <v>0</v>
      </c>
      <c r="E526" s="3">
        <f>'estimated bilateral positions'!E526/'estimated bilateral positions'!E$532</f>
        <v>0</v>
      </c>
      <c r="F526" s="3">
        <f>'estimated bilateral positions'!F526/'estimated bilateral positions'!F$532</f>
        <v>1.4479072006356582E-4</v>
      </c>
      <c r="G526" s="3">
        <f>'estimated bilateral positions'!G526/'estimated bilateral positions'!G$532</f>
        <v>0</v>
      </c>
      <c r="H526" s="3">
        <f>'estimated bilateral positions'!H526/'estimated bilateral positions'!H$532</f>
        <v>0</v>
      </c>
      <c r="I526" s="3">
        <f>'estimated bilateral positions'!I526/'estimated bilateral positions'!I$532</f>
        <v>1.3693411544237505E-2</v>
      </c>
      <c r="J526" s="3">
        <f>'estimated bilateral positions'!J526/'estimated bilateral positions'!J$532</f>
        <v>0</v>
      </c>
    </row>
    <row r="527" spans="1:10">
      <c r="A527" s="3" t="s">
        <v>9</v>
      </c>
      <c r="B527" s="3" t="s">
        <v>15</v>
      </c>
      <c r="C527" s="3" t="s">
        <v>24</v>
      </c>
      <c r="D527" s="3">
        <f>'estimated bilateral positions'!D527/'estimated bilateral positions'!D$532</f>
        <v>0</v>
      </c>
      <c r="E527" s="3">
        <f>'estimated bilateral positions'!E527/'estimated bilateral positions'!E$532</f>
        <v>0</v>
      </c>
      <c r="F527" s="3">
        <f>'estimated bilateral positions'!F527/'estimated bilateral positions'!F$532</f>
        <v>0</v>
      </c>
      <c r="G527" s="3">
        <f>'estimated bilateral positions'!G527/'estimated bilateral positions'!G$532</f>
        <v>0</v>
      </c>
      <c r="H527" s="3">
        <f>'estimated bilateral positions'!H527/'estimated bilateral positions'!H$532</f>
        <v>0</v>
      </c>
      <c r="I527" s="3">
        <f>'estimated bilateral positions'!I527/'estimated bilateral positions'!I$532</f>
        <v>0</v>
      </c>
      <c r="J527" s="3">
        <f>'estimated bilateral positions'!J527/'estimated bilateral positions'!J$532</f>
        <v>0</v>
      </c>
    </row>
    <row r="528" spans="1:10">
      <c r="A528" s="3" t="s">
        <v>9</v>
      </c>
      <c r="B528" s="3" t="s">
        <v>16</v>
      </c>
      <c r="C528" s="3" t="s">
        <v>24</v>
      </c>
      <c r="D528" s="3">
        <f>'estimated bilateral positions'!D528/'estimated bilateral positions'!D$532</f>
        <v>0.12512836895170223</v>
      </c>
      <c r="E528" s="3">
        <f>'estimated bilateral positions'!E528/'estimated bilateral positions'!E$532</f>
        <v>6.1647372150516577E-2</v>
      </c>
      <c r="F528" s="3">
        <f>'estimated bilateral positions'!F528/'estimated bilateral positions'!F$532</f>
        <v>4.7007064855609966E-2</v>
      </c>
      <c r="G528" s="3">
        <f>'estimated bilateral positions'!G528/'estimated bilateral positions'!G$532</f>
        <v>0</v>
      </c>
      <c r="H528" s="3">
        <f>'estimated bilateral positions'!H528/'estimated bilateral positions'!H$532</f>
        <v>0.47939042626745154</v>
      </c>
      <c r="I528" s="3">
        <f>'estimated bilateral positions'!I528/'estimated bilateral positions'!I$532</f>
        <v>1.1208461153396909E-2</v>
      </c>
      <c r="J528" s="3">
        <f>'estimated bilateral positions'!J528/'estimated bilateral positions'!J$532</f>
        <v>0</v>
      </c>
    </row>
    <row r="529" spans="1:10">
      <c r="A529" s="3" t="s">
        <v>9</v>
      </c>
      <c r="B529" s="3" t="s">
        <v>17</v>
      </c>
      <c r="C529" s="3" t="s">
        <v>24</v>
      </c>
      <c r="D529" s="3">
        <f>'estimated bilateral positions'!D529/'estimated bilateral positions'!D$532</f>
        <v>5.7688051025036975E-3</v>
      </c>
      <c r="E529" s="3">
        <f>'estimated bilateral positions'!E529/'estimated bilateral positions'!E$532</f>
        <v>3.2982708628133378E-2</v>
      </c>
      <c r="F529" s="3">
        <f>'estimated bilateral positions'!F529/'estimated bilateral positions'!F$532</f>
        <v>1.2754462081138946E-3</v>
      </c>
      <c r="G529" s="3">
        <f>'estimated bilateral positions'!G529/'estimated bilateral positions'!G$532</f>
        <v>0</v>
      </c>
      <c r="H529" s="3">
        <f>'estimated bilateral positions'!H529/'estimated bilateral positions'!H$532</f>
        <v>0</v>
      </c>
      <c r="I529" s="3">
        <f>'estimated bilateral positions'!I529/'estimated bilateral positions'!I$532</f>
        <v>0</v>
      </c>
      <c r="J529" s="3">
        <f>'estimated bilateral positions'!J529/'estimated bilateral positions'!J$532</f>
        <v>8.6549844184444702E-4</v>
      </c>
    </row>
    <row r="530" spans="1:10">
      <c r="A530" s="3" t="s">
        <v>9</v>
      </c>
      <c r="B530" s="3" t="s">
        <v>18</v>
      </c>
      <c r="C530" s="3" t="s">
        <v>24</v>
      </c>
      <c r="D530" s="3">
        <f>'estimated bilateral positions'!D530/'estimated bilateral positions'!D$532</f>
        <v>0.29828262715046971</v>
      </c>
      <c r="E530" s="3">
        <f>'estimated bilateral positions'!E530/'estimated bilateral positions'!E$532</f>
        <v>0.21607924522552599</v>
      </c>
      <c r="F530" s="3">
        <f>'estimated bilateral positions'!F530/'estimated bilateral positions'!F$532</f>
        <v>0.10163582712821648</v>
      </c>
      <c r="G530" s="3">
        <f>'estimated bilateral positions'!G530/'estimated bilateral positions'!G$532</f>
        <v>0</v>
      </c>
      <c r="H530" s="3">
        <f>'estimated bilateral positions'!H530/'estimated bilateral positions'!H$532</f>
        <v>0.26811863346328435</v>
      </c>
      <c r="I530" s="3">
        <f>'estimated bilateral positions'!I530/'estimated bilateral positions'!I$532</f>
        <v>6.8130767947220477E-4</v>
      </c>
      <c r="J530" s="3">
        <f>'estimated bilateral positions'!J530/'estimated bilateral positions'!J$532</f>
        <v>6.0276928498460981E-2</v>
      </c>
    </row>
    <row r="531" spans="1:10">
      <c r="A531" s="3" t="s">
        <v>9</v>
      </c>
      <c r="B531" s="3" t="s">
        <v>19</v>
      </c>
      <c r="C531" s="3" t="s">
        <v>24</v>
      </c>
      <c r="D531" s="3">
        <f>'estimated bilateral positions'!D531/'estimated bilateral positions'!D$532</f>
        <v>0.11560532318610678</v>
      </c>
      <c r="E531" s="3">
        <f>'estimated bilateral positions'!E531/'estimated bilateral positions'!E$532</f>
        <v>0.48900592170850626</v>
      </c>
      <c r="F531" s="3">
        <f>'estimated bilateral positions'!F531/'estimated bilateral positions'!F$532</f>
        <v>0.25019627906998393</v>
      </c>
      <c r="G531" s="3">
        <f>'estimated bilateral positions'!G531/'estimated bilateral positions'!G$532</f>
        <v>1</v>
      </c>
      <c r="H531" s="3">
        <f>'estimated bilateral positions'!H531/'estimated bilateral positions'!H$532</f>
        <v>0.25363736878164311</v>
      </c>
      <c r="I531" s="3">
        <f>'estimated bilateral positions'!I531/'estimated bilateral positions'!I$532</f>
        <v>4.8788971749091879E-2</v>
      </c>
      <c r="J531" s="3">
        <f>'estimated bilateral positions'!J531/'estimated bilateral positions'!J$532</f>
        <v>0.62974700059577304</v>
      </c>
    </row>
    <row r="534" spans="1:10">
      <c r="A534" s="3" t="s">
        <v>10</v>
      </c>
      <c r="B534" s="3" t="s">
        <v>3</v>
      </c>
      <c r="C534" s="3" t="s">
        <v>25</v>
      </c>
      <c r="D534" s="3">
        <f>'estimated bilateral positions'!D534/'estimated bilateral positions'!D$551</f>
        <v>8.4452197610847434E-7</v>
      </c>
      <c r="E534" s="3">
        <f>'estimated bilateral positions'!E534/'estimated bilateral positions'!E$551</f>
        <v>2.5875955605863697E-4</v>
      </c>
      <c r="F534" s="3">
        <f>'estimated bilateral positions'!F534/'estimated bilateral positions'!F$551</f>
        <v>4.1747727949973402E-6</v>
      </c>
      <c r="G534" s="3">
        <f>'estimated bilateral positions'!G534/'estimated bilateral positions'!G$551</f>
        <v>1.3390914199403437E-3</v>
      </c>
      <c r="H534" s="3">
        <f>'estimated bilateral positions'!H534/'estimated bilateral positions'!H$551</f>
        <v>2.147714068682767E-2</v>
      </c>
      <c r="I534" s="3">
        <f>'estimated bilateral positions'!I534/'estimated bilateral positions'!I$551</f>
        <v>1.0521976523996982E-2</v>
      </c>
      <c r="J534" s="3">
        <f>'estimated bilateral positions'!J534/'estimated bilateral positions'!J$551</f>
        <v>0</v>
      </c>
    </row>
    <row r="535" spans="1:10">
      <c r="A535" s="3" t="s">
        <v>10</v>
      </c>
      <c r="B535" s="3" t="s">
        <v>4</v>
      </c>
      <c r="C535" s="3" t="s">
        <v>25</v>
      </c>
      <c r="D535" s="3">
        <f>'estimated bilateral positions'!D535/'estimated bilateral positions'!D$551</f>
        <v>7.3573738497057471E-3</v>
      </c>
      <c r="E535" s="3">
        <f>'estimated bilateral positions'!E535/'estimated bilateral positions'!E$551</f>
        <v>9.3547241368430976E-3</v>
      </c>
      <c r="F535" s="3">
        <f>'estimated bilateral positions'!F535/'estimated bilateral positions'!F$551</f>
        <v>3.7130698683024363E-2</v>
      </c>
      <c r="G535" s="3">
        <f>'estimated bilateral positions'!G535/'estimated bilateral positions'!G$551</f>
        <v>1.8943328758364943E-2</v>
      </c>
      <c r="H535" s="3">
        <f>'estimated bilateral positions'!H535/'estimated bilateral positions'!H$551</f>
        <v>1.8652627978548098E-2</v>
      </c>
      <c r="I535" s="3">
        <f>'estimated bilateral positions'!I535/'estimated bilateral positions'!I$551</f>
        <v>2.9057212989831542E-2</v>
      </c>
      <c r="J535" s="3">
        <f>'estimated bilateral positions'!J535/'estimated bilateral positions'!J$551</f>
        <v>0</v>
      </c>
    </row>
    <row r="536" spans="1:10">
      <c r="A536" s="3" t="s">
        <v>10</v>
      </c>
      <c r="B536" s="3" t="s">
        <v>5</v>
      </c>
      <c r="C536" s="3" t="s">
        <v>25</v>
      </c>
      <c r="D536" s="3">
        <f>'estimated bilateral positions'!D536/'estimated bilateral positions'!D$551</f>
        <v>6.9625079101499163E-2</v>
      </c>
      <c r="E536" s="3">
        <f>'estimated bilateral positions'!E536/'estimated bilateral positions'!E$551</f>
        <v>1.0116894796656825E-3</v>
      </c>
      <c r="F536" s="3">
        <f>'estimated bilateral positions'!F536/'estimated bilateral positions'!F$551</f>
        <v>1.50967794014383E-2</v>
      </c>
      <c r="G536" s="3">
        <f>'estimated bilateral positions'!G536/'estimated bilateral positions'!G$551</f>
        <v>2.4958048549414728E-4</v>
      </c>
      <c r="H536" s="3">
        <f>'estimated bilateral positions'!H536/'estimated bilateral positions'!H$551</f>
        <v>7.36124734473807E-2</v>
      </c>
      <c r="I536" s="3">
        <f>'estimated bilateral positions'!I536/'estimated bilateral positions'!I$551</f>
        <v>2.6535746834954143E-2</v>
      </c>
      <c r="J536" s="3">
        <f>'estimated bilateral positions'!J536/'estimated bilateral positions'!J$551</f>
        <v>0</v>
      </c>
    </row>
    <row r="537" spans="1:10">
      <c r="A537" s="3" t="s">
        <v>10</v>
      </c>
      <c r="B537" s="3" t="s">
        <v>6</v>
      </c>
      <c r="C537" s="3" t="s">
        <v>25</v>
      </c>
      <c r="D537" s="3">
        <f>'estimated bilateral positions'!D537/'estimated bilateral positions'!D$551</f>
        <v>1.9992918011505489E-3</v>
      </c>
      <c r="E537" s="3">
        <f>'estimated bilateral positions'!E537/'estimated bilateral positions'!E$551</f>
        <v>6.4502889468261559E-3</v>
      </c>
      <c r="F537" s="3">
        <f>'estimated bilateral positions'!F537/'estimated bilateral positions'!F$551</f>
        <v>4.556539750009303E-3</v>
      </c>
      <c r="G537" s="3">
        <f>'estimated bilateral positions'!G537/'estimated bilateral positions'!G$551</f>
        <v>6.9805809324700397E-3</v>
      </c>
      <c r="H537" s="3">
        <f>'estimated bilateral positions'!H537/'estimated bilateral positions'!H$551</f>
        <v>0.10547569971435389</v>
      </c>
      <c r="I537" s="3">
        <f>'estimated bilateral positions'!I537/'estimated bilateral positions'!I$551</f>
        <v>1.6473465597435243E-2</v>
      </c>
      <c r="J537" s="3">
        <f>'estimated bilateral positions'!J537/'estimated bilateral positions'!J$551</f>
        <v>0</v>
      </c>
    </row>
    <row r="538" spans="1:10">
      <c r="A538" s="3" t="s">
        <v>10</v>
      </c>
      <c r="B538" s="3" t="s">
        <v>7</v>
      </c>
      <c r="C538" s="3" t="s">
        <v>25</v>
      </c>
      <c r="D538" s="3">
        <f>'estimated bilateral positions'!D538/'estimated bilateral positions'!D$551</f>
        <v>0.38057013426075192</v>
      </c>
      <c r="E538" s="3">
        <f>'estimated bilateral positions'!E538/'estimated bilateral positions'!E$551</f>
        <v>0.38509156851098669</v>
      </c>
      <c r="F538" s="3">
        <f>'estimated bilateral positions'!F538/'estimated bilateral positions'!F$551</f>
        <v>0.19425156501038968</v>
      </c>
      <c r="G538" s="3">
        <f>'estimated bilateral positions'!G538/'estimated bilateral positions'!G$551</f>
        <v>0.32730293143552203</v>
      </c>
      <c r="H538" s="3">
        <f>'estimated bilateral positions'!H538/'estimated bilateral positions'!H$551</f>
        <v>0.20266561965746649</v>
      </c>
      <c r="I538" s="3">
        <f>'estimated bilateral positions'!I538/'estimated bilateral positions'!I$551</f>
        <v>0.19884642161849811</v>
      </c>
      <c r="J538" s="3">
        <f>'estimated bilateral positions'!J538/'estimated bilateral positions'!J$551</f>
        <v>0.17570089713145698</v>
      </c>
    </row>
    <row r="539" spans="1:10">
      <c r="A539" s="3" t="s">
        <v>10</v>
      </c>
      <c r="B539" s="3" t="s">
        <v>8</v>
      </c>
      <c r="C539" s="3" t="s">
        <v>25</v>
      </c>
      <c r="D539" s="3">
        <f>'estimated bilateral positions'!D539/'estimated bilateral positions'!D$551</f>
        <v>3.3988344318522185E-2</v>
      </c>
      <c r="E539" s="3">
        <f>'estimated bilateral positions'!E539/'estimated bilateral positions'!E$551</f>
        <v>1.8681762383234542E-2</v>
      </c>
      <c r="F539" s="3">
        <f>'estimated bilateral positions'!F539/'estimated bilateral positions'!F$551</f>
        <v>7.7355897652969866E-3</v>
      </c>
      <c r="G539" s="3">
        <f>'estimated bilateral positions'!G539/'estimated bilateral positions'!G$551</f>
        <v>4.6313066700774355E-4</v>
      </c>
      <c r="H539" s="3">
        <f>'estimated bilateral positions'!H539/'estimated bilateral positions'!H$551</f>
        <v>1.7779330812373598E-2</v>
      </c>
      <c r="I539" s="3">
        <f>'estimated bilateral positions'!I539/'estimated bilateral positions'!I$551</f>
        <v>3.0872835705818953E-2</v>
      </c>
      <c r="J539" s="3">
        <f>'estimated bilateral positions'!J539/'estimated bilateral positions'!J$551</f>
        <v>0</v>
      </c>
    </row>
    <row r="540" spans="1:10">
      <c r="A540" s="3" t="s">
        <v>10</v>
      </c>
      <c r="B540" s="3" t="s">
        <v>9</v>
      </c>
      <c r="C540" s="3" t="s">
        <v>25</v>
      </c>
      <c r="D540" s="3">
        <f>'estimated bilateral positions'!D540/'estimated bilateral positions'!D$551</f>
        <v>0</v>
      </c>
      <c r="E540" s="3">
        <f>'estimated bilateral positions'!E540/'estimated bilateral positions'!E$551</f>
        <v>1.0958774041979926E-4</v>
      </c>
      <c r="F540" s="3">
        <f>'estimated bilateral positions'!F540/'estimated bilateral positions'!F$551</f>
        <v>0</v>
      </c>
      <c r="G540" s="3">
        <f>'estimated bilateral positions'!G540/'estimated bilateral positions'!G$551</f>
        <v>3.1353644090542762E-4</v>
      </c>
      <c r="H540" s="3">
        <f>'estimated bilateral positions'!H540/'estimated bilateral positions'!H$551</f>
        <v>8.2145160240007162E-3</v>
      </c>
      <c r="I540" s="3">
        <f>'estimated bilateral positions'!I540/'estimated bilateral positions'!I$551</f>
        <v>1.060002321433969E-2</v>
      </c>
      <c r="J540" s="3">
        <f>'estimated bilateral positions'!J540/'estimated bilateral positions'!J$551</f>
        <v>0</v>
      </c>
    </row>
    <row r="541" spans="1:10">
      <c r="A541" s="3" t="s">
        <v>10</v>
      </c>
      <c r="B541" s="3" t="s">
        <v>10</v>
      </c>
      <c r="C541" s="3" t="s">
        <v>25</v>
      </c>
      <c r="D541" s="3">
        <f>'estimated bilateral positions'!D541/'estimated bilateral positions'!D$551</f>
        <v>0</v>
      </c>
      <c r="E541" s="3">
        <f>'estimated bilateral positions'!E541/'estimated bilateral positions'!E$551</f>
        <v>0</v>
      </c>
      <c r="F541" s="3">
        <f>'estimated bilateral positions'!F541/'estimated bilateral positions'!F$551</f>
        <v>0</v>
      </c>
      <c r="G541" s="3">
        <f>'estimated bilateral positions'!G541/'estimated bilateral positions'!G$551</f>
        <v>0</v>
      </c>
      <c r="H541" s="3">
        <f>'estimated bilateral positions'!H541/'estimated bilateral positions'!H$551</f>
        <v>0</v>
      </c>
      <c r="I541" s="3">
        <f>'estimated bilateral positions'!I541/'estimated bilateral positions'!I$551</f>
        <v>0</v>
      </c>
      <c r="J541" s="3">
        <f>'estimated bilateral positions'!J541/'estimated bilateral positions'!J$551</f>
        <v>0</v>
      </c>
    </row>
    <row r="542" spans="1:10">
      <c r="A542" s="3" t="s">
        <v>10</v>
      </c>
      <c r="B542" s="3" t="s">
        <v>11</v>
      </c>
      <c r="C542" s="3" t="s">
        <v>25</v>
      </c>
      <c r="D542" s="3">
        <f>'estimated bilateral positions'!D542/'estimated bilateral positions'!D$551</f>
        <v>1.401790319975082E-2</v>
      </c>
      <c r="E542" s="3">
        <f>'estimated bilateral positions'!E542/'estimated bilateral positions'!E$551</f>
        <v>8.4989550475867898E-2</v>
      </c>
      <c r="F542" s="3">
        <f>'estimated bilateral positions'!F542/'estimated bilateral positions'!F$551</f>
        <v>1.7219582087484038E-2</v>
      </c>
      <c r="G542" s="3">
        <f>'estimated bilateral positions'!G542/'estimated bilateral positions'!G$551</f>
        <v>0.19689622330573214</v>
      </c>
      <c r="H542" s="3">
        <f>'estimated bilateral positions'!H542/'estimated bilateral positions'!H$551</f>
        <v>6.2396903376320013E-2</v>
      </c>
      <c r="I542" s="3">
        <f>'estimated bilateral positions'!I542/'estimated bilateral positions'!I$551</f>
        <v>8.9833190163625176E-2</v>
      </c>
      <c r="J542" s="3">
        <f>'estimated bilateral positions'!J542/'estimated bilateral positions'!J$551</f>
        <v>0</v>
      </c>
    </row>
    <row r="543" spans="1:10">
      <c r="A543" s="3" t="s">
        <v>10</v>
      </c>
      <c r="B543" s="3" t="s">
        <v>12</v>
      </c>
      <c r="C543" s="3" t="s">
        <v>25</v>
      </c>
      <c r="D543" s="3">
        <f>'estimated bilateral positions'!D543/'estimated bilateral positions'!D$551</f>
        <v>9.7055305617554863E-2</v>
      </c>
      <c r="E543" s="3">
        <f>'estimated bilateral positions'!E543/'estimated bilateral positions'!E$551</f>
        <v>2.6045467095528233E-5</v>
      </c>
      <c r="F543" s="3">
        <f>'estimated bilateral positions'!F543/'estimated bilateral positions'!F$551</f>
        <v>3.3625191839262179E-2</v>
      </c>
      <c r="G543" s="3">
        <f>'estimated bilateral positions'!G543/'estimated bilateral positions'!G$551</f>
        <v>3.4588732642731071E-4</v>
      </c>
      <c r="H543" s="3">
        <f>'estimated bilateral positions'!H543/'estimated bilateral positions'!H$551</f>
        <v>5.5373152489691276E-3</v>
      </c>
      <c r="I543" s="3">
        <f>'estimated bilateral positions'!I543/'estimated bilateral positions'!I$551</f>
        <v>4.4874573601432043E-5</v>
      </c>
      <c r="J543" s="3">
        <f>'estimated bilateral positions'!J543/'estimated bilateral positions'!J$551</f>
        <v>0</v>
      </c>
    </row>
    <row r="544" spans="1:10">
      <c r="A544" s="3" t="s">
        <v>10</v>
      </c>
      <c r="B544" s="3" t="s">
        <v>13</v>
      </c>
      <c r="C544" s="3" t="s">
        <v>25</v>
      </c>
      <c r="D544" s="3">
        <f>'estimated bilateral positions'!D544/'estimated bilateral positions'!D$551</f>
        <v>6.189992723933764E-2</v>
      </c>
      <c r="E544" s="3">
        <f>'estimated bilateral positions'!E544/'estimated bilateral positions'!E$551</f>
        <v>1.2042350413962408E-2</v>
      </c>
      <c r="F544" s="3">
        <f>'estimated bilateral positions'!F544/'estimated bilateral positions'!F$551</f>
        <v>5.3136571662776987E-2</v>
      </c>
      <c r="G544" s="3">
        <f>'estimated bilateral positions'!G544/'estimated bilateral positions'!G$551</f>
        <v>5.824042888569924E-2</v>
      </c>
      <c r="H544" s="3">
        <f>'estimated bilateral positions'!H544/'estimated bilateral positions'!H$551</f>
        <v>4.2548421587772639E-2</v>
      </c>
      <c r="I544" s="3">
        <f>'estimated bilateral positions'!I544/'estimated bilateral positions'!I$551</f>
        <v>5.5507297513978142E-2</v>
      </c>
      <c r="J544" s="3">
        <f>'estimated bilateral positions'!J544/'estimated bilateral positions'!J$551</f>
        <v>0</v>
      </c>
    </row>
    <row r="545" spans="1:10">
      <c r="A545" s="3" t="s">
        <v>10</v>
      </c>
      <c r="B545" s="3" t="s">
        <v>14</v>
      </c>
      <c r="C545" s="3" t="s">
        <v>25</v>
      </c>
      <c r="D545" s="3">
        <f>'estimated bilateral positions'!D545/'estimated bilateral positions'!D$551</f>
        <v>3.2342465574222148E-3</v>
      </c>
      <c r="E545" s="3">
        <f>'estimated bilateral positions'!E545/'estimated bilateral positions'!E$551</f>
        <v>3.8089322003994473E-5</v>
      </c>
      <c r="F545" s="3">
        <f>'estimated bilateral positions'!F545/'estimated bilateral positions'!F$551</f>
        <v>3.1436258697585605E-4</v>
      </c>
      <c r="G545" s="3">
        <f>'estimated bilateral positions'!G545/'estimated bilateral positions'!G$551</f>
        <v>2.3492885097235456E-3</v>
      </c>
      <c r="H545" s="3">
        <f>'estimated bilateral positions'!H545/'estimated bilateral positions'!H$551</f>
        <v>2.8609738119428421E-3</v>
      </c>
      <c r="I545" s="3">
        <f>'estimated bilateral positions'!I545/'estimated bilateral positions'!I$551</f>
        <v>1.6930060128991196E-3</v>
      </c>
      <c r="J545" s="3">
        <f>'estimated bilateral positions'!J545/'estimated bilateral positions'!J$551</f>
        <v>0</v>
      </c>
    </row>
    <row r="546" spans="1:10">
      <c r="A546" s="3" t="s">
        <v>10</v>
      </c>
      <c r="B546" s="3" t="s">
        <v>15</v>
      </c>
      <c r="C546" s="3" t="s">
        <v>25</v>
      </c>
      <c r="D546" s="3">
        <f>'estimated bilateral positions'!D546/'estimated bilateral positions'!D$551</f>
        <v>5.2557869459747829E-5</v>
      </c>
      <c r="E546" s="3">
        <f>'estimated bilateral positions'!E546/'estimated bilateral positions'!E$551</f>
        <v>3.897016444174408E-4</v>
      </c>
      <c r="F546" s="3">
        <f>'estimated bilateral positions'!F546/'estimated bilateral positions'!F$551</f>
        <v>9.058067640862981E-7</v>
      </c>
      <c r="G546" s="3">
        <f>'estimated bilateral positions'!G546/'estimated bilateral positions'!G$551</f>
        <v>5.7448820317466205E-4</v>
      </c>
      <c r="H546" s="3">
        <f>'estimated bilateral positions'!H546/'estimated bilateral positions'!H$551</f>
        <v>7.2708856369346373E-4</v>
      </c>
      <c r="I546" s="3">
        <f>'estimated bilateral positions'!I546/'estimated bilateral positions'!I$551</f>
        <v>6.7889040757551505E-3</v>
      </c>
      <c r="J546" s="3">
        <f>'estimated bilateral positions'!J546/'estimated bilateral positions'!J$551</f>
        <v>0</v>
      </c>
    </row>
    <row r="547" spans="1:10">
      <c r="A547" s="3" t="s">
        <v>10</v>
      </c>
      <c r="B547" s="3" t="s">
        <v>16</v>
      </c>
      <c r="C547" s="3" t="s">
        <v>25</v>
      </c>
      <c r="D547" s="3">
        <f>'estimated bilateral positions'!D547/'estimated bilateral positions'!D$551</f>
        <v>8.1980740900807966E-3</v>
      </c>
      <c r="E547" s="3">
        <f>'estimated bilateral positions'!E547/'estimated bilateral positions'!E$551</f>
        <v>3.7503222295415195E-2</v>
      </c>
      <c r="F547" s="3">
        <f>'estimated bilateral positions'!F547/'estimated bilateral positions'!F$551</f>
        <v>1.2007687336367681E-2</v>
      </c>
      <c r="G547" s="3">
        <f>'estimated bilateral positions'!G547/'estimated bilateral positions'!G$551</f>
        <v>2.6467255188703117E-3</v>
      </c>
      <c r="H547" s="3">
        <f>'estimated bilateral positions'!H547/'estimated bilateral positions'!H$551</f>
        <v>3.424926153559299E-2</v>
      </c>
      <c r="I547" s="3">
        <f>'estimated bilateral positions'!I547/'estimated bilateral positions'!I$551</f>
        <v>1.1390763539501832E-2</v>
      </c>
      <c r="J547" s="3">
        <f>'estimated bilateral positions'!J547/'estimated bilateral positions'!J$551</f>
        <v>0</v>
      </c>
    </row>
    <row r="548" spans="1:10">
      <c r="A548" s="3" t="s">
        <v>10</v>
      </c>
      <c r="B548" s="3" t="s">
        <v>17</v>
      </c>
      <c r="C548" s="3" t="s">
        <v>25</v>
      </c>
      <c r="D548" s="3">
        <f>'estimated bilateral positions'!D548/'estimated bilateral positions'!D$551</f>
        <v>1.3430114043970874E-2</v>
      </c>
      <c r="E548" s="3">
        <f>'estimated bilateral positions'!E548/'estimated bilateral positions'!E$551</f>
        <v>3.2003743146525591E-2</v>
      </c>
      <c r="F548" s="3">
        <f>'estimated bilateral positions'!F548/'estimated bilateral positions'!F$551</f>
        <v>1.315035487296704E-2</v>
      </c>
      <c r="G548" s="3">
        <f>'estimated bilateral positions'!G548/'estimated bilateral positions'!G$551</f>
        <v>1.149221205063023E-3</v>
      </c>
      <c r="H548" s="3">
        <f>'estimated bilateral positions'!H548/'estimated bilateral positions'!H$551</f>
        <v>2.1778583466821148E-3</v>
      </c>
      <c r="I548" s="3">
        <f>'estimated bilateral positions'!I548/'estimated bilateral positions'!I$551</f>
        <v>2.7157062108859108E-2</v>
      </c>
      <c r="J548" s="3">
        <f>'estimated bilateral positions'!J548/'estimated bilateral positions'!J$551</f>
        <v>0</v>
      </c>
    </row>
    <row r="549" spans="1:10">
      <c r="A549" s="3" t="s">
        <v>10</v>
      </c>
      <c r="B549" s="3" t="s">
        <v>18</v>
      </c>
      <c r="C549" s="3" t="s">
        <v>25</v>
      </c>
      <c r="D549" s="3">
        <f>'estimated bilateral positions'!D549/'estimated bilateral positions'!D$551</f>
        <v>0.16162176672301826</v>
      </c>
      <c r="E549" s="3">
        <f>'estimated bilateral positions'!E549/'estimated bilateral positions'!E$551</f>
        <v>4.8402061674153909E-2</v>
      </c>
      <c r="F549" s="3">
        <f>'estimated bilateral positions'!F549/'estimated bilateral positions'!F$551</f>
        <v>0.13239984654146186</v>
      </c>
      <c r="G549" s="3">
        <f>'estimated bilateral positions'!G549/'estimated bilateral positions'!G$551</f>
        <v>5.9920551461597943E-2</v>
      </c>
      <c r="H549" s="3">
        <f>'estimated bilateral positions'!H549/'estimated bilateral positions'!H$551</f>
        <v>6.2362343222469967E-2</v>
      </c>
      <c r="I549" s="3">
        <f>'estimated bilateral positions'!I549/'estimated bilateral positions'!I$551</f>
        <v>9.3256203742309918E-2</v>
      </c>
      <c r="J549" s="3">
        <f>'estimated bilateral positions'!J549/'estimated bilateral positions'!J$551</f>
        <v>0</v>
      </c>
    </row>
    <row r="550" spans="1:10">
      <c r="A550" s="3" t="s">
        <v>10</v>
      </c>
      <c r="B550" s="3" t="s">
        <v>19</v>
      </c>
      <c r="C550" s="3" t="s">
        <v>25</v>
      </c>
      <c r="D550" s="3">
        <f>'estimated bilateral positions'!D550/'estimated bilateral positions'!D$551</f>
        <v>0.14694903680579915</v>
      </c>
      <c r="E550" s="3">
        <f>'estimated bilateral positions'!E550/'estimated bilateral positions'!E$551</f>
        <v>0.36364685480652342</v>
      </c>
      <c r="F550" s="3">
        <f>'estimated bilateral positions'!F550/'estimated bilateral positions'!F$551</f>
        <v>0.47937014988298665</v>
      </c>
      <c r="G550" s="3">
        <f>'estimated bilateral positions'!G550/'estimated bilateral positions'!G$551</f>
        <v>0.32228500544400707</v>
      </c>
      <c r="H550" s="3">
        <f>'estimated bilateral positions'!H550/'estimated bilateral positions'!H$551</f>
        <v>0.33926242598560558</v>
      </c>
      <c r="I550" s="3">
        <f>'estimated bilateral positions'!I550/'estimated bilateral positions'!I$551</f>
        <v>0.39142101578459543</v>
      </c>
      <c r="J550" s="3">
        <f>'estimated bilateral positions'!J550/'estimated bilateral positions'!J$551</f>
        <v>0.82429910286854302</v>
      </c>
    </row>
    <row r="553" spans="1:10">
      <c r="A553" s="3" t="s">
        <v>10</v>
      </c>
      <c r="B553" s="3" t="s">
        <v>3</v>
      </c>
      <c r="C553" s="3" t="s">
        <v>22</v>
      </c>
      <c r="D553" s="3">
        <f>'estimated bilateral positions'!D553/'estimated bilateral positions'!D$570</f>
        <v>8.4452197610847434E-7</v>
      </c>
      <c r="E553" s="3">
        <f>'estimated bilateral positions'!E553/'estimated bilateral positions'!E$570</f>
        <v>2.5875955605863697E-4</v>
      </c>
      <c r="F553" s="3">
        <f>'estimated bilateral positions'!F553/'estimated bilateral positions'!F$570</f>
        <v>4.1747727949973402E-6</v>
      </c>
      <c r="G553" s="3">
        <f>'estimated bilateral positions'!G553/'estimated bilateral positions'!G$570</f>
        <v>1.3390914199403442E-3</v>
      </c>
      <c r="H553" s="3">
        <f>'estimated bilateral positions'!H553/'estimated bilateral positions'!H$570</f>
        <v>2.1477140686827673E-2</v>
      </c>
      <c r="I553" s="3">
        <f>'estimated bilateral positions'!I553/'estimated bilateral positions'!I$570</f>
        <v>1.0521976523996982E-2</v>
      </c>
      <c r="J553" s="3">
        <f>'estimated bilateral positions'!J553/'estimated bilateral positions'!J$570</f>
        <v>0</v>
      </c>
    </row>
    <row r="554" spans="1:10">
      <c r="A554" s="3" t="s">
        <v>10</v>
      </c>
      <c r="B554" s="3" t="s">
        <v>4</v>
      </c>
      <c r="C554" s="3" t="s">
        <v>22</v>
      </c>
      <c r="D554" s="3">
        <f>'estimated bilateral positions'!D554/'estimated bilateral positions'!D$570</f>
        <v>7.3573738497057471E-3</v>
      </c>
      <c r="E554" s="3">
        <f>'estimated bilateral positions'!E554/'estimated bilateral positions'!E$570</f>
        <v>9.3547241368430994E-3</v>
      </c>
      <c r="F554" s="3">
        <f>'estimated bilateral positions'!F554/'estimated bilateral positions'!F$570</f>
        <v>3.7130698683024363E-2</v>
      </c>
      <c r="G554" s="3">
        <f>'estimated bilateral positions'!G554/'estimated bilateral positions'!G$570</f>
        <v>1.8943328758364953E-2</v>
      </c>
      <c r="H554" s="3">
        <f>'estimated bilateral positions'!H554/'estimated bilateral positions'!H$570</f>
        <v>1.8652627978548095E-2</v>
      </c>
      <c r="I554" s="3">
        <f>'estimated bilateral positions'!I554/'estimated bilateral positions'!I$570</f>
        <v>2.9057212989831542E-2</v>
      </c>
      <c r="J554" s="3">
        <f>'estimated bilateral positions'!J554/'estimated bilateral positions'!J$570</f>
        <v>0</v>
      </c>
    </row>
    <row r="555" spans="1:10">
      <c r="A555" s="3" t="s">
        <v>10</v>
      </c>
      <c r="B555" s="3" t="s">
        <v>5</v>
      </c>
      <c r="C555" s="3" t="s">
        <v>22</v>
      </c>
      <c r="D555" s="3">
        <f>'estimated bilateral positions'!D555/'estimated bilateral positions'!D$570</f>
        <v>6.9625079101499177E-2</v>
      </c>
      <c r="E555" s="3">
        <f>'estimated bilateral positions'!E555/'estimated bilateral positions'!E$570</f>
        <v>1.0116894796656825E-3</v>
      </c>
      <c r="F555" s="3">
        <f>'estimated bilateral positions'!F555/'estimated bilateral positions'!F$570</f>
        <v>1.50967794014383E-2</v>
      </c>
      <c r="G555" s="3">
        <f>'estimated bilateral positions'!G555/'estimated bilateral positions'!G$570</f>
        <v>2.4958048549414739E-4</v>
      </c>
      <c r="H555" s="3">
        <f>'estimated bilateral positions'!H555/'estimated bilateral positions'!H$570</f>
        <v>7.36124734473807E-2</v>
      </c>
      <c r="I555" s="3">
        <f>'estimated bilateral positions'!I555/'estimated bilateral positions'!I$570</f>
        <v>2.6535746834954143E-2</v>
      </c>
      <c r="J555" s="3">
        <f>'estimated bilateral positions'!J555/'estimated bilateral positions'!J$570</f>
        <v>0</v>
      </c>
    </row>
    <row r="556" spans="1:10">
      <c r="A556" s="3" t="s">
        <v>10</v>
      </c>
      <c r="B556" s="3" t="s">
        <v>6</v>
      </c>
      <c r="C556" s="3" t="s">
        <v>22</v>
      </c>
      <c r="D556" s="3">
        <f>'estimated bilateral positions'!D556/'estimated bilateral positions'!D$570</f>
        <v>1.9992918011505494E-3</v>
      </c>
      <c r="E556" s="3">
        <f>'estimated bilateral positions'!E556/'estimated bilateral positions'!E$570</f>
        <v>6.4502889468261567E-3</v>
      </c>
      <c r="F556" s="3">
        <f>'estimated bilateral positions'!F556/'estimated bilateral positions'!F$570</f>
        <v>4.5565397500093021E-3</v>
      </c>
      <c r="G556" s="3">
        <f>'estimated bilateral positions'!G556/'estimated bilateral positions'!G$570</f>
        <v>6.9805809324700423E-3</v>
      </c>
      <c r="H556" s="3">
        <f>'estimated bilateral positions'!H556/'estimated bilateral positions'!H$570</f>
        <v>0.10547569971435389</v>
      </c>
      <c r="I556" s="3">
        <f>'estimated bilateral positions'!I556/'estimated bilateral positions'!I$570</f>
        <v>1.6473465597435243E-2</v>
      </c>
      <c r="J556" s="3">
        <f>'estimated bilateral positions'!J556/'estimated bilateral positions'!J$570</f>
        <v>0</v>
      </c>
    </row>
    <row r="557" spans="1:10">
      <c r="A557" s="3" t="s">
        <v>10</v>
      </c>
      <c r="B557" s="3" t="s">
        <v>7</v>
      </c>
      <c r="C557" s="3" t="s">
        <v>22</v>
      </c>
      <c r="D557" s="3">
        <f>'estimated bilateral positions'!D557/'estimated bilateral positions'!D$570</f>
        <v>0.38057013426075192</v>
      </c>
      <c r="E557" s="3">
        <f>'estimated bilateral positions'!E557/'estimated bilateral positions'!E$570</f>
        <v>0.38509156851098675</v>
      </c>
      <c r="F557" s="3">
        <f>'estimated bilateral positions'!F557/'estimated bilateral positions'!F$570</f>
        <v>0.19425156501038965</v>
      </c>
      <c r="G557" s="3">
        <f>'estimated bilateral positions'!G557/'estimated bilateral positions'!G$570</f>
        <v>0.32730293143552214</v>
      </c>
      <c r="H557" s="3">
        <f>'estimated bilateral positions'!H557/'estimated bilateral positions'!H$570</f>
        <v>0.20266561965746649</v>
      </c>
      <c r="I557" s="3">
        <f>'estimated bilateral positions'!I557/'estimated bilateral positions'!I$570</f>
        <v>0.19884642161849811</v>
      </c>
      <c r="J557" s="3">
        <f>'estimated bilateral positions'!J557/'estimated bilateral positions'!J$570</f>
        <v>0.17570089713145698</v>
      </c>
    </row>
    <row r="558" spans="1:10">
      <c r="A558" s="3" t="s">
        <v>10</v>
      </c>
      <c r="B558" s="3" t="s">
        <v>8</v>
      </c>
      <c r="C558" s="3" t="s">
        <v>22</v>
      </c>
      <c r="D558" s="3">
        <f>'estimated bilateral positions'!D558/'estimated bilateral positions'!D$570</f>
        <v>3.3988344318522191E-2</v>
      </c>
      <c r="E558" s="3">
        <f>'estimated bilateral positions'!E558/'estimated bilateral positions'!E$570</f>
        <v>1.8681762383234542E-2</v>
      </c>
      <c r="F558" s="3">
        <f>'estimated bilateral positions'!F558/'estimated bilateral positions'!F$570</f>
        <v>7.7355897652969848E-3</v>
      </c>
      <c r="G558" s="3">
        <f>'estimated bilateral positions'!G558/'estimated bilateral positions'!G$570</f>
        <v>4.6313066700774371E-4</v>
      </c>
      <c r="H558" s="3">
        <f>'estimated bilateral positions'!H558/'estimated bilateral positions'!H$570</f>
        <v>1.7779330812373595E-2</v>
      </c>
      <c r="I558" s="3">
        <f>'estimated bilateral positions'!I558/'estimated bilateral positions'!I$570</f>
        <v>3.087283570581895E-2</v>
      </c>
      <c r="J558" s="3">
        <f>'estimated bilateral positions'!J558/'estimated bilateral positions'!J$570</f>
        <v>0</v>
      </c>
    </row>
    <row r="559" spans="1:10">
      <c r="A559" s="3" t="s">
        <v>10</v>
      </c>
      <c r="B559" s="3" t="s">
        <v>9</v>
      </c>
      <c r="C559" s="3" t="s">
        <v>22</v>
      </c>
      <c r="D559" s="3">
        <f>'estimated bilateral positions'!D559/'estimated bilateral positions'!D$570</f>
        <v>0</v>
      </c>
      <c r="E559" s="3">
        <f>'estimated bilateral positions'!E559/'estimated bilateral positions'!E$570</f>
        <v>1.0958774041979926E-4</v>
      </c>
      <c r="F559" s="3">
        <f>'estimated bilateral positions'!F559/'estimated bilateral positions'!F$570</f>
        <v>0</v>
      </c>
      <c r="G559" s="3">
        <f>'estimated bilateral positions'!G559/'estimated bilateral positions'!G$570</f>
        <v>3.1353644090542773E-4</v>
      </c>
      <c r="H559" s="3">
        <f>'estimated bilateral positions'!H559/'estimated bilateral positions'!H$570</f>
        <v>8.2145160240007179E-3</v>
      </c>
      <c r="I559" s="3">
        <f>'estimated bilateral positions'!I559/'estimated bilateral positions'!I$570</f>
        <v>1.060002321433969E-2</v>
      </c>
      <c r="J559" s="3">
        <f>'estimated bilateral positions'!J559/'estimated bilateral positions'!J$570</f>
        <v>0</v>
      </c>
    </row>
    <row r="560" spans="1:10">
      <c r="A560" s="3" t="s">
        <v>10</v>
      </c>
      <c r="B560" s="3" t="s">
        <v>10</v>
      </c>
      <c r="C560" s="3" t="s">
        <v>22</v>
      </c>
      <c r="D560" s="3">
        <f>'estimated bilateral positions'!D560/'estimated bilateral positions'!D$570</f>
        <v>0</v>
      </c>
      <c r="E560" s="3">
        <f>'estimated bilateral positions'!E560/'estimated bilateral positions'!E$570</f>
        <v>0</v>
      </c>
      <c r="F560" s="3">
        <f>'estimated bilateral positions'!F560/'estimated bilateral positions'!F$570</f>
        <v>0</v>
      </c>
      <c r="G560" s="3">
        <f>'estimated bilateral positions'!G560/'estimated bilateral positions'!G$570</f>
        <v>0</v>
      </c>
      <c r="H560" s="3">
        <f>'estimated bilateral positions'!H560/'estimated bilateral positions'!H$570</f>
        <v>0</v>
      </c>
      <c r="I560" s="3">
        <f>'estimated bilateral positions'!I560/'estimated bilateral positions'!I$570</f>
        <v>0</v>
      </c>
      <c r="J560" s="3">
        <f>'estimated bilateral positions'!J560/'estimated bilateral positions'!J$570</f>
        <v>0</v>
      </c>
    </row>
    <row r="561" spans="1:10">
      <c r="A561" s="3" t="s">
        <v>10</v>
      </c>
      <c r="B561" s="3" t="s">
        <v>11</v>
      </c>
      <c r="C561" s="3" t="s">
        <v>22</v>
      </c>
      <c r="D561" s="3">
        <f>'estimated bilateral positions'!D561/'estimated bilateral positions'!D$570</f>
        <v>1.401790319975082E-2</v>
      </c>
      <c r="E561" s="3">
        <f>'estimated bilateral positions'!E561/'estimated bilateral positions'!E$570</f>
        <v>8.4989550475867898E-2</v>
      </c>
      <c r="F561" s="3">
        <f>'estimated bilateral positions'!F561/'estimated bilateral positions'!F$570</f>
        <v>1.7219582087484038E-2</v>
      </c>
      <c r="G561" s="3">
        <f>'estimated bilateral positions'!G561/'estimated bilateral positions'!G$570</f>
        <v>0.19689622330573223</v>
      </c>
      <c r="H561" s="3">
        <f>'estimated bilateral positions'!H561/'estimated bilateral positions'!H$570</f>
        <v>6.2396903376320013E-2</v>
      </c>
      <c r="I561" s="3">
        <f>'estimated bilateral positions'!I561/'estimated bilateral positions'!I$570</f>
        <v>8.9833190163625176E-2</v>
      </c>
      <c r="J561" s="3">
        <f>'estimated bilateral positions'!J561/'estimated bilateral positions'!J$570</f>
        <v>0</v>
      </c>
    </row>
    <row r="562" spans="1:10">
      <c r="A562" s="3" t="s">
        <v>10</v>
      </c>
      <c r="B562" s="3" t="s">
        <v>12</v>
      </c>
      <c r="C562" s="3" t="s">
        <v>22</v>
      </c>
      <c r="D562" s="3">
        <f>'estimated bilateral positions'!D562/'estimated bilateral positions'!D$570</f>
        <v>9.7055305617554863E-2</v>
      </c>
      <c r="E562" s="3">
        <f>'estimated bilateral positions'!E562/'estimated bilateral positions'!E$570</f>
        <v>2.6045467095528233E-5</v>
      </c>
      <c r="F562" s="3">
        <f>'estimated bilateral positions'!F562/'estimated bilateral positions'!F$570</f>
        <v>3.3625191839262172E-2</v>
      </c>
      <c r="G562" s="3">
        <f>'estimated bilateral positions'!G562/'estimated bilateral positions'!G$570</f>
        <v>3.4588732642731082E-4</v>
      </c>
      <c r="H562" s="3">
        <f>'estimated bilateral positions'!H562/'estimated bilateral positions'!H$570</f>
        <v>5.5373152489691276E-3</v>
      </c>
      <c r="I562" s="3">
        <f>'estimated bilateral positions'!I562/'estimated bilateral positions'!I$570</f>
        <v>4.4874573601432043E-5</v>
      </c>
      <c r="J562" s="3">
        <f>'estimated bilateral positions'!J562/'estimated bilateral positions'!J$570</f>
        <v>0</v>
      </c>
    </row>
    <row r="563" spans="1:10">
      <c r="A563" s="3" t="s">
        <v>10</v>
      </c>
      <c r="B563" s="3" t="s">
        <v>13</v>
      </c>
      <c r="C563" s="3" t="s">
        <v>22</v>
      </c>
      <c r="D563" s="3">
        <f>'estimated bilateral positions'!D563/'estimated bilateral positions'!D$570</f>
        <v>6.189992723933764E-2</v>
      </c>
      <c r="E563" s="3">
        <f>'estimated bilateral positions'!E563/'estimated bilateral positions'!E$570</f>
        <v>1.204235041396241E-2</v>
      </c>
      <c r="F563" s="3">
        <f>'estimated bilateral positions'!F563/'estimated bilateral positions'!F$570</f>
        <v>5.313657166277698E-2</v>
      </c>
      <c r="G563" s="3">
        <f>'estimated bilateral positions'!G563/'estimated bilateral positions'!G$570</f>
        <v>5.8240428885699261E-2</v>
      </c>
      <c r="H563" s="3">
        <f>'estimated bilateral positions'!H563/'estimated bilateral positions'!H$570</f>
        <v>4.2548421587772639E-2</v>
      </c>
      <c r="I563" s="3">
        <f>'estimated bilateral positions'!I563/'estimated bilateral positions'!I$570</f>
        <v>5.5507297513978142E-2</v>
      </c>
      <c r="J563" s="3">
        <f>'estimated bilateral positions'!J563/'estimated bilateral positions'!J$570</f>
        <v>0</v>
      </c>
    </row>
    <row r="564" spans="1:10">
      <c r="A564" s="3" t="s">
        <v>10</v>
      </c>
      <c r="B564" s="3" t="s">
        <v>14</v>
      </c>
      <c r="C564" s="3" t="s">
        <v>22</v>
      </c>
      <c r="D564" s="3">
        <f>'estimated bilateral positions'!D564/'estimated bilateral positions'!D$570</f>
        <v>3.2342465574222148E-3</v>
      </c>
      <c r="E564" s="3">
        <f>'estimated bilateral positions'!E564/'estimated bilateral positions'!E$570</f>
        <v>3.8089322003994473E-5</v>
      </c>
      <c r="F564" s="3">
        <f>'estimated bilateral positions'!F564/'estimated bilateral positions'!F$570</f>
        <v>3.1436258697585605E-4</v>
      </c>
      <c r="G564" s="3">
        <f>'estimated bilateral positions'!G564/'estimated bilateral positions'!G$570</f>
        <v>2.3492885097235465E-3</v>
      </c>
      <c r="H564" s="3">
        <f>'estimated bilateral positions'!H564/'estimated bilateral positions'!H$570</f>
        <v>2.8609738119428425E-3</v>
      </c>
      <c r="I564" s="3">
        <f>'estimated bilateral positions'!I564/'estimated bilateral positions'!I$570</f>
        <v>1.6930060128991196E-3</v>
      </c>
      <c r="J564" s="3">
        <f>'estimated bilateral positions'!J564/'estimated bilateral positions'!J$570</f>
        <v>0</v>
      </c>
    </row>
    <row r="565" spans="1:10">
      <c r="A565" s="3" t="s">
        <v>10</v>
      </c>
      <c r="B565" s="3" t="s">
        <v>15</v>
      </c>
      <c r="C565" s="3" t="s">
        <v>22</v>
      </c>
      <c r="D565" s="3">
        <f>'estimated bilateral positions'!D565/'estimated bilateral positions'!D$570</f>
        <v>5.2557869459747836E-5</v>
      </c>
      <c r="E565" s="3">
        <f>'estimated bilateral positions'!E565/'estimated bilateral positions'!E$570</f>
        <v>3.897016444174408E-4</v>
      </c>
      <c r="F565" s="3">
        <f>'estimated bilateral positions'!F565/'estimated bilateral positions'!F$570</f>
        <v>9.0580676408629799E-7</v>
      </c>
      <c r="G565" s="3">
        <f>'estimated bilateral positions'!G565/'estimated bilateral positions'!G$570</f>
        <v>5.7448820317466238E-4</v>
      </c>
      <c r="H565" s="3">
        <f>'estimated bilateral positions'!H565/'estimated bilateral positions'!H$570</f>
        <v>7.2708856369346373E-4</v>
      </c>
      <c r="I565" s="3">
        <f>'estimated bilateral positions'!I565/'estimated bilateral positions'!I$570</f>
        <v>6.7889040757551505E-3</v>
      </c>
      <c r="J565" s="3">
        <f>'estimated bilateral positions'!J565/'estimated bilateral positions'!J$570</f>
        <v>0</v>
      </c>
    </row>
    <row r="566" spans="1:10">
      <c r="A566" s="3" t="s">
        <v>10</v>
      </c>
      <c r="B566" s="3" t="s">
        <v>16</v>
      </c>
      <c r="C566" s="3" t="s">
        <v>22</v>
      </c>
      <c r="D566" s="3">
        <f>'estimated bilateral positions'!D566/'estimated bilateral positions'!D$570</f>
        <v>8.1980740900807966E-3</v>
      </c>
      <c r="E566" s="3">
        <f>'estimated bilateral positions'!E566/'estimated bilateral positions'!E$570</f>
        <v>3.7503222295415195E-2</v>
      </c>
      <c r="F566" s="3">
        <f>'estimated bilateral positions'!F566/'estimated bilateral positions'!F$570</f>
        <v>1.2007687336367681E-2</v>
      </c>
      <c r="G566" s="3">
        <f>'estimated bilateral positions'!G566/'estimated bilateral positions'!G$570</f>
        <v>2.646725518870313E-3</v>
      </c>
      <c r="H566" s="3">
        <f>'estimated bilateral positions'!H566/'estimated bilateral positions'!H$570</f>
        <v>3.424926153559299E-2</v>
      </c>
      <c r="I566" s="3">
        <f>'estimated bilateral positions'!I566/'estimated bilateral positions'!I$570</f>
        <v>1.139076353950183E-2</v>
      </c>
      <c r="J566" s="3">
        <f>'estimated bilateral positions'!J566/'estimated bilateral positions'!J$570</f>
        <v>0</v>
      </c>
    </row>
    <row r="567" spans="1:10">
      <c r="A567" s="3" t="s">
        <v>10</v>
      </c>
      <c r="B567" s="3" t="s">
        <v>17</v>
      </c>
      <c r="C567" s="3" t="s">
        <v>22</v>
      </c>
      <c r="D567" s="3">
        <f>'estimated bilateral positions'!D567/'estimated bilateral positions'!D$570</f>
        <v>1.3430114043970875E-2</v>
      </c>
      <c r="E567" s="3">
        <f>'estimated bilateral positions'!E567/'estimated bilateral positions'!E$570</f>
        <v>3.2003743146525598E-2</v>
      </c>
      <c r="F567" s="3">
        <f>'estimated bilateral positions'!F567/'estimated bilateral positions'!F$570</f>
        <v>1.315035487296704E-2</v>
      </c>
      <c r="G567" s="3">
        <f>'estimated bilateral positions'!G567/'estimated bilateral positions'!G$570</f>
        <v>1.1492212050630234E-3</v>
      </c>
      <c r="H567" s="3">
        <f>'estimated bilateral positions'!H567/'estimated bilateral positions'!H$570</f>
        <v>2.1778583466821148E-3</v>
      </c>
      <c r="I567" s="3">
        <f>'estimated bilateral positions'!I567/'estimated bilateral positions'!I$570</f>
        <v>2.7157062108859105E-2</v>
      </c>
      <c r="J567" s="3">
        <f>'estimated bilateral positions'!J567/'estimated bilateral positions'!J$570</f>
        <v>0</v>
      </c>
    </row>
    <row r="568" spans="1:10">
      <c r="A568" s="3" t="s">
        <v>10</v>
      </c>
      <c r="B568" s="3" t="s">
        <v>18</v>
      </c>
      <c r="C568" s="3" t="s">
        <v>22</v>
      </c>
      <c r="D568" s="3">
        <f>'estimated bilateral positions'!D568/'estimated bilateral positions'!D$570</f>
        <v>0.16162176672301826</v>
      </c>
      <c r="E568" s="3">
        <f>'estimated bilateral positions'!E568/'estimated bilateral positions'!E$570</f>
        <v>4.8402061674153916E-2</v>
      </c>
      <c r="F568" s="3">
        <f>'estimated bilateral positions'!F568/'estimated bilateral positions'!F$570</f>
        <v>0.13239984654146186</v>
      </c>
      <c r="G568" s="3">
        <f>'estimated bilateral positions'!G568/'estimated bilateral positions'!G$570</f>
        <v>5.9920551461597971E-2</v>
      </c>
      <c r="H568" s="3">
        <f>'estimated bilateral positions'!H568/'estimated bilateral positions'!H$570</f>
        <v>6.2362343222469967E-2</v>
      </c>
      <c r="I568" s="3">
        <f>'estimated bilateral positions'!I568/'estimated bilateral positions'!I$570</f>
        <v>9.3256203742309918E-2</v>
      </c>
      <c r="J568" s="3">
        <f>'estimated bilateral positions'!J568/'estimated bilateral positions'!J$570</f>
        <v>0</v>
      </c>
    </row>
    <row r="569" spans="1:10">
      <c r="A569" s="3" t="s">
        <v>10</v>
      </c>
      <c r="B569" s="3" t="s">
        <v>19</v>
      </c>
      <c r="C569" s="3" t="s">
        <v>22</v>
      </c>
      <c r="D569" s="3">
        <f>'estimated bilateral positions'!D569/'estimated bilateral positions'!D$570</f>
        <v>0.14694903680579918</v>
      </c>
      <c r="E569" s="3">
        <f>'estimated bilateral positions'!E569/'estimated bilateral positions'!E$570</f>
        <v>0.36364685480652342</v>
      </c>
      <c r="F569" s="3">
        <f>'estimated bilateral positions'!F569/'estimated bilateral positions'!F$570</f>
        <v>0.4793701498829866</v>
      </c>
      <c r="G569" s="3">
        <f>'estimated bilateral positions'!G569/'estimated bilateral positions'!G$570</f>
        <v>0.32228500544400718</v>
      </c>
      <c r="H569" s="3">
        <f>'estimated bilateral positions'!H569/'estimated bilateral positions'!H$570</f>
        <v>0.33926242598560558</v>
      </c>
      <c r="I569" s="3">
        <f>'estimated bilateral positions'!I569/'estimated bilateral positions'!I$570</f>
        <v>0.39142101578459543</v>
      </c>
      <c r="J569" s="3">
        <f>'estimated bilateral positions'!J569/'estimated bilateral positions'!J$570</f>
        <v>0.82429910286854302</v>
      </c>
    </row>
    <row r="572" spans="1:10">
      <c r="A572" s="3" t="s">
        <v>10</v>
      </c>
      <c r="B572" s="3" t="s">
        <v>3</v>
      </c>
      <c r="C572" s="3" t="s">
        <v>23</v>
      </c>
      <c r="D572" s="3">
        <f>'estimated bilateral positions'!D572/'estimated bilateral positions'!D$589</f>
        <v>8.4452197610847423E-7</v>
      </c>
      <c r="E572" s="3">
        <f>'estimated bilateral positions'!E572/'estimated bilateral positions'!E$589</f>
        <v>2.5875955605863697E-4</v>
      </c>
      <c r="F572" s="3">
        <f>'estimated bilateral positions'!F572/'estimated bilateral positions'!F$589</f>
        <v>4.1747727949973402E-6</v>
      </c>
      <c r="G572" s="3">
        <f>'estimated bilateral positions'!G572/'estimated bilateral positions'!G$589</f>
        <v>1.3390914199403442E-3</v>
      </c>
      <c r="H572" s="3">
        <f>'estimated bilateral positions'!H572/'estimated bilateral positions'!H$589</f>
        <v>2.1477140686827673E-2</v>
      </c>
      <c r="I572" s="3">
        <f>'estimated bilateral positions'!I572/'estimated bilateral positions'!I$589</f>
        <v>1.0521976523996984E-2</v>
      </c>
      <c r="J572" s="3">
        <f>'estimated bilateral positions'!J572/'estimated bilateral positions'!J$589</f>
        <v>0</v>
      </c>
    </row>
    <row r="573" spans="1:10">
      <c r="A573" s="3" t="s">
        <v>10</v>
      </c>
      <c r="B573" s="3" t="s">
        <v>4</v>
      </c>
      <c r="C573" s="3" t="s">
        <v>23</v>
      </c>
      <c r="D573" s="3">
        <f>'estimated bilateral positions'!D573/'estimated bilateral positions'!D$589</f>
        <v>7.3573738497057463E-3</v>
      </c>
      <c r="E573" s="3">
        <f>'estimated bilateral positions'!E573/'estimated bilateral positions'!E$589</f>
        <v>9.3547241368430994E-3</v>
      </c>
      <c r="F573" s="3">
        <f>'estimated bilateral positions'!F573/'estimated bilateral positions'!F$589</f>
        <v>3.7130698683024363E-2</v>
      </c>
      <c r="G573" s="3">
        <f>'estimated bilateral positions'!G573/'estimated bilateral positions'!G$589</f>
        <v>1.8943328758364953E-2</v>
      </c>
      <c r="H573" s="3">
        <f>'estimated bilateral positions'!H573/'estimated bilateral positions'!H$589</f>
        <v>1.8652627978548098E-2</v>
      </c>
      <c r="I573" s="3">
        <f>'estimated bilateral positions'!I573/'estimated bilateral positions'!I$589</f>
        <v>2.9057212989831546E-2</v>
      </c>
      <c r="J573" s="3">
        <f>'estimated bilateral positions'!J573/'estimated bilateral positions'!J$589</f>
        <v>0</v>
      </c>
    </row>
    <row r="574" spans="1:10">
      <c r="A574" s="3" t="s">
        <v>10</v>
      </c>
      <c r="B574" s="3" t="s">
        <v>5</v>
      </c>
      <c r="C574" s="3" t="s">
        <v>23</v>
      </c>
      <c r="D574" s="3">
        <f>'estimated bilateral positions'!D574/'estimated bilateral positions'!D$589</f>
        <v>6.9625079101499163E-2</v>
      </c>
      <c r="E574" s="3">
        <f>'estimated bilateral positions'!E574/'estimated bilateral positions'!E$589</f>
        <v>1.0116894796656825E-3</v>
      </c>
      <c r="F574" s="3">
        <f>'estimated bilateral positions'!F574/'estimated bilateral positions'!F$589</f>
        <v>1.5096779401438304E-2</v>
      </c>
      <c r="G574" s="3">
        <f>'estimated bilateral positions'!G574/'estimated bilateral positions'!G$589</f>
        <v>2.4958048549414733E-4</v>
      </c>
      <c r="H574" s="3">
        <f>'estimated bilateral positions'!H574/'estimated bilateral positions'!H$589</f>
        <v>7.3612473447380686E-2</v>
      </c>
      <c r="I574" s="3">
        <f>'estimated bilateral positions'!I574/'estimated bilateral positions'!I$589</f>
        <v>2.6535746834954146E-2</v>
      </c>
      <c r="J574" s="3">
        <f>'estimated bilateral positions'!J574/'estimated bilateral positions'!J$589</f>
        <v>0</v>
      </c>
    </row>
    <row r="575" spans="1:10">
      <c r="A575" s="3" t="s">
        <v>10</v>
      </c>
      <c r="B575" s="3" t="s">
        <v>6</v>
      </c>
      <c r="C575" s="3" t="s">
        <v>23</v>
      </c>
      <c r="D575" s="3">
        <f>'estimated bilateral positions'!D575/'estimated bilateral positions'!D$589</f>
        <v>1.9992918011505489E-3</v>
      </c>
      <c r="E575" s="3">
        <f>'estimated bilateral positions'!E575/'estimated bilateral positions'!E$589</f>
        <v>6.4502889468261567E-3</v>
      </c>
      <c r="F575" s="3">
        <f>'estimated bilateral positions'!F575/'estimated bilateral positions'!F$589</f>
        <v>4.556539750009303E-3</v>
      </c>
      <c r="G575" s="3">
        <f>'estimated bilateral positions'!G575/'estimated bilateral positions'!G$589</f>
        <v>6.9805809324700423E-3</v>
      </c>
      <c r="H575" s="3">
        <f>'estimated bilateral positions'!H575/'estimated bilateral positions'!H$589</f>
        <v>0.10547569971435389</v>
      </c>
      <c r="I575" s="3">
        <f>'estimated bilateral positions'!I575/'estimated bilateral positions'!I$589</f>
        <v>1.6473465597435243E-2</v>
      </c>
      <c r="J575" s="3">
        <f>'estimated bilateral positions'!J575/'estimated bilateral positions'!J$589</f>
        <v>0</v>
      </c>
    </row>
    <row r="576" spans="1:10">
      <c r="A576" s="3" t="s">
        <v>10</v>
      </c>
      <c r="B576" s="3" t="s">
        <v>7</v>
      </c>
      <c r="C576" s="3" t="s">
        <v>23</v>
      </c>
      <c r="D576" s="3">
        <f>'estimated bilateral positions'!D576/'estimated bilateral positions'!D$589</f>
        <v>0.38057013426075187</v>
      </c>
      <c r="E576" s="3">
        <f>'estimated bilateral positions'!E576/'estimated bilateral positions'!E$589</f>
        <v>0.38509156851098669</v>
      </c>
      <c r="F576" s="3">
        <f>'estimated bilateral positions'!F576/'estimated bilateral positions'!F$589</f>
        <v>0.1942515650103897</v>
      </c>
      <c r="G576" s="3">
        <f>'estimated bilateral positions'!G576/'estimated bilateral positions'!G$589</f>
        <v>0.32730293143552214</v>
      </c>
      <c r="H576" s="3">
        <f>'estimated bilateral positions'!H576/'estimated bilateral positions'!H$589</f>
        <v>0.20266561965746652</v>
      </c>
      <c r="I576" s="3">
        <f>'estimated bilateral positions'!I576/'estimated bilateral positions'!I$589</f>
        <v>0.19884642161849814</v>
      </c>
      <c r="J576" s="3">
        <f>'estimated bilateral positions'!J576/'estimated bilateral positions'!J$589</f>
        <v>0.17570089713145695</v>
      </c>
    </row>
    <row r="577" spans="1:10">
      <c r="A577" s="3" t="s">
        <v>10</v>
      </c>
      <c r="B577" s="3" t="s">
        <v>8</v>
      </c>
      <c r="C577" s="3" t="s">
        <v>23</v>
      </c>
      <c r="D577" s="3">
        <f>'estimated bilateral positions'!D577/'estimated bilateral positions'!D$589</f>
        <v>3.3988344318522185E-2</v>
      </c>
      <c r="E577" s="3">
        <f>'estimated bilateral positions'!E577/'estimated bilateral positions'!E$589</f>
        <v>1.8681762383234542E-2</v>
      </c>
      <c r="F577" s="3">
        <f>'estimated bilateral positions'!F577/'estimated bilateral positions'!F$589</f>
        <v>7.7355897652969866E-3</v>
      </c>
      <c r="G577" s="3">
        <f>'estimated bilateral positions'!G577/'estimated bilateral positions'!G$589</f>
        <v>4.6313066700774365E-4</v>
      </c>
      <c r="H577" s="3">
        <f>'estimated bilateral positions'!H577/'estimated bilateral positions'!H$589</f>
        <v>1.7779330812373598E-2</v>
      </c>
      <c r="I577" s="3">
        <f>'estimated bilateral positions'!I577/'estimated bilateral positions'!I$589</f>
        <v>3.0872835705818953E-2</v>
      </c>
      <c r="J577" s="3">
        <f>'estimated bilateral positions'!J577/'estimated bilateral positions'!J$589</f>
        <v>0</v>
      </c>
    </row>
    <row r="578" spans="1:10">
      <c r="A578" s="3" t="s">
        <v>10</v>
      </c>
      <c r="B578" s="3" t="s">
        <v>9</v>
      </c>
      <c r="C578" s="3" t="s">
        <v>23</v>
      </c>
      <c r="D578" s="3">
        <f>'estimated bilateral positions'!D578/'estimated bilateral positions'!D$589</f>
        <v>0</v>
      </c>
      <c r="E578" s="3">
        <f>'estimated bilateral positions'!E578/'estimated bilateral positions'!E$589</f>
        <v>1.0958774041979925E-4</v>
      </c>
      <c r="F578" s="3">
        <f>'estimated bilateral positions'!F578/'estimated bilateral positions'!F$589</f>
        <v>0</v>
      </c>
      <c r="G578" s="3">
        <f>'estimated bilateral positions'!G578/'estimated bilateral positions'!G$589</f>
        <v>3.1353644090542773E-4</v>
      </c>
      <c r="H578" s="3">
        <f>'estimated bilateral positions'!H578/'estimated bilateral positions'!H$589</f>
        <v>8.2145160240007179E-3</v>
      </c>
      <c r="I578" s="3">
        <f>'estimated bilateral positions'!I578/'estimated bilateral positions'!I$589</f>
        <v>1.060002321433969E-2</v>
      </c>
      <c r="J578" s="3">
        <f>'estimated bilateral positions'!J578/'estimated bilateral positions'!J$589</f>
        <v>0</v>
      </c>
    </row>
    <row r="579" spans="1:10">
      <c r="A579" s="3" t="s">
        <v>10</v>
      </c>
      <c r="B579" s="3" t="s">
        <v>10</v>
      </c>
      <c r="C579" s="3" t="s">
        <v>23</v>
      </c>
      <c r="D579" s="3">
        <f>'estimated bilateral positions'!D579/'estimated bilateral positions'!D$589</f>
        <v>0</v>
      </c>
      <c r="E579" s="3">
        <f>'estimated bilateral positions'!E579/'estimated bilateral positions'!E$589</f>
        <v>0</v>
      </c>
      <c r="F579" s="3">
        <f>'estimated bilateral positions'!F579/'estimated bilateral positions'!F$589</f>
        <v>0</v>
      </c>
      <c r="G579" s="3">
        <f>'estimated bilateral positions'!G579/'estimated bilateral positions'!G$589</f>
        <v>0</v>
      </c>
      <c r="H579" s="3">
        <f>'estimated bilateral positions'!H579/'estimated bilateral positions'!H$589</f>
        <v>0</v>
      </c>
      <c r="I579" s="3">
        <f>'estimated bilateral positions'!I579/'estimated bilateral positions'!I$589</f>
        <v>0</v>
      </c>
      <c r="J579" s="3">
        <f>'estimated bilateral positions'!J579/'estimated bilateral positions'!J$589</f>
        <v>0</v>
      </c>
    </row>
    <row r="580" spans="1:10">
      <c r="A580" s="3" t="s">
        <v>10</v>
      </c>
      <c r="B580" s="3" t="s">
        <v>11</v>
      </c>
      <c r="C580" s="3" t="s">
        <v>23</v>
      </c>
      <c r="D580" s="3">
        <f>'estimated bilateral positions'!D580/'estimated bilateral positions'!D$589</f>
        <v>1.401790319975082E-2</v>
      </c>
      <c r="E580" s="3">
        <f>'estimated bilateral positions'!E580/'estimated bilateral positions'!E$589</f>
        <v>8.4989550475867898E-2</v>
      </c>
      <c r="F580" s="3">
        <f>'estimated bilateral positions'!F580/'estimated bilateral positions'!F$589</f>
        <v>1.7219582087484041E-2</v>
      </c>
      <c r="G580" s="3">
        <f>'estimated bilateral positions'!G580/'estimated bilateral positions'!G$589</f>
        <v>0.1968962233057322</v>
      </c>
      <c r="H580" s="3">
        <f>'estimated bilateral positions'!H580/'estimated bilateral positions'!H$589</f>
        <v>6.2396903376320027E-2</v>
      </c>
      <c r="I580" s="3">
        <f>'estimated bilateral positions'!I580/'estimated bilateral positions'!I$589</f>
        <v>8.9833190163625176E-2</v>
      </c>
      <c r="J580" s="3">
        <f>'estimated bilateral positions'!J580/'estimated bilateral positions'!J$589</f>
        <v>0</v>
      </c>
    </row>
    <row r="581" spans="1:10">
      <c r="A581" s="3" t="s">
        <v>10</v>
      </c>
      <c r="B581" s="3" t="s">
        <v>12</v>
      </c>
      <c r="C581" s="3" t="s">
        <v>23</v>
      </c>
      <c r="D581" s="3">
        <f>'estimated bilateral positions'!D581/'estimated bilateral positions'!D$589</f>
        <v>9.7055305617554863E-2</v>
      </c>
      <c r="E581" s="3">
        <f>'estimated bilateral positions'!E581/'estimated bilateral positions'!E$589</f>
        <v>2.604546709552823E-5</v>
      </c>
      <c r="F581" s="3">
        <f>'estimated bilateral positions'!F581/'estimated bilateral positions'!F$589</f>
        <v>3.3625191839262186E-2</v>
      </c>
      <c r="G581" s="3">
        <f>'estimated bilateral positions'!G581/'estimated bilateral positions'!G$589</f>
        <v>3.4588732642731082E-4</v>
      </c>
      <c r="H581" s="3">
        <f>'estimated bilateral positions'!H581/'estimated bilateral positions'!H$589</f>
        <v>5.5373152489691284E-3</v>
      </c>
      <c r="I581" s="3">
        <f>'estimated bilateral positions'!I581/'estimated bilateral positions'!I$589</f>
        <v>4.4874573601432056E-5</v>
      </c>
      <c r="J581" s="3">
        <f>'estimated bilateral positions'!J581/'estimated bilateral positions'!J$589</f>
        <v>0</v>
      </c>
    </row>
    <row r="582" spans="1:10">
      <c r="A582" s="3" t="s">
        <v>10</v>
      </c>
      <c r="B582" s="3" t="s">
        <v>13</v>
      </c>
      <c r="C582" s="3" t="s">
        <v>23</v>
      </c>
      <c r="D582" s="3">
        <f>'estimated bilateral positions'!D582/'estimated bilateral positions'!D$589</f>
        <v>6.1899927239337633E-2</v>
      </c>
      <c r="E582" s="3">
        <f>'estimated bilateral positions'!E582/'estimated bilateral positions'!E$589</f>
        <v>1.2042350413962408E-2</v>
      </c>
      <c r="F582" s="3">
        <f>'estimated bilateral positions'!F582/'estimated bilateral positions'!F$589</f>
        <v>5.3136571662776994E-2</v>
      </c>
      <c r="G582" s="3">
        <f>'estimated bilateral positions'!G582/'estimated bilateral positions'!G$589</f>
        <v>5.8240428885699254E-2</v>
      </c>
      <c r="H582" s="3">
        <f>'estimated bilateral positions'!H582/'estimated bilateral positions'!H$589</f>
        <v>4.2548421587772639E-2</v>
      </c>
      <c r="I582" s="3">
        <f>'estimated bilateral positions'!I582/'estimated bilateral positions'!I$589</f>
        <v>5.5507297513978149E-2</v>
      </c>
      <c r="J582" s="3">
        <f>'estimated bilateral positions'!J582/'estimated bilateral positions'!J$589</f>
        <v>0</v>
      </c>
    </row>
    <row r="583" spans="1:10">
      <c r="A583" s="3" t="s">
        <v>10</v>
      </c>
      <c r="B583" s="3" t="s">
        <v>14</v>
      </c>
      <c r="C583" s="3" t="s">
        <v>23</v>
      </c>
      <c r="D583" s="3">
        <f>'estimated bilateral positions'!D583/'estimated bilateral positions'!D$589</f>
        <v>3.2342465574222144E-3</v>
      </c>
      <c r="E583" s="3">
        <f>'estimated bilateral positions'!E583/'estimated bilateral positions'!E$589</f>
        <v>3.8089322003994473E-5</v>
      </c>
      <c r="F583" s="3">
        <f>'estimated bilateral positions'!F583/'estimated bilateral positions'!F$589</f>
        <v>3.143625869758561E-4</v>
      </c>
      <c r="G583" s="3">
        <f>'estimated bilateral positions'!G583/'estimated bilateral positions'!G$589</f>
        <v>2.3492885097235465E-3</v>
      </c>
      <c r="H583" s="3">
        <f>'estimated bilateral positions'!H583/'estimated bilateral positions'!H$589</f>
        <v>2.8609738119428425E-3</v>
      </c>
      <c r="I583" s="3">
        <f>'estimated bilateral positions'!I583/'estimated bilateral positions'!I$589</f>
        <v>1.6930060128991199E-3</v>
      </c>
      <c r="J583" s="3">
        <f>'estimated bilateral positions'!J583/'estimated bilateral positions'!J$589</f>
        <v>0</v>
      </c>
    </row>
    <row r="584" spans="1:10">
      <c r="A584" s="3" t="s">
        <v>10</v>
      </c>
      <c r="B584" s="3" t="s">
        <v>15</v>
      </c>
      <c r="C584" s="3" t="s">
        <v>23</v>
      </c>
      <c r="D584" s="3">
        <f>'estimated bilateral positions'!D584/'estimated bilateral positions'!D$589</f>
        <v>5.2557869459747829E-5</v>
      </c>
      <c r="E584" s="3">
        <f>'estimated bilateral positions'!E584/'estimated bilateral positions'!E$589</f>
        <v>3.8970164441744074E-4</v>
      </c>
      <c r="F584" s="3">
        <f>'estimated bilateral positions'!F584/'estimated bilateral positions'!F$589</f>
        <v>9.058067640862982E-7</v>
      </c>
      <c r="G584" s="3">
        <f>'estimated bilateral positions'!G584/'estimated bilateral positions'!G$589</f>
        <v>5.7448820317466227E-4</v>
      </c>
      <c r="H584" s="3">
        <f>'estimated bilateral positions'!H584/'estimated bilateral positions'!H$589</f>
        <v>7.2708856369346373E-4</v>
      </c>
      <c r="I584" s="3">
        <f>'estimated bilateral positions'!I584/'estimated bilateral positions'!I$589</f>
        <v>6.7889040757551514E-3</v>
      </c>
      <c r="J584" s="3">
        <f>'estimated bilateral positions'!J584/'estimated bilateral positions'!J$589</f>
        <v>0</v>
      </c>
    </row>
    <row r="585" spans="1:10">
      <c r="A585" s="3" t="s">
        <v>10</v>
      </c>
      <c r="B585" s="3" t="s">
        <v>16</v>
      </c>
      <c r="C585" s="3" t="s">
        <v>23</v>
      </c>
      <c r="D585" s="3">
        <f>'estimated bilateral positions'!D585/'estimated bilateral positions'!D$589</f>
        <v>8.1980740900807966E-3</v>
      </c>
      <c r="E585" s="3">
        <f>'estimated bilateral positions'!E585/'estimated bilateral positions'!E$589</f>
        <v>3.7503222295415195E-2</v>
      </c>
      <c r="F585" s="3">
        <f>'estimated bilateral positions'!F585/'estimated bilateral positions'!F$589</f>
        <v>1.2007687336367683E-2</v>
      </c>
      <c r="G585" s="3">
        <f>'estimated bilateral positions'!G585/'estimated bilateral positions'!G$589</f>
        <v>2.646725518870313E-3</v>
      </c>
      <c r="H585" s="3">
        <f>'estimated bilateral positions'!H585/'estimated bilateral positions'!H$589</f>
        <v>3.4249261535592997E-2</v>
      </c>
      <c r="I585" s="3">
        <f>'estimated bilateral positions'!I585/'estimated bilateral positions'!I$589</f>
        <v>1.1390763539501832E-2</v>
      </c>
      <c r="J585" s="3">
        <f>'estimated bilateral positions'!J585/'estimated bilateral positions'!J$589</f>
        <v>0</v>
      </c>
    </row>
    <row r="586" spans="1:10">
      <c r="A586" s="3" t="s">
        <v>10</v>
      </c>
      <c r="B586" s="3" t="s">
        <v>17</v>
      </c>
      <c r="C586" s="3" t="s">
        <v>23</v>
      </c>
      <c r="D586" s="3">
        <f>'estimated bilateral positions'!D586/'estimated bilateral positions'!D$589</f>
        <v>1.3430114043970874E-2</v>
      </c>
      <c r="E586" s="3">
        <f>'estimated bilateral positions'!E586/'estimated bilateral positions'!E$589</f>
        <v>3.2003743146525591E-2</v>
      </c>
      <c r="F586" s="3">
        <f>'estimated bilateral positions'!F586/'estimated bilateral positions'!F$589</f>
        <v>1.3150354872967044E-2</v>
      </c>
      <c r="G586" s="3">
        <f>'estimated bilateral positions'!G586/'estimated bilateral positions'!G$589</f>
        <v>1.1492212050630234E-3</v>
      </c>
      <c r="H586" s="3">
        <f>'estimated bilateral positions'!H586/'estimated bilateral positions'!H$589</f>
        <v>2.1778583466821153E-3</v>
      </c>
      <c r="I586" s="3">
        <f>'estimated bilateral positions'!I586/'estimated bilateral positions'!I$589</f>
        <v>2.7157062108859112E-2</v>
      </c>
      <c r="J586" s="3">
        <f>'estimated bilateral positions'!J586/'estimated bilateral positions'!J$589</f>
        <v>0</v>
      </c>
    </row>
    <row r="587" spans="1:10">
      <c r="A587" s="3" t="s">
        <v>10</v>
      </c>
      <c r="B587" s="3" t="s">
        <v>18</v>
      </c>
      <c r="C587" s="3" t="s">
        <v>23</v>
      </c>
      <c r="D587" s="3">
        <f>'estimated bilateral positions'!D587/'estimated bilateral positions'!D$589</f>
        <v>0.16162176672301823</v>
      </c>
      <c r="E587" s="3">
        <f>'estimated bilateral positions'!E587/'estimated bilateral positions'!E$589</f>
        <v>4.8402061674153916E-2</v>
      </c>
      <c r="F587" s="3">
        <f>'estimated bilateral positions'!F587/'estimated bilateral positions'!F$589</f>
        <v>0.13239984654146189</v>
      </c>
      <c r="G587" s="3">
        <f>'estimated bilateral positions'!G587/'estimated bilateral positions'!G$589</f>
        <v>5.9920551461597971E-2</v>
      </c>
      <c r="H587" s="3">
        <f>'estimated bilateral positions'!H587/'estimated bilateral positions'!H$589</f>
        <v>6.2362343222469967E-2</v>
      </c>
      <c r="I587" s="3">
        <f>'estimated bilateral positions'!I587/'estimated bilateral positions'!I$589</f>
        <v>9.3256203742309932E-2</v>
      </c>
      <c r="J587" s="3">
        <f>'estimated bilateral positions'!J587/'estimated bilateral positions'!J$589</f>
        <v>0</v>
      </c>
    </row>
    <row r="588" spans="1:10">
      <c r="A588" s="3" t="s">
        <v>10</v>
      </c>
      <c r="B588" s="3" t="s">
        <v>19</v>
      </c>
      <c r="C588" s="3" t="s">
        <v>23</v>
      </c>
      <c r="D588" s="3">
        <f>'estimated bilateral positions'!D588/'estimated bilateral positions'!D$589</f>
        <v>0.14694903680579915</v>
      </c>
      <c r="E588" s="3">
        <f>'estimated bilateral positions'!E588/'estimated bilateral positions'!E$589</f>
        <v>0.36364685480652342</v>
      </c>
      <c r="F588" s="3">
        <f>'estimated bilateral positions'!F588/'estimated bilateral positions'!F$589</f>
        <v>0.47937014988298671</v>
      </c>
      <c r="G588" s="3">
        <f>'estimated bilateral positions'!G588/'estimated bilateral positions'!G$589</f>
        <v>0.32228500544400712</v>
      </c>
      <c r="H588" s="3">
        <f>'estimated bilateral positions'!H588/'estimated bilateral positions'!H$589</f>
        <v>0.33926242598560563</v>
      </c>
      <c r="I588" s="3">
        <f>'estimated bilateral positions'!I588/'estimated bilateral positions'!I$589</f>
        <v>0.39142101578459543</v>
      </c>
      <c r="J588" s="3">
        <f>'estimated bilateral positions'!J588/'estimated bilateral positions'!J$589</f>
        <v>0.82429910286854302</v>
      </c>
    </row>
    <row r="591" spans="1:10">
      <c r="A591" s="3" t="s">
        <v>10</v>
      </c>
      <c r="B591" s="3" t="s">
        <v>3</v>
      </c>
      <c r="C591" s="3" t="s">
        <v>24</v>
      </c>
      <c r="D591" s="3">
        <f>'estimated bilateral positions'!D591/'estimated bilateral positions'!D$608</f>
        <v>8.4452197610847455E-7</v>
      </c>
      <c r="E591" s="3">
        <f>'estimated bilateral positions'!E591/'estimated bilateral positions'!E$608</f>
        <v>2.5875955605863697E-4</v>
      </c>
      <c r="F591" s="3">
        <f>'estimated bilateral positions'!F591/'estimated bilateral positions'!F$608</f>
        <v>4.1747727949973394E-6</v>
      </c>
      <c r="G591" s="3">
        <f>'estimated bilateral positions'!G591/'estimated bilateral positions'!G$608</f>
        <v>1.3390914199403437E-3</v>
      </c>
      <c r="H591" s="3">
        <f>'estimated bilateral positions'!H591/'estimated bilateral positions'!H$608</f>
        <v>2.1477140686827677E-2</v>
      </c>
      <c r="I591" s="3">
        <f>'estimated bilateral positions'!I591/'estimated bilateral positions'!I$608</f>
        <v>1.0521976523996982E-2</v>
      </c>
      <c r="J591" s="3">
        <f>'estimated bilateral positions'!J591/'estimated bilateral positions'!J$608</f>
        <v>0</v>
      </c>
    </row>
    <row r="592" spans="1:10">
      <c r="A592" s="3" t="s">
        <v>10</v>
      </c>
      <c r="B592" s="3" t="s">
        <v>4</v>
      </c>
      <c r="C592" s="3" t="s">
        <v>24</v>
      </c>
      <c r="D592" s="3">
        <f>'estimated bilateral positions'!D592/'estimated bilateral positions'!D$608</f>
        <v>7.357373849705748E-3</v>
      </c>
      <c r="E592" s="3">
        <f>'estimated bilateral positions'!E592/'estimated bilateral positions'!E$608</f>
        <v>9.3547241368430994E-3</v>
      </c>
      <c r="F592" s="3">
        <f>'estimated bilateral positions'!F592/'estimated bilateral positions'!F$608</f>
        <v>3.7130698683024363E-2</v>
      </c>
      <c r="G592" s="3">
        <f>'estimated bilateral positions'!G592/'estimated bilateral positions'!G$608</f>
        <v>1.8943328758364946E-2</v>
      </c>
      <c r="H592" s="3">
        <f>'estimated bilateral positions'!H592/'estimated bilateral positions'!H$608</f>
        <v>1.8652627978548102E-2</v>
      </c>
      <c r="I592" s="3">
        <f>'estimated bilateral positions'!I592/'estimated bilateral positions'!I$608</f>
        <v>2.9057212989831542E-2</v>
      </c>
      <c r="J592" s="3">
        <f>'estimated bilateral positions'!J592/'estimated bilateral positions'!J$608</f>
        <v>0</v>
      </c>
    </row>
    <row r="593" spans="1:10">
      <c r="A593" s="3" t="s">
        <v>10</v>
      </c>
      <c r="B593" s="3" t="s">
        <v>5</v>
      </c>
      <c r="C593" s="3" t="s">
        <v>24</v>
      </c>
      <c r="D593" s="3">
        <f>'estimated bilateral positions'!D593/'estimated bilateral positions'!D$608</f>
        <v>6.9625079101499177E-2</v>
      </c>
      <c r="E593" s="3">
        <f>'estimated bilateral positions'!E593/'estimated bilateral positions'!E$608</f>
        <v>1.0116894796656825E-3</v>
      </c>
      <c r="F593" s="3">
        <f>'estimated bilateral positions'!F593/'estimated bilateral positions'!F$608</f>
        <v>1.5096779401438302E-2</v>
      </c>
      <c r="G593" s="3">
        <f>'estimated bilateral positions'!G593/'estimated bilateral positions'!G$608</f>
        <v>2.4958048549414728E-4</v>
      </c>
      <c r="H593" s="3">
        <f>'estimated bilateral positions'!H593/'estimated bilateral positions'!H$608</f>
        <v>7.36124734473807E-2</v>
      </c>
      <c r="I593" s="3">
        <f>'estimated bilateral positions'!I593/'estimated bilateral positions'!I$608</f>
        <v>2.6535746834954143E-2</v>
      </c>
      <c r="J593" s="3">
        <f>'estimated bilateral positions'!J593/'estimated bilateral positions'!J$608</f>
        <v>0</v>
      </c>
    </row>
    <row r="594" spans="1:10">
      <c r="A594" s="3" t="s">
        <v>10</v>
      </c>
      <c r="B594" s="3" t="s">
        <v>6</v>
      </c>
      <c r="C594" s="3" t="s">
        <v>24</v>
      </c>
      <c r="D594" s="3">
        <f>'estimated bilateral positions'!D594/'estimated bilateral positions'!D$608</f>
        <v>1.9992918011505494E-3</v>
      </c>
      <c r="E594" s="3">
        <f>'estimated bilateral positions'!E594/'estimated bilateral positions'!E$608</f>
        <v>6.4502889468261567E-3</v>
      </c>
      <c r="F594" s="3">
        <f>'estimated bilateral positions'!F594/'estimated bilateral positions'!F$608</f>
        <v>4.5565397500093021E-3</v>
      </c>
      <c r="G594" s="3">
        <f>'estimated bilateral positions'!G594/'estimated bilateral positions'!G$608</f>
        <v>6.9805809324700388E-3</v>
      </c>
      <c r="H594" s="3">
        <f>'estimated bilateral positions'!H594/'estimated bilateral positions'!H$608</f>
        <v>0.10547569971435392</v>
      </c>
      <c r="I594" s="3">
        <f>'estimated bilateral positions'!I594/'estimated bilateral positions'!I$608</f>
        <v>1.6473465597435243E-2</v>
      </c>
      <c r="J594" s="3">
        <f>'estimated bilateral positions'!J594/'estimated bilateral positions'!J$608</f>
        <v>0</v>
      </c>
    </row>
    <row r="595" spans="1:10">
      <c r="A595" s="3" t="s">
        <v>10</v>
      </c>
      <c r="B595" s="3" t="s">
        <v>7</v>
      </c>
      <c r="C595" s="3" t="s">
        <v>24</v>
      </c>
      <c r="D595" s="3">
        <f>'estimated bilateral positions'!D595/'estimated bilateral positions'!D$608</f>
        <v>0.38057013426075192</v>
      </c>
      <c r="E595" s="3">
        <f>'estimated bilateral positions'!E595/'estimated bilateral positions'!E$608</f>
        <v>0.38509156851098669</v>
      </c>
      <c r="F595" s="3">
        <f>'estimated bilateral positions'!F595/'estimated bilateral positions'!F$608</f>
        <v>0.1942515650103897</v>
      </c>
      <c r="G595" s="3">
        <f>'estimated bilateral positions'!G595/'estimated bilateral positions'!G$608</f>
        <v>0.32730293143552203</v>
      </c>
      <c r="H595" s="3">
        <f>'estimated bilateral positions'!H595/'estimated bilateral positions'!H$608</f>
        <v>0.20266561965746657</v>
      </c>
      <c r="I595" s="3">
        <f>'estimated bilateral positions'!I595/'estimated bilateral positions'!I$608</f>
        <v>0.19884642161849811</v>
      </c>
      <c r="J595" s="3">
        <f>'estimated bilateral positions'!J595/'estimated bilateral positions'!J$608</f>
        <v>0.17570089713145698</v>
      </c>
    </row>
    <row r="596" spans="1:10">
      <c r="A596" s="3" t="s">
        <v>10</v>
      </c>
      <c r="B596" s="3" t="s">
        <v>8</v>
      </c>
      <c r="C596" s="3" t="s">
        <v>24</v>
      </c>
      <c r="D596" s="3">
        <f>'estimated bilateral positions'!D596/'estimated bilateral positions'!D$608</f>
        <v>3.3988344318522198E-2</v>
      </c>
      <c r="E596" s="3">
        <f>'estimated bilateral positions'!E596/'estimated bilateral positions'!E$608</f>
        <v>1.8681762383234539E-2</v>
      </c>
      <c r="F596" s="3">
        <f>'estimated bilateral positions'!F596/'estimated bilateral positions'!F$608</f>
        <v>7.7355897652969866E-3</v>
      </c>
      <c r="G596" s="3">
        <f>'estimated bilateral positions'!G596/'estimated bilateral positions'!G$608</f>
        <v>4.6313066700774355E-4</v>
      </c>
      <c r="H596" s="3">
        <f>'estimated bilateral positions'!H596/'estimated bilateral positions'!H$608</f>
        <v>1.7779330812373602E-2</v>
      </c>
      <c r="I596" s="3">
        <f>'estimated bilateral positions'!I596/'estimated bilateral positions'!I$608</f>
        <v>3.0872835705818953E-2</v>
      </c>
      <c r="J596" s="3">
        <f>'estimated bilateral positions'!J596/'estimated bilateral positions'!J$608</f>
        <v>0</v>
      </c>
    </row>
    <row r="597" spans="1:10">
      <c r="A597" s="3" t="s">
        <v>10</v>
      </c>
      <c r="B597" s="3" t="s">
        <v>9</v>
      </c>
      <c r="C597" s="3" t="s">
        <v>24</v>
      </c>
      <c r="D597" s="3">
        <f>'estimated bilateral positions'!D597/'estimated bilateral positions'!D$608</f>
        <v>0</v>
      </c>
      <c r="E597" s="3">
        <f>'estimated bilateral positions'!E597/'estimated bilateral positions'!E$608</f>
        <v>1.0958774041979925E-4</v>
      </c>
      <c r="F597" s="3">
        <f>'estimated bilateral positions'!F597/'estimated bilateral positions'!F$608</f>
        <v>0</v>
      </c>
      <c r="G597" s="3">
        <f>'estimated bilateral positions'!G597/'estimated bilateral positions'!G$608</f>
        <v>3.1353644090542762E-4</v>
      </c>
      <c r="H597" s="3">
        <f>'estimated bilateral positions'!H597/'estimated bilateral positions'!H$608</f>
        <v>8.2145160240007196E-3</v>
      </c>
      <c r="I597" s="3">
        <f>'estimated bilateral positions'!I597/'estimated bilateral positions'!I$608</f>
        <v>1.060002321433969E-2</v>
      </c>
      <c r="J597" s="3">
        <f>'estimated bilateral positions'!J597/'estimated bilateral positions'!J$608</f>
        <v>0</v>
      </c>
    </row>
    <row r="598" spans="1:10">
      <c r="A598" s="3" t="s">
        <v>10</v>
      </c>
      <c r="B598" s="3" t="s">
        <v>10</v>
      </c>
      <c r="C598" s="3" t="s">
        <v>24</v>
      </c>
      <c r="D598" s="3">
        <f>'estimated bilateral positions'!D598/'estimated bilateral positions'!D$608</f>
        <v>0</v>
      </c>
      <c r="E598" s="3">
        <f>'estimated bilateral positions'!E598/'estimated bilateral positions'!E$608</f>
        <v>0</v>
      </c>
      <c r="F598" s="3">
        <f>'estimated bilateral positions'!F598/'estimated bilateral positions'!F$608</f>
        <v>0</v>
      </c>
      <c r="G598" s="3">
        <f>'estimated bilateral positions'!G598/'estimated bilateral positions'!G$608</f>
        <v>0</v>
      </c>
      <c r="H598" s="3">
        <f>'estimated bilateral positions'!H598/'estimated bilateral positions'!H$608</f>
        <v>0</v>
      </c>
      <c r="I598" s="3">
        <f>'estimated bilateral positions'!I598/'estimated bilateral positions'!I$608</f>
        <v>0</v>
      </c>
      <c r="J598" s="3">
        <f>'estimated bilateral positions'!J598/'estimated bilateral positions'!J$608</f>
        <v>0</v>
      </c>
    </row>
    <row r="599" spans="1:10">
      <c r="A599" s="3" t="s">
        <v>10</v>
      </c>
      <c r="B599" s="3" t="s">
        <v>11</v>
      </c>
      <c r="C599" s="3" t="s">
        <v>24</v>
      </c>
      <c r="D599" s="3">
        <f>'estimated bilateral positions'!D599/'estimated bilateral positions'!D$608</f>
        <v>1.4017903199750823E-2</v>
      </c>
      <c r="E599" s="3">
        <f>'estimated bilateral positions'!E599/'estimated bilateral positions'!E$608</f>
        <v>8.4989550475867898E-2</v>
      </c>
      <c r="F599" s="3">
        <f>'estimated bilateral positions'!F599/'estimated bilateral positions'!F$608</f>
        <v>1.7219582087484038E-2</v>
      </c>
      <c r="G599" s="3">
        <f>'estimated bilateral positions'!G599/'estimated bilateral positions'!G$608</f>
        <v>0.19689622330573214</v>
      </c>
      <c r="H599" s="3">
        <f>'estimated bilateral positions'!H599/'estimated bilateral positions'!H$608</f>
        <v>6.2396903376320048E-2</v>
      </c>
      <c r="I599" s="3">
        <f>'estimated bilateral positions'!I599/'estimated bilateral positions'!I$608</f>
        <v>8.9833190163625176E-2</v>
      </c>
      <c r="J599" s="3">
        <f>'estimated bilateral positions'!J599/'estimated bilateral positions'!J$608</f>
        <v>0</v>
      </c>
    </row>
    <row r="600" spans="1:10">
      <c r="A600" s="3" t="s">
        <v>10</v>
      </c>
      <c r="B600" s="3" t="s">
        <v>12</v>
      </c>
      <c r="C600" s="3" t="s">
        <v>24</v>
      </c>
      <c r="D600" s="3">
        <f>'estimated bilateral positions'!D600/'estimated bilateral positions'!D$608</f>
        <v>9.7055305617554877E-2</v>
      </c>
      <c r="E600" s="3">
        <f>'estimated bilateral positions'!E600/'estimated bilateral positions'!E$608</f>
        <v>2.604546709552823E-5</v>
      </c>
      <c r="F600" s="3">
        <f>'estimated bilateral positions'!F600/'estimated bilateral positions'!F$608</f>
        <v>3.3625191839262179E-2</v>
      </c>
      <c r="G600" s="3">
        <f>'estimated bilateral positions'!G600/'estimated bilateral positions'!G$608</f>
        <v>3.4588732642731071E-4</v>
      </c>
      <c r="H600" s="3">
        <f>'estimated bilateral positions'!H600/'estimated bilateral positions'!H$608</f>
        <v>5.5373152489691293E-3</v>
      </c>
      <c r="I600" s="3">
        <f>'estimated bilateral positions'!I600/'estimated bilateral positions'!I$608</f>
        <v>4.487457360143205E-5</v>
      </c>
      <c r="J600" s="3">
        <f>'estimated bilateral positions'!J600/'estimated bilateral positions'!J$608</f>
        <v>0</v>
      </c>
    </row>
    <row r="601" spans="1:10">
      <c r="A601" s="3" t="s">
        <v>10</v>
      </c>
      <c r="B601" s="3" t="s">
        <v>13</v>
      </c>
      <c r="C601" s="3" t="s">
        <v>24</v>
      </c>
      <c r="D601" s="3">
        <f>'estimated bilateral positions'!D601/'estimated bilateral positions'!D$608</f>
        <v>6.1899927239337654E-2</v>
      </c>
      <c r="E601" s="3">
        <f>'estimated bilateral positions'!E601/'estimated bilateral positions'!E$608</f>
        <v>1.2042350413962408E-2</v>
      </c>
      <c r="F601" s="3">
        <f>'estimated bilateral positions'!F601/'estimated bilateral positions'!F$608</f>
        <v>5.3136571662776994E-2</v>
      </c>
      <c r="G601" s="3">
        <f>'estimated bilateral positions'!G601/'estimated bilateral positions'!G$608</f>
        <v>5.8240428885699233E-2</v>
      </c>
      <c r="H601" s="3">
        <f>'estimated bilateral positions'!H601/'estimated bilateral positions'!H$608</f>
        <v>4.2548421587772653E-2</v>
      </c>
      <c r="I601" s="3">
        <f>'estimated bilateral positions'!I601/'estimated bilateral positions'!I$608</f>
        <v>5.5507297513978156E-2</v>
      </c>
      <c r="J601" s="3">
        <f>'estimated bilateral positions'!J601/'estimated bilateral positions'!J$608</f>
        <v>0</v>
      </c>
    </row>
    <row r="602" spans="1:10">
      <c r="A602" s="3" t="s">
        <v>10</v>
      </c>
      <c r="B602" s="3" t="s">
        <v>14</v>
      </c>
      <c r="C602" s="3" t="s">
        <v>24</v>
      </c>
      <c r="D602" s="3">
        <f>'estimated bilateral positions'!D602/'estimated bilateral positions'!D$608</f>
        <v>3.2342465574222148E-3</v>
      </c>
      <c r="E602" s="3">
        <f>'estimated bilateral positions'!E602/'estimated bilateral positions'!E$608</f>
        <v>3.8089322003994473E-5</v>
      </c>
      <c r="F602" s="3">
        <f>'estimated bilateral positions'!F602/'estimated bilateral positions'!F$608</f>
        <v>3.1436258697585605E-4</v>
      </c>
      <c r="G602" s="3">
        <f>'estimated bilateral positions'!G602/'estimated bilateral positions'!G$608</f>
        <v>2.3492885097235456E-3</v>
      </c>
      <c r="H602" s="3">
        <f>'estimated bilateral positions'!H602/'estimated bilateral positions'!H$608</f>
        <v>2.860973811942843E-3</v>
      </c>
      <c r="I602" s="3">
        <f>'estimated bilateral positions'!I602/'estimated bilateral positions'!I$608</f>
        <v>1.6930060128991196E-3</v>
      </c>
      <c r="J602" s="3">
        <f>'estimated bilateral positions'!J602/'estimated bilateral positions'!J$608</f>
        <v>0</v>
      </c>
    </row>
    <row r="603" spans="1:10">
      <c r="A603" s="3" t="s">
        <v>10</v>
      </c>
      <c r="B603" s="3" t="s">
        <v>15</v>
      </c>
      <c r="C603" s="3" t="s">
        <v>24</v>
      </c>
      <c r="D603" s="3">
        <f>'estimated bilateral positions'!D603/'estimated bilateral positions'!D$608</f>
        <v>5.2557869459747843E-5</v>
      </c>
      <c r="E603" s="3">
        <f>'estimated bilateral positions'!E603/'estimated bilateral positions'!E$608</f>
        <v>3.8970164441744074E-4</v>
      </c>
      <c r="F603" s="3">
        <f>'estimated bilateral positions'!F603/'estimated bilateral positions'!F$608</f>
        <v>9.058067640862982E-7</v>
      </c>
      <c r="G603" s="3">
        <f>'estimated bilateral positions'!G603/'estimated bilateral positions'!G$608</f>
        <v>5.7448820317466205E-4</v>
      </c>
      <c r="H603" s="3">
        <f>'estimated bilateral positions'!H603/'estimated bilateral positions'!H$608</f>
        <v>7.2708856369346395E-4</v>
      </c>
      <c r="I603" s="3">
        <f>'estimated bilateral positions'!I603/'estimated bilateral positions'!I$608</f>
        <v>6.7889040757551505E-3</v>
      </c>
      <c r="J603" s="3">
        <f>'estimated bilateral positions'!J603/'estimated bilateral positions'!J$608</f>
        <v>0</v>
      </c>
    </row>
    <row r="604" spans="1:10">
      <c r="A604" s="3" t="s">
        <v>10</v>
      </c>
      <c r="B604" s="3" t="s">
        <v>16</v>
      </c>
      <c r="C604" s="3" t="s">
        <v>24</v>
      </c>
      <c r="D604" s="3">
        <f>'estimated bilateral positions'!D604/'estimated bilateral positions'!D$608</f>
        <v>8.1980740900807966E-3</v>
      </c>
      <c r="E604" s="3">
        <f>'estimated bilateral positions'!E604/'estimated bilateral positions'!E$608</f>
        <v>3.7503222295415195E-2</v>
      </c>
      <c r="F604" s="3">
        <f>'estimated bilateral positions'!F604/'estimated bilateral positions'!F$608</f>
        <v>1.2007687336367683E-2</v>
      </c>
      <c r="G604" s="3">
        <f>'estimated bilateral positions'!G604/'estimated bilateral positions'!G$608</f>
        <v>2.6467255188703117E-3</v>
      </c>
      <c r="H604" s="3">
        <f>'estimated bilateral positions'!H604/'estimated bilateral positions'!H$608</f>
        <v>3.4249261535593004E-2</v>
      </c>
      <c r="I604" s="3">
        <f>'estimated bilateral positions'!I604/'estimated bilateral positions'!I$608</f>
        <v>1.1390763539501832E-2</v>
      </c>
      <c r="J604" s="3">
        <f>'estimated bilateral positions'!J604/'estimated bilateral positions'!J$608</f>
        <v>0</v>
      </c>
    </row>
    <row r="605" spans="1:10">
      <c r="A605" s="3" t="s">
        <v>10</v>
      </c>
      <c r="B605" s="3" t="s">
        <v>17</v>
      </c>
      <c r="C605" s="3" t="s">
        <v>24</v>
      </c>
      <c r="D605" s="3">
        <f>'estimated bilateral positions'!D605/'estimated bilateral positions'!D$608</f>
        <v>1.3430114043970875E-2</v>
      </c>
      <c r="E605" s="3">
        <f>'estimated bilateral positions'!E605/'estimated bilateral positions'!E$608</f>
        <v>3.2003743146525591E-2</v>
      </c>
      <c r="F605" s="3">
        <f>'estimated bilateral positions'!F605/'estimated bilateral positions'!F$608</f>
        <v>1.3150354872967042E-2</v>
      </c>
      <c r="G605" s="3">
        <f>'estimated bilateral positions'!G605/'estimated bilateral positions'!G$608</f>
        <v>1.149221205063023E-3</v>
      </c>
      <c r="H605" s="3">
        <f>'estimated bilateral positions'!H605/'estimated bilateral positions'!H$608</f>
        <v>2.1778583466821157E-3</v>
      </c>
      <c r="I605" s="3">
        <f>'estimated bilateral positions'!I605/'estimated bilateral positions'!I$608</f>
        <v>2.7157062108859112E-2</v>
      </c>
      <c r="J605" s="3">
        <f>'estimated bilateral positions'!J605/'estimated bilateral positions'!J$608</f>
        <v>0</v>
      </c>
    </row>
    <row r="606" spans="1:10">
      <c r="A606" s="3" t="s">
        <v>10</v>
      </c>
      <c r="B606" s="3" t="s">
        <v>18</v>
      </c>
      <c r="C606" s="3" t="s">
        <v>24</v>
      </c>
      <c r="D606" s="3">
        <f>'estimated bilateral positions'!D606/'estimated bilateral positions'!D$608</f>
        <v>0.16162176672301828</v>
      </c>
      <c r="E606" s="3">
        <f>'estimated bilateral positions'!E606/'estimated bilateral positions'!E$608</f>
        <v>4.8402061674153909E-2</v>
      </c>
      <c r="F606" s="3">
        <f>'estimated bilateral positions'!F606/'estimated bilateral positions'!F$608</f>
        <v>0.13239984654146186</v>
      </c>
      <c r="G606" s="3">
        <f>'estimated bilateral positions'!G606/'estimated bilateral positions'!G$608</f>
        <v>5.992055146159795E-2</v>
      </c>
      <c r="H606" s="3">
        <f>'estimated bilateral positions'!H606/'estimated bilateral positions'!H$608</f>
        <v>6.2362343222469981E-2</v>
      </c>
      <c r="I606" s="3">
        <f>'estimated bilateral positions'!I606/'estimated bilateral positions'!I$608</f>
        <v>9.3256203742309932E-2</v>
      </c>
      <c r="J606" s="3">
        <f>'estimated bilateral positions'!J606/'estimated bilateral positions'!J$608</f>
        <v>0</v>
      </c>
    </row>
    <row r="607" spans="1:10">
      <c r="A607" s="3" t="s">
        <v>10</v>
      </c>
      <c r="B607" s="3" t="s">
        <v>19</v>
      </c>
      <c r="C607" s="3" t="s">
        <v>24</v>
      </c>
      <c r="D607" s="3">
        <f>'estimated bilateral positions'!D607/'estimated bilateral positions'!D$608</f>
        <v>0.14694903680579918</v>
      </c>
      <c r="E607" s="3">
        <f>'estimated bilateral positions'!E607/'estimated bilateral positions'!E$608</f>
        <v>0.36364685480652342</v>
      </c>
      <c r="F607" s="3">
        <f>'estimated bilateral positions'!F607/'estimated bilateral positions'!F$608</f>
        <v>0.47937014988298665</v>
      </c>
      <c r="G607" s="3">
        <f>'estimated bilateral positions'!G607/'estimated bilateral positions'!G$608</f>
        <v>0.32228500544400701</v>
      </c>
      <c r="H607" s="3">
        <f>'estimated bilateral positions'!H607/'estimated bilateral positions'!H$608</f>
        <v>0.33926242598560569</v>
      </c>
      <c r="I607" s="3">
        <f>'estimated bilateral positions'!I607/'estimated bilateral positions'!I$608</f>
        <v>0.39142101578459543</v>
      </c>
      <c r="J607" s="3">
        <f>'estimated bilateral positions'!J607/'estimated bilateral positions'!J$608</f>
        <v>0.82429910286854302</v>
      </c>
    </row>
    <row r="610" spans="1:10">
      <c r="A610" s="3" t="s">
        <v>13</v>
      </c>
      <c r="B610" s="3" t="s">
        <v>3</v>
      </c>
      <c r="C610" s="3" t="s">
        <v>25</v>
      </c>
      <c r="D610" s="3">
        <f>'estimated bilateral positions'!D610/'estimated bilateral positions'!D$627</f>
        <v>6.7640349574227948E-4</v>
      </c>
      <c r="E610" s="3">
        <f>'estimated bilateral positions'!E610/'estimated bilateral positions'!E$627</f>
        <v>3.5505908623252504E-5</v>
      </c>
      <c r="F610" s="3">
        <f>'estimated bilateral positions'!F610/'estimated bilateral positions'!F$627</f>
        <v>1.954994668300336E-5</v>
      </c>
      <c r="G610" s="3">
        <f>'estimated bilateral positions'!G610/'estimated bilateral positions'!G$627</f>
        <v>2.7416426568392317E-3</v>
      </c>
      <c r="H610" s="3">
        <f>'estimated bilateral positions'!H610/'estimated bilateral positions'!H$627</f>
        <v>6.6678761183700929E-3</v>
      </c>
      <c r="I610" s="3">
        <f>'estimated bilateral positions'!I610/'estimated bilateral positions'!I$627</f>
        <v>8.2986973261341881E-3</v>
      </c>
      <c r="J610" s="3">
        <f>'estimated bilateral positions'!J610/'estimated bilateral positions'!J$627</f>
        <v>0</v>
      </c>
    </row>
    <row r="611" spans="1:10">
      <c r="A611" s="3" t="s">
        <v>13</v>
      </c>
      <c r="B611" s="3" t="s">
        <v>4</v>
      </c>
      <c r="C611" s="3" t="s">
        <v>25</v>
      </c>
      <c r="D611" s="3">
        <f>'estimated bilateral positions'!D611/'estimated bilateral positions'!D$627</f>
        <v>8.4223645214842584E-3</v>
      </c>
      <c r="E611" s="3">
        <f>'estimated bilateral positions'!E611/'estimated bilateral positions'!E$627</f>
        <v>1.1490952652819315E-2</v>
      </c>
      <c r="F611" s="3">
        <f>'estimated bilateral positions'!F611/'estimated bilateral positions'!F$627</f>
        <v>3.1896737414705958E-2</v>
      </c>
      <c r="G611" s="3">
        <f>'estimated bilateral positions'!G611/'estimated bilateral positions'!G$627</f>
        <v>1.3377241896820579E-2</v>
      </c>
      <c r="H611" s="3">
        <f>'estimated bilateral positions'!H611/'estimated bilateral positions'!H$627</f>
        <v>2.3776455300367517E-2</v>
      </c>
      <c r="I611" s="3">
        <f>'estimated bilateral positions'!I611/'estimated bilateral positions'!I$627</f>
        <v>1.6242579687926063E-2</v>
      </c>
      <c r="J611" s="3">
        <f>'estimated bilateral positions'!J611/'estimated bilateral positions'!J$627</f>
        <v>0</v>
      </c>
    </row>
    <row r="612" spans="1:10">
      <c r="A612" s="3" t="s">
        <v>13</v>
      </c>
      <c r="B612" s="3" t="s">
        <v>5</v>
      </c>
      <c r="C612" s="3" t="s">
        <v>25</v>
      </c>
      <c r="D612" s="3">
        <f>'estimated bilateral positions'!D612/'estimated bilateral positions'!D$627</f>
        <v>0</v>
      </c>
      <c r="E612" s="3">
        <f>'estimated bilateral positions'!E612/'estimated bilateral positions'!E$627</f>
        <v>7.2279864934294495E-4</v>
      </c>
      <c r="F612" s="3">
        <f>'estimated bilateral positions'!F612/'estimated bilateral positions'!F$627</f>
        <v>0</v>
      </c>
      <c r="G612" s="3">
        <f>'estimated bilateral positions'!G612/'estimated bilateral positions'!G$627</f>
        <v>1.8108341877739101E-4</v>
      </c>
      <c r="H612" s="3">
        <f>'estimated bilateral positions'!H612/'estimated bilateral positions'!H$627</f>
        <v>9.2067119568032766E-3</v>
      </c>
      <c r="I612" s="3">
        <f>'estimated bilateral positions'!I612/'estimated bilateral positions'!I$627</f>
        <v>5.6013422722268847E-3</v>
      </c>
      <c r="J612" s="3">
        <f>'estimated bilateral positions'!J612/'estimated bilateral positions'!J$627</f>
        <v>0</v>
      </c>
    </row>
    <row r="613" spans="1:10">
      <c r="A613" s="3" t="s">
        <v>13</v>
      </c>
      <c r="B613" s="3" t="s">
        <v>6</v>
      </c>
      <c r="C613" s="3" t="s">
        <v>25</v>
      </c>
      <c r="D613" s="3">
        <f>'estimated bilateral positions'!D613/'estimated bilateral positions'!D$627</f>
        <v>5.1229795156440168E-3</v>
      </c>
      <c r="E613" s="3">
        <f>'estimated bilateral positions'!E613/'estimated bilateral positions'!E$627</f>
        <v>2.5476115980221909E-4</v>
      </c>
      <c r="F613" s="3">
        <f>'estimated bilateral positions'!F613/'estimated bilateral positions'!F$627</f>
        <v>6.1075622487653126E-3</v>
      </c>
      <c r="G613" s="3">
        <f>'estimated bilateral positions'!G613/'estimated bilateral positions'!G$627</f>
        <v>3.9461083309804247E-3</v>
      </c>
      <c r="H613" s="3">
        <f>'estimated bilateral positions'!H613/'estimated bilateral positions'!H$627</f>
        <v>1.0874715873312823E-2</v>
      </c>
      <c r="I613" s="3">
        <f>'estimated bilateral positions'!I613/'estimated bilateral positions'!I$627</f>
        <v>1.6348857654706343E-2</v>
      </c>
      <c r="J613" s="3">
        <f>'estimated bilateral positions'!J613/'estimated bilateral positions'!J$627</f>
        <v>0</v>
      </c>
    </row>
    <row r="614" spans="1:10">
      <c r="A614" s="3" t="s">
        <v>13</v>
      </c>
      <c r="B614" s="3" t="s">
        <v>7</v>
      </c>
      <c r="C614" s="3" t="s">
        <v>25</v>
      </c>
      <c r="D614" s="3">
        <f>'estimated bilateral positions'!D614/'estimated bilateral positions'!D$627</f>
        <v>0.39805101475627114</v>
      </c>
      <c r="E614" s="3">
        <f>'estimated bilateral positions'!E614/'estimated bilateral positions'!E$627</f>
        <v>0.37024300811555944</v>
      </c>
      <c r="F614" s="3">
        <f>'estimated bilateral positions'!F614/'estimated bilateral positions'!F$627</f>
        <v>0.23769786409608662</v>
      </c>
      <c r="G614" s="3">
        <f>'estimated bilateral positions'!G614/'estimated bilateral positions'!G$627</f>
        <v>0.45932585675405752</v>
      </c>
      <c r="H614" s="3">
        <f>'estimated bilateral positions'!H614/'estimated bilateral positions'!H$627</f>
        <v>0.33641456694278599</v>
      </c>
      <c r="I614" s="3">
        <f>'estimated bilateral positions'!I614/'estimated bilateral positions'!I$627</f>
        <v>0.2997932541551025</v>
      </c>
      <c r="J614" s="3">
        <f>'estimated bilateral positions'!J614/'estimated bilateral positions'!J$627</f>
        <v>0.5400980206651671</v>
      </c>
    </row>
    <row r="615" spans="1:10">
      <c r="A615" s="3" t="s">
        <v>13</v>
      </c>
      <c r="B615" s="3" t="s">
        <v>8</v>
      </c>
      <c r="C615" s="3" t="s">
        <v>25</v>
      </c>
      <c r="D615" s="3">
        <f>'estimated bilateral positions'!D615/'estimated bilateral positions'!D$627</f>
        <v>4.7425632592735946E-2</v>
      </c>
      <c r="E615" s="3">
        <f>'estimated bilateral positions'!E615/'estimated bilateral positions'!E$627</f>
        <v>6.3479853687929341E-3</v>
      </c>
      <c r="F615" s="3">
        <f>'estimated bilateral positions'!F615/'estimated bilateral positions'!F$627</f>
        <v>5.4121684034951984E-3</v>
      </c>
      <c r="G615" s="3">
        <f>'estimated bilateral positions'!G615/'estimated bilateral positions'!G$627</f>
        <v>6.9416931251666111E-4</v>
      </c>
      <c r="H615" s="3">
        <f>'estimated bilateral positions'!H615/'estimated bilateral positions'!H$627</f>
        <v>5.9390862486687363E-3</v>
      </c>
      <c r="I615" s="3">
        <f>'estimated bilateral positions'!I615/'estimated bilateral positions'!I$627</f>
        <v>1.3893592535330453E-2</v>
      </c>
      <c r="J615" s="3">
        <f>'estimated bilateral positions'!J615/'estimated bilateral positions'!J$627</f>
        <v>0</v>
      </c>
    </row>
    <row r="616" spans="1:10">
      <c r="A616" s="3" t="s">
        <v>13</v>
      </c>
      <c r="B616" s="3" t="s">
        <v>9</v>
      </c>
      <c r="C616" s="3" t="s">
        <v>25</v>
      </c>
      <c r="D616" s="3">
        <f>'estimated bilateral positions'!D616/'estimated bilateral positions'!D$627</f>
        <v>0</v>
      </c>
      <c r="E616" s="3">
        <f>'estimated bilateral positions'!E616/'estimated bilateral positions'!E$627</f>
        <v>5.8296406046012777E-5</v>
      </c>
      <c r="F616" s="3">
        <f>'estimated bilateral positions'!F616/'estimated bilateral positions'!F$627</f>
        <v>3.3346269961279773E-5</v>
      </c>
      <c r="G616" s="3">
        <f>'estimated bilateral positions'!G616/'estimated bilateral positions'!G$627</f>
        <v>2.5755550150740692E-4</v>
      </c>
      <c r="H616" s="3">
        <f>'estimated bilateral positions'!H616/'estimated bilateral positions'!H$627</f>
        <v>2.1426341064113849E-3</v>
      </c>
      <c r="I616" s="3">
        <f>'estimated bilateral positions'!I616/'estimated bilateral positions'!I$627</f>
        <v>6.9540173531107167E-3</v>
      </c>
      <c r="J616" s="3">
        <f>'estimated bilateral positions'!J616/'estimated bilateral positions'!J$627</f>
        <v>0</v>
      </c>
    </row>
    <row r="617" spans="1:10">
      <c r="A617" s="3" t="s">
        <v>13</v>
      </c>
      <c r="B617" s="3" t="s">
        <v>10</v>
      </c>
      <c r="C617" s="3" t="s">
        <v>25</v>
      </c>
      <c r="D617" s="3">
        <f>'estimated bilateral positions'!D617/'estimated bilateral positions'!D$627</f>
        <v>0.11021728435048042</v>
      </c>
      <c r="E617" s="3">
        <f>'estimated bilateral positions'!E617/'estimated bilateral positions'!E$627</f>
        <v>3.2589188474631679E-2</v>
      </c>
      <c r="F617" s="3">
        <f>'estimated bilateral positions'!F617/'estimated bilateral positions'!F$627</f>
        <v>4.6979459013484728E-2</v>
      </c>
      <c r="G617" s="3">
        <f>'estimated bilateral positions'!G617/'estimated bilateral positions'!G$627</f>
        <v>3.2038367461701474E-2</v>
      </c>
      <c r="H617" s="3">
        <f>'estimated bilateral positions'!H617/'estimated bilateral positions'!H$627</f>
        <v>3.9855961212317582E-3</v>
      </c>
      <c r="I617" s="3">
        <f>'estimated bilateral positions'!I617/'estimated bilateral positions'!I$627</f>
        <v>6.111679094085358E-2</v>
      </c>
      <c r="J617" s="3">
        <f>'estimated bilateral positions'!J617/'estimated bilateral positions'!J$627</f>
        <v>4.9112540198251863E-2</v>
      </c>
    </row>
    <row r="618" spans="1:10">
      <c r="A618" s="3" t="s">
        <v>13</v>
      </c>
      <c r="B618" s="3" t="s">
        <v>11</v>
      </c>
      <c r="C618" s="3" t="s">
        <v>25</v>
      </c>
      <c r="D618" s="3">
        <f>'estimated bilateral positions'!D618/'estimated bilateral positions'!D$627</f>
        <v>2.8117337410410614E-2</v>
      </c>
      <c r="E618" s="3">
        <f>'estimated bilateral positions'!E618/'estimated bilateral positions'!E$627</f>
        <v>8.7132873823262402E-3</v>
      </c>
      <c r="F618" s="3">
        <f>'estimated bilateral positions'!F618/'estimated bilateral positions'!F$627</f>
        <v>4.5282653637893411E-2</v>
      </c>
      <c r="G618" s="3">
        <f>'estimated bilateral positions'!G618/'estimated bilateral positions'!G$627</f>
        <v>1.5971477648159448E-2</v>
      </c>
      <c r="H618" s="3">
        <f>'estimated bilateral positions'!H618/'estimated bilateral positions'!H$627</f>
        <v>5.5999640862832807E-3</v>
      </c>
      <c r="I618" s="3">
        <f>'estimated bilateral positions'!I618/'estimated bilateral positions'!I$627</f>
        <v>2.5284889640264274E-2</v>
      </c>
      <c r="J618" s="3">
        <f>'estimated bilateral positions'!J618/'estimated bilateral positions'!J$627</f>
        <v>0</v>
      </c>
    </row>
    <row r="619" spans="1:10">
      <c r="A619" s="3" t="s">
        <v>13</v>
      </c>
      <c r="B619" s="3" t="s">
        <v>12</v>
      </c>
      <c r="C619" s="3" t="s">
        <v>25</v>
      </c>
      <c r="D619" s="3">
        <f>'estimated bilateral positions'!D619/'estimated bilateral positions'!D$627</f>
        <v>6.7341345749014027E-4</v>
      </c>
      <c r="E619" s="3">
        <f>'estimated bilateral positions'!E619/'estimated bilateral positions'!E$627</f>
        <v>0</v>
      </c>
      <c r="F619" s="3">
        <f>'estimated bilateral positions'!F619/'estimated bilateral positions'!F$627</f>
        <v>3.0795391996120946E-5</v>
      </c>
      <c r="G619" s="3">
        <f>'estimated bilateral positions'!G619/'estimated bilateral positions'!G$627</f>
        <v>1.0817366840502577E-3</v>
      </c>
      <c r="H619" s="3">
        <f>'estimated bilateral positions'!H619/'estimated bilateral positions'!H$627</f>
        <v>0</v>
      </c>
      <c r="I619" s="3">
        <f>'estimated bilateral positions'!I619/'estimated bilateral positions'!I$627</f>
        <v>1.1206663500941852E-4</v>
      </c>
      <c r="J619" s="3">
        <f>'estimated bilateral positions'!J619/'estimated bilateral positions'!J$627</f>
        <v>0</v>
      </c>
    </row>
    <row r="620" spans="1:10">
      <c r="A620" s="3" t="s">
        <v>13</v>
      </c>
      <c r="B620" s="3" t="s">
        <v>13</v>
      </c>
      <c r="C620" s="3" t="s">
        <v>25</v>
      </c>
      <c r="D620" s="3">
        <f>'estimated bilateral positions'!D620/'estimated bilateral positions'!D$627</f>
        <v>8.3415071506881336E-2</v>
      </c>
      <c r="E620" s="3">
        <f>'estimated bilateral positions'!E620/'estimated bilateral positions'!E$627</f>
        <v>0.1858558159370404</v>
      </c>
      <c r="F620" s="3">
        <f>'estimated bilateral positions'!F620/'estimated bilateral positions'!F$627</f>
        <v>7.7352004476567954E-2</v>
      </c>
      <c r="G620" s="3">
        <f>'estimated bilateral positions'!G620/'estimated bilateral positions'!G$627</f>
        <v>0.11104631457701396</v>
      </c>
      <c r="H620" s="3">
        <f>'estimated bilateral positions'!H620/'estimated bilateral positions'!H$627</f>
        <v>0.20159103154541189</v>
      </c>
      <c r="I620" s="3">
        <f>'estimated bilateral positions'!I620/'estimated bilateral positions'!I$627</f>
        <v>6.2595720345381217E-2</v>
      </c>
      <c r="J620" s="3">
        <f>'estimated bilateral positions'!J620/'estimated bilateral positions'!J$627</f>
        <v>0</v>
      </c>
    </row>
    <row r="621" spans="1:10">
      <c r="A621" s="3" t="s">
        <v>13</v>
      </c>
      <c r="B621" s="3" t="s">
        <v>14</v>
      </c>
      <c r="C621" s="3" t="s">
        <v>25</v>
      </c>
      <c r="D621" s="3">
        <f>'estimated bilateral positions'!D621/'estimated bilateral positions'!D$627</f>
        <v>7.0369415517381756E-6</v>
      </c>
      <c r="E621" s="3">
        <f>'estimated bilateral positions'!E621/'estimated bilateral positions'!E$627</f>
        <v>3.3298713878926987E-4</v>
      </c>
      <c r="F621" s="3">
        <f>'estimated bilateral positions'!F621/'estimated bilateral positions'!F$627</f>
        <v>1.3816508763512424E-4</v>
      </c>
      <c r="G621" s="3">
        <f>'estimated bilateral positions'!G621/'estimated bilateral positions'!G$627</f>
        <v>4.6932608179748965E-3</v>
      </c>
      <c r="H621" s="3">
        <f>'estimated bilateral positions'!H621/'estimated bilateral positions'!H$627</f>
        <v>6.1544549789794784E-3</v>
      </c>
      <c r="I621" s="3">
        <f>'estimated bilateral positions'!I621/'estimated bilateral positions'!I$627</f>
        <v>3.2081128063330393E-3</v>
      </c>
      <c r="J621" s="3">
        <f>'estimated bilateral positions'!J621/'estimated bilateral positions'!J$627</f>
        <v>0</v>
      </c>
    </row>
    <row r="622" spans="1:10">
      <c r="A622" s="3" t="s">
        <v>13</v>
      </c>
      <c r="B622" s="3" t="s">
        <v>15</v>
      </c>
      <c r="C622" s="3" t="s">
        <v>25</v>
      </c>
      <c r="D622" s="3">
        <f>'estimated bilateral positions'!D622/'estimated bilateral positions'!D$627</f>
        <v>1.0725114790042049E-4</v>
      </c>
      <c r="E622" s="3">
        <f>'estimated bilateral positions'!E622/'estimated bilateral positions'!E$627</f>
        <v>3.0643525461108496E-4</v>
      </c>
      <c r="F622" s="3">
        <f>'estimated bilateral positions'!F622/'estimated bilateral positions'!F$627</f>
        <v>1.4765888416708281E-3</v>
      </c>
      <c r="G622" s="3">
        <f>'estimated bilateral positions'!G622/'estimated bilateral positions'!G$627</f>
        <v>2.7793832101726916E-3</v>
      </c>
      <c r="H622" s="3">
        <f>'estimated bilateral positions'!H622/'estimated bilateral positions'!H$627</f>
        <v>1.2622950480925391E-2</v>
      </c>
      <c r="I622" s="3">
        <f>'estimated bilateral positions'!I622/'estimated bilateral positions'!I$627</f>
        <v>1.0231176700194626E-2</v>
      </c>
      <c r="J622" s="3">
        <f>'estimated bilateral positions'!J622/'estimated bilateral positions'!J$627</f>
        <v>0</v>
      </c>
    </row>
    <row r="623" spans="1:10">
      <c r="A623" s="3" t="s">
        <v>13</v>
      </c>
      <c r="B623" s="3" t="s">
        <v>16</v>
      </c>
      <c r="C623" s="3" t="s">
        <v>25</v>
      </c>
      <c r="D623" s="3">
        <f>'estimated bilateral positions'!D623/'estimated bilateral positions'!D$627</f>
        <v>2.4106645527102538E-2</v>
      </c>
      <c r="E623" s="3">
        <f>'estimated bilateral positions'!E623/'estimated bilateral positions'!E$627</f>
        <v>1.354571602259254E-2</v>
      </c>
      <c r="F623" s="3">
        <f>'estimated bilateral positions'!F623/'estimated bilateral positions'!F$627</f>
        <v>1.2762777486450319E-2</v>
      </c>
      <c r="G623" s="3">
        <f>'estimated bilateral positions'!G623/'estimated bilateral positions'!G$627</f>
        <v>1.3217181365752712E-3</v>
      </c>
      <c r="H623" s="3">
        <f>'estimated bilateral positions'!H623/'estimated bilateral positions'!H$627</f>
        <v>1.9977432559010987E-2</v>
      </c>
      <c r="I623" s="3">
        <f>'estimated bilateral positions'!I623/'estimated bilateral positions'!I$627</f>
        <v>5.6594740780227344E-3</v>
      </c>
      <c r="J623" s="3">
        <f>'estimated bilateral positions'!J623/'estimated bilateral positions'!J$627</f>
        <v>0</v>
      </c>
    </row>
    <row r="624" spans="1:10">
      <c r="A624" s="3" t="s">
        <v>13</v>
      </c>
      <c r="B624" s="3" t="s">
        <v>17</v>
      </c>
      <c r="C624" s="3" t="s">
        <v>25</v>
      </c>
      <c r="D624" s="3">
        <f>'estimated bilateral positions'!D624/'estimated bilateral positions'!D$627</f>
        <v>3.469180641415492E-3</v>
      </c>
      <c r="E624" s="3">
        <f>'estimated bilateral positions'!E624/'estimated bilateral positions'!E$627</f>
        <v>4.0801230178793953E-2</v>
      </c>
      <c r="F624" s="3">
        <f>'estimated bilateral positions'!F624/'estimated bilateral positions'!F$627</f>
        <v>1.5243055043399885E-3</v>
      </c>
      <c r="G624" s="3">
        <f>'estimated bilateral positions'!G624/'estimated bilateral positions'!G$627</f>
        <v>2.9686738978961309E-3</v>
      </c>
      <c r="H624" s="3">
        <f>'estimated bilateral positions'!H624/'estimated bilateral positions'!H$627</f>
        <v>2.0862312949712965E-2</v>
      </c>
      <c r="I624" s="3">
        <f>'estimated bilateral positions'!I624/'estimated bilateral positions'!I$627</f>
        <v>4.1411881836185771E-2</v>
      </c>
      <c r="J624" s="3">
        <f>'estimated bilateral positions'!J624/'estimated bilateral positions'!J$627</f>
        <v>0</v>
      </c>
    </row>
    <row r="625" spans="1:10">
      <c r="A625" s="3" t="s">
        <v>13</v>
      </c>
      <c r="B625" s="3" t="s">
        <v>18</v>
      </c>
      <c r="C625" s="3" t="s">
        <v>25</v>
      </c>
      <c r="D625" s="3">
        <f>'estimated bilateral positions'!D625/'estimated bilateral positions'!D$627</f>
        <v>0.10383126456960906</v>
      </c>
      <c r="E625" s="3">
        <f>'estimated bilateral positions'!E625/'estimated bilateral positions'!E$627</f>
        <v>0.15159925222517828</v>
      </c>
      <c r="F625" s="3">
        <f>'estimated bilateral positions'!F625/'estimated bilateral positions'!F$627</f>
        <v>0.11705966520602898</v>
      </c>
      <c r="G625" s="3">
        <f>'estimated bilateral positions'!G625/'estimated bilateral positions'!G$627</f>
        <v>0.11284483259352655</v>
      </c>
      <c r="H625" s="3">
        <f>'estimated bilateral positions'!H625/'estimated bilateral positions'!H$627</f>
        <v>9.5194118534068645E-2</v>
      </c>
      <c r="I625" s="3">
        <f>'estimated bilateral positions'!I625/'estimated bilateral positions'!I$627</f>
        <v>0.10893415184653739</v>
      </c>
      <c r="J625" s="3">
        <f>'estimated bilateral positions'!J625/'estimated bilateral positions'!J$627</f>
        <v>3.3463982086498062E-2</v>
      </c>
    </row>
    <row r="626" spans="1:10">
      <c r="A626" s="3" t="s">
        <v>13</v>
      </c>
      <c r="B626" s="3" t="s">
        <v>19</v>
      </c>
      <c r="C626" s="3" t="s">
        <v>25</v>
      </c>
      <c r="D626" s="3">
        <f>'estimated bilateral positions'!D626/'estimated bilateral positions'!D$627</f>
        <v>0.18635711956528067</v>
      </c>
      <c r="E626" s="3">
        <f>'estimated bilateral positions'!E626/'estimated bilateral positions'!E$627</f>
        <v>0.17710277912505043</v>
      </c>
      <c r="F626" s="3">
        <f>'estimated bilateral positions'!F626/'estimated bilateral positions'!F$627</f>
        <v>0.41622635697423505</v>
      </c>
      <c r="G626" s="3">
        <f>'estimated bilateral positions'!G626/'estimated bilateral positions'!G$627</f>
        <v>0.23473057710143003</v>
      </c>
      <c r="H626" s="3">
        <f>'estimated bilateral positions'!H626/'estimated bilateral positions'!H$627</f>
        <v>0.23899009219765574</v>
      </c>
      <c r="I626" s="3">
        <f>'estimated bilateral positions'!I626/'estimated bilateral positions'!I$627</f>
        <v>0.31431339418668075</v>
      </c>
      <c r="J626" s="3">
        <f>'estimated bilateral positions'!J626/'estimated bilateral positions'!J$627</f>
        <v>0.37732545705008297</v>
      </c>
    </row>
    <row r="629" spans="1:10">
      <c r="A629" s="3" t="s">
        <v>13</v>
      </c>
      <c r="B629" s="3" t="s">
        <v>3</v>
      </c>
      <c r="C629" s="3" t="s">
        <v>22</v>
      </c>
      <c r="D629" s="3">
        <f>'estimated bilateral positions'!D629/'estimated bilateral positions'!D$646</f>
        <v>6.7640349574227938E-4</v>
      </c>
      <c r="E629" s="3">
        <f>'estimated bilateral positions'!E629/'estimated bilateral positions'!E$646</f>
        <v>3.5505908623252504E-5</v>
      </c>
      <c r="F629" s="3">
        <f>'estimated bilateral positions'!F629/'estimated bilateral positions'!F$646</f>
        <v>1.9549946683003363E-5</v>
      </c>
      <c r="G629" s="3">
        <f>'estimated bilateral positions'!G629/'estimated bilateral positions'!G$646</f>
        <v>2.7416426568392313E-3</v>
      </c>
      <c r="H629" s="3">
        <f>'estimated bilateral positions'!H629/'estimated bilateral positions'!H$646</f>
        <v>6.6678761183700929E-3</v>
      </c>
      <c r="I629" s="3">
        <f>'estimated bilateral positions'!I629/'estimated bilateral positions'!I$646</f>
        <v>8.2986973261341881E-3</v>
      </c>
      <c r="J629" s="3">
        <f>'estimated bilateral positions'!J629/'estimated bilateral positions'!J$646</f>
        <v>0</v>
      </c>
    </row>
    <row r="630" spans="1:10">
      <c r="A630" s="3" t="s">
        <v>13</v>
      </c>
      <c r="B630" s="3" t="s">
        <v>4</v>
      </c>
      <c r="C630" s="3" t="s">
        <v>22</v>
      </c>
      <c r="D630" s="3">
        <f>'estimated bilateral positions'!D630/'estimated bilateral positions'!D$646</f>
        <v>8.4223645214842567E-3</v>
      </c>
      <c r="E630" s="3">
        <f>'estimated bilateral positions'!E630/'estimated bilateral positions'!E$646</f>
        <v>1.1490952652819313E-2</v>
      </c>
      <c r="F630" s="3">
        <f>'estimated bilateral positions'!F630/'estimated bilateral positions'!F$646</f>
        <v>3.1896737414705965E-2</v>
      </c>
      <c r="G630" s="3">
        <f>'estimated bilateral positions'!G630/'estimated bilateral positions'!G$646</f>
        <v>1.3377241896820578E-2</v>
      </c>
      <c r="H630" s="3">
        <f>'estimated bilateral positions'!H630/'estimated bilateral positions'!H$646</f>
        <v>2.3776455300367521E-2</v>
      </c>
      <c r="I630" s="3">
        <f>'estimated bilateral positions'!I630/'estimated bilateral positions'!I$646</f>
        <v>1.624257968792606E-2</v>
      </c>
      <c r="J630" s="3">
        <f>'estimated bilateral positions'!J630/'estimated bilateral positions'!J$646</f>
        <v>0</v>
      </c>
    </row>
    <row r="631" spans="1:10">
      <c r="A631" s="3" t="s">
        <v>13</v>
      </c>
      <c r="B631" s="3" t="s">
        <v>5</v>
      </c>
      <c r="C631" s="3" t="s">
        <v>22</v>
      </c>
      <c r="D631" s="3">
        <f>'estimated bilateral positions'!D631/'estimated bilateral positions'!D$646</f>
        <v>0</v>
      </c>
      <c r="E631" s="3">
        <f>'estimated bilateral positions'!E631/'estimated bilateral positions'!E$646</f>
        <v>7.2279864934294495E-4</v>
      </c>
      <c r="F631" s="3">
        <f>'estimated bilateral positions'!F631/'estimated bilateral positions'!F$646</f>
        <v>0</v>
      </c>
      <c r="G631" s="3">
        <f>'estimated bilateral positions'!G631/'estimated bilateral positions'!G$646</f>
        <v>1.8108341877739098E-4</v>
      </c>
      <c r="H631" s="3">
        <f>'estimated bilateral positions'!H631/'estimated bilateral positions'!H$646</f>
        <v>9.2067119568032783E-3</v>
      </c>
      <c r="I631" s="3">
        <f>'estimated bilateral positions'!I631/'estimated bilateral positions'!I$646</f>
        <v>5.6013422722268839E-3</v>
      </c>
      <c r="J631" s="3">
        <f>'estimated bilateral positions'!J631/'estimated bilateral positions'!J$646</f>
        <v>0</v>
      </c>
    </row>
    <row r="632" spans="1:10">
      <c r="A632" s="3" t="s">
        <v>13</v>
      </c>
      <c r="B632" s="3" t="s">
        <v>6</v>
      </c>
      <c r="C632" s="3" t="s">
        <v>22</v>
      </c>
      <c r="D632" s="3">
        <f>'estimated bilateral positions'!D632/'estimated bilateral positions'!D$646</f>
        <v>5.1229795156440168E-3</v>
      </c>
      <c r="E632" s="3">
        <f>'estimated bilateral positions'!E632/'estimated bilateral positions'!E$646</f>
        <v>2.5476115980221903E-4</v>
      </c>
      <c r="F632" s="3">
        <f>'estimated bilateral positions'!F632/'estimated bilateral positions'!F$646</f>
        <v>6.1075622487653126E-3</v>
      </c>
      <c r="G632" s="3">
        <f>'estimated bilateral positions'!G632/'estimated bilateral positions'!G$646</f>
        <v>3.9461083309804247E-3</v>
      </c>
      <c r="H632" s="3">
        <f>'estimated bilateral positions'!H632/'estimated bilateral positions'!H$646</f>
        <v>1.0874715873312825E-2</v>
      </c>
      <c r="I632" s="3">
        <f>'estimated bilateral positions'!I632/'estimated bilateral positions'!I$646</f>
        <v>1.6348857654706343E-2</v>
      </c>
      <c r="J632" s="3">
        <f>'estimated bilateral positions'!J632/'estimated bilateral positions'!J$646</f>
        <v>0</v>
      </c>
    </row>
    <row r="633" spans="1:10">
      <c r="A633" s="3" t="s">
        <v>13</v>
      </c>
      <c r="B633" s="3" t="s">
        <v>7</v>
      </c>
      <c r="C633" s="3" t="s">
        <v>22</v>
      </c>
      <c r="D633" s="3">
        <f>'estimated bilateral positions'!D633/'estimated bilateral positions'!D$646</f>
        <v>0.39805101475627108</v>
      </c>
      <c r="E633" s="3">
        <f>'estimated bilateral positions'!E633/'estimated bilateral positions'!E$646</f>
        <v>0.37024300811555944</v>
      </c>
      <c r="F633" s="3">
        <f>'estimated bilateral positions'!F633/'estimated bilateral positions'!F$646</f>
        <v>0.23769786409608668</v>
      </c>
      <c r="G633" s="3">
        <f>'estimated bilateral positions'!G633/'estimated bilateral positions'!G$646</f>
        <v>0.45932585675405757</v>
      </c>
      <c r="H633" s="3">
        <f>'estimated bilateral positions'!H633/'estimated bilateral positions'!H$646</f>
        <v>0.33641456694278604</v>
      </c>
      <c r="I633" s="3">
        <f>'estimated bilateral positions'!I633/'estimated bilateral positions'!I$646</f>
        <v>0.29979325415510244</v>
      </c>
      <c r="J633" s="3">
        <f>'estimated bilateral positions'!J633/'estimated bilateral positions'!J$646</f>
        <v>0.5400980206651671</v>
      </c>
    </row>
    <row r="634" spans="1:10">
      <c r="A634" s="3" t="s">
        <v>13</v>
      </c>
      <c r="B634" s="3" t="s">
        <v>8</v>
      </c>
      <c r="C634" s="3" t="s">
        <v>22</v>
      </c>
      <c r="D634" s="3">
        <f>'estimated bilateral positions'!D634/'estimated bilateral positions'!D$646</f>
        <v>4.7425632592735932E-2</v>
      </c>
      <c r="E634" s="3">
        <f>'estimated bilateral positions'!E634/'estimated bilateral positions'!E$646</f>
        <v>6.3479853687929341E-3</v>
      </c>
      <c r="F634" s="3">
        <f>'estimated bilateral positions'!F634/'estimated bilateral positions'!F$646</f>
        <v>5.4121684034951992E-3</v>
      </c>
      <c r="G634" s="3">
        <f>'estimated bilateral positions'!G634/'estimated bilateral positions'!G$646</f>
        <v>6.9416931251666111E-4</v>
      </c>
      <c r="H634" s="3">
        <f>'estimated bilateral positions'!H634/'estimated bilateral positions'!H$646</f>
        <v>5.9390862486687372E-3</v>
      </c>
      <c r="I634" s="3">
        <f>'estimated bilateral positions'!I634/'estimated bilateral positions'!I$646</f>
        <v>1.3893592535330452E-2</v>
      </c>
      <c r="J634" s="3">
        <f>'estimated bilateral positions'!J634/'estimated bilateral positions'!J$646</f>
        <v>0</v>
      </c>
    </row>
    <row r="635" spans="1:10">
      <c r="A635" s="3" t="s">
        <v>13</v>
      </c>
      <c r="B635" s="3" t="s">
        <v>9</v>
      </c>
      <c r="C635" s="3" t="s">
        <v>22</v>
      </c>
      <c r="D635" s="3">
        <f>'estimated bilateral positions'!D635/'estimated bilateral positions'!D$646</f>
        <v>0</v>
      </c>
      <c r="E635" s="3">
        <f>'estimated bilateral positions'!E635/'estimated bilateral positions'!E$646</f>
        <v>5.8296406046012771E-5</v>
      </c>
      <c r="F635" s="3">
        <f>'estimated bilateral positions'!F635/'estimated bilateral positions'!F$646</f>
        <v>3.334626996127978E-5</v>
      </c>
      <c r="G635" s="3">
        <f>'estimated bilateral positions'!G635/'estimated bilateral positions'!G$646</f>
        <v>2.5755550150740692E-4</v>
      </c>
      <c r="H635" s="3">
        <f>'estimated bilateral positions'!H635/'estimated bilateral positions'!H$646</f>
        <v>2.1426341064113854E-3</v>
      </c>
      <c r="I635" s="3">
        <f>'estimated bilateral positions'!I635/'estimated bilateral positions'!I$646</f>
        <v>6.9540173531107167E-3</v>
      </c>
      <c r="J635" s="3">
        <f>'estimated bilateral positions'!J635/'estimated bilateral positions'!J$646</f>
        <v>0</v>
      </c>
    </row>
    <row r="636" spans="1:10">
      <c r="A636" s="3" t="s">
        <v>13</v>
      </c>
      <c r="B636" s="3" t="s">
        <v>10</v>
      </c>
      <c r="C636" s="3" t="s">
        <v>22</v>
      </c>
      <c r="D636" s="3">
        <f>'estimated bilateral positions'!D636/'estimated bilateral positions'!D$646</f>
        <v>0.11021728435048039</v>
      </c>
      <c r="E636" s="3">
        <f>'estimated bilateral positions'!E636/'estimated bilateral positions'!E$646</f>
        <v>3.2589188474631679E-2</v>
      </c>
      <c r="F636" s="3">
        <f>'estimated bilateral positions'!F636/'estimated bilateral positions'!F$646</f>
        <v>4.6979459013484735E-2</v>
      </c>
      <c r="G636" s="3">
        <f>'estimated bilateral positions'!G636/'estimated bilateral positions'!G$646</f>
        <v>3.2038367461701474E-2</v>
      </c>
      <c r="H636" s="3">
        <f>'estimated bilateral positions'!H636/'estimated bilateral positions'!H$646</f>
        <v>3.9855961212317591E-3</v>
      </c>
      <c r="I636" s="3">
        <f>'estimated bilateral positions'!I636/'estimated bilateral positions'!I$646</f>
        <v>6.1116790940853573E-2</v>
      </c>
      <c r="J636" s="3">
        <f>'estimated bilateral positions'!J636/'estimated bilateral positions'!J$646</f>
        <v>4.9112540198251856E-2</v>
      </c>
    </row>
    <row r="637" spans="1:10">
      <c r="A637" s="3" t="s">
        <v>13</v>
      </c>
      <c r="B637" s="3" t="s">
        <v>11</v>
      </c>
      <c r="C637" s="3" t="s">
        <v>22</v>
      </c>
      <c r="D637" s="3">
        <f>'estimated bilateral positions'!D637/'estimated bilateral positions'!D$646</f>
        <v>2.8117337410410611E-2</v>
      </c>
      <c r="E637" s="3">
        <f>'estimated bilateral positions'!E637/'estimated bilateral positions'!E$646</f>
        <v>8.7132873823262402E-3</v>
      </c>
      <c r="F637" s="3">
        <f>'estimated bilateral positions'!F637/'estimated bilateral positions'!F$646</f>
        <v>4.5282653637893418E-2</v>
      </c>
      <c r="G637" s="3">
        <f>'estimated bilateral positions'!G637/'estimated bilateral positions'!G$646</f>
        <v>1.5971477648159451E-2</v>
      </c>
      <c r="H637" s="3">
        <f>'estimated bilateral positions'!H637/'estimated bilateral positions'!H$646</f>
        <v>5.5999640862832815E-3</v>
      </c>
      <c r="I637" s="3">
        <f>'estimated bilateral positions'!I637/'estimated bilateral positions'!I$646</f>
        <v>2.528488964026427E-2</v>
      </c>
      <c r="J637" s="3">
        <f>'estimated bilateral positions'!J637/'estimated bilateral positions'!J$646</f>
        <v>0</v>
      </c>
    </row>
    <row r="638" spans="1:10">
      <c r="A638" s="3" t="s">
        <v>13</v>
      </c>
      <c r="B638" s="3" t="s">
        <v>12</v>
      </c>
      <c r="C638" s="3" t="s">
        <v>22</v>
      </c>
      <c r="D638" s="3">
        <f>'estimated bilateral positions'!D638/'estimated bilateral positions'!D$646</f>
        <v>6.7341345749014016E-4</v>
      </c>
      <c r="E638" s="3">
        <f>'estimated bilateral positions'!E638/'estimated bilateral positions'!E$646</f>
        <v>0</v>
      </c>
      <c r="F638" s="3">
        <f>'estimated bilateral positions'!F638/'estimated bilateral positions'!F$646</f>
        <v>3.0795391996120946E-5</v>
      </c>
      <c r="G638" s="3">
        <f>'estimated bilateral positions'!G638/'estimated bilateral positions'!G$646</f>
        <v>1.0817366840502577E-3</v>
      </c>
      <c r="H638" s="3">
        <f>'estimated bilateral positions'!H638/'estimated bilateral positions'!H$646</f>
        <v>0</v>
      </c>
      <c r="I638" s="3">
        <f>'estimated bilateral positions'!I638/'estimated bilateral positions'!I$646</f>
        <v>1.1206663500941851E-4</v>
      </c>
      <c r="J638" s="3">
        <f>'estimated bilateral positions'!J638/'estimated bilateral positions'!J$646</f>
        <v>0</v>
      </c>
    </row>
    <row r="639" spans="1:10">
      <c r="A639" s="3" t="s">
        <v>13</v>
      </c>
      <c r="B639" s="3" t="s">
        <v>13</v>
      </c>
      <c r="C639" s="3" t="s">
        <v>22</v>
      </c>
      <c r="D639" s="3">
        <f>'estimated bilateral positions'!D639/'estimated bilateral positions'!D$646</f>
        <v>8.3415071506881336E-2</v>
      </c>
      <c r="E639" s="3">
        <f>'estimated bilateral positions'!E639/'estimated bilateral positions'!E$646</f>
        <v>0.1858558159370404</v>
      </c>
      <c r="F639" s="3">
        <f>'estimated bilateral positions'!F639/'estimated bilateral positions'!F$646</f>
        <v>7.7352004476567968E-2</v>
      </c>
      <c r="G639" s="3">
        <f>'estimated bilateral positions'!G639/'estimated bilateral positions'!G$646</f>
        <v>0.11104631457701397</v>
      </c>
      <c r="H639" s="3">
        <f>'estimated bilateral positions'!H639/'estimated bilateral positions'!H$646</f>
        <v>0.20159103154541191</v>
      </c>
      <c r="I639" s="3">
        <f>'estimated bilateral positions'!I639/'estimated bilateral positions'!I$646</f>
        <v>6.2595720345381203E-2</v>
      </c>
      <c r="J639" s="3">
        <f>'estimated bilateral positions'!J639/'estimated bilateral positions'!J$646</f>
        <v>0</v>
      </c>
    </row>
    <row r="640" spans="1:10">
      <c r="A640" s="3" t="s">
        <v>13</v>
      </c>
      <c r="B640" s="3" t="s">
        <v>14</v>
      </c>
      <c r="C640" s="3" t="s">
        <v>22</v>
      </c>
      <c r="D640" s="3">
        <f>'estimated bilateral positions'!D640/'estimated bilateral positions'!D$646</f>
        <v>7.0369415517381756E-6</v>
      </c>
      <c r="E640" s="3">
        <f>'estimated bilateral positions'!E640/'estimated bilateral positions'!E$646</f>
        <v>3.3298713878926982E-4</v>
      </c>
      <c r="F640" s="3">
        <f>'estimated bilateral positions'!F640/'estimated bilateral positions'!F$646</f>
        <v>1.3816508763512427E-4</v>
      </c>
      <c r="G640" s="3">
        <f>'estimated bilateral positions'!G640/'estimated bilateral positions'!G$646</f>
        <v>4.6932608179748965E-3</v>
      </c>
      <c r="H640" s="3">
        <f>'estimated bilateral positions'!H640/'estimated bilateral positions'!H$646</f>
        <v>6.1544549789794793E-3</v>
      </c>
      <c r="I640" s="3">
        <f>'estimated bilateral positions'!I640/'estimated bilateral positions'!I$646</f>
        <v>3.2081128063330393E-3</v>
      </c>
      <c r="J640" s="3">
        <f>'estimated bilateral positions'!J640/'estimated bilateral positions'!J$646</f>
        <v>0</v>
      </c>
    </row>
    <row r="641" spans="1:10">
      <c r="A641" s="3" t="s">
        <v>13</v>
      </c>
      <c r="B641" s="3" t="s">
        <v>15</v>
      </c>
      <c r="C641" s="3" t="s">
        <v>22</v>
      </c>
      <c r="D641" s="3">
        <f>'estimated bilateral positions'!D641/'estimated bilateral positions'!D$646</f>
        <v>1.0725114790042049E-4</v>
      </c>
      <c r="E641" s="3">
        <f>'estimated bilateral positions'!E641/'estimated bilateral positions'!E$646</f>
        <v>3.0643525461108496E-4</v>
      </c>
      <c r="F641" s="3">
        <f>'estimated bilateral positions'!F641/'estimated bilateral positions'!F$646</f>
        <v>1.4765888416708283E-3</v>
      </c>
      <c r="G641" s="3">
        <f>'estimated bilateral positions'!G641/'estimated bilateral positions'!G$646</f>
        <v>2.7793832101726916E-3</v>
      </c>
      <c r="H641" s="3">
        <f>'estimated bilateral positions'!H641/'estimated bilateral positions'!H$646</f>
        <v>1.2622950480925394E-2</v>
      </c>
      <c r="I641" s="3">
        <f>'estimated bilateral positions'!I641/'estimated bilateral positions'!I$646</f>
        <v>1.0231176700194626E-2</v>
      </c>
      <c r="J641" s="3">
        <f>'estimated bilateral positions'!J641/'estimated bilateral positions'!J$646</f>
        <v>0</v>
      </c>
    </row>
    <row r="642" spans="1:10">
      <c r="A642" s="3" t="s">
        <v>13</v>
      </c>
      <c r="B642" s="3" t="s">
        <v>16</v>
      </c>
      <c r="C642" s="3" t="s">
        <v>22</v>
      </c>
      <c r="D642" s="3">
        <f>'estimated bilateral positions'!D642/'estimated bilateral positions'!D$646</f>
        <v>2.4106645527102531E-2</v>
      </c>
      <c r="E642" s="3">
        <f>'estimated bilateral positions'!E642/'estimated bilateral positions'!E$646</f>
        <v>1.354571602259254E-2</v>
      </c>
      <c r="F642" s="3">
        <f>'estimated bilateral positions'!F642/'estimated bilateral positions'!F$646</f>
        <v>1.2762777486450322E-2</v>
      </c>
      <c r="G642" s="3">
        <f>'estimated bilateral positions'!G642/'estimated bilateral positions'!G$646</f>
        <v>1.3217181365752712E-3</v>
      </c>
      <c r="H642" s="3">
        <f>'estimated bilateral positions'!H642/'estimated bilateral positions'!H$646</f>
        <v>1.997743255901099E-2</v>
      </c>
      <c r="I642" s="3">
        <f>'estimated bilateral positions'!I642/'estimated bilateral positions'!I$646</f>
        <v>5.6594740780227335E-3</v>
      </c>
      <c r="J642" s="3">
        <f>'estimated bilateral positions'!J642/'estimated bilateral positions'!J$646</f>
        <v>0</v>
      </c>
    </row>
    <row r="643" spans="1:10">
      <c r="A643" s="3" t="s">
        <v>13</v>
      </c>
      <c r="B643" s="3" t="s">
        <v>17</v>
      </c>
      <c r="C643" s="3" t="s">
        <v>22</v>
      </c>
      <c r="D643" s="3">
        <f>'estimated bilateral positions'!D643/'estimated bilateral positions'!D$646</f>
        <v>3.4691806414154916E-3</v>
      </c>
      <c r="E643" s="3">
        <f>'estimated bilateral positions'!E643/'estimated bilateral positions'!E$646</f>
        <v>4.0801230178793953E-2</v>
      </c>
      <c r="F643" s="3">
        <f>'estimated bilateral positions'!F643/'estimated bilateral positions'!F$646</f>
        <v>1.5243055043399887E-3</v>
      </c>
      <c r="G643" s="3">
        <f>'estimated bilateral positions'!G643/'estimated bilateral positions'!G$646</f>
        <v>2.9686738978961309E-3</v>
      </c>
      <c r="H643" s="3">
        <f>'estimated bilateral positions'!H643/'estimated bilateral positions'!H$646</f>
        <v>2.0862312949712969E-2</v>
      </c>
      <c r="I643" s="3">
        <f>'estimated bilateral positions'!I643/'estimated bilateral positions'!I$646</f>
        <v>4.1411881836185771E-2</v>
      </c>
      <c r="J643" s="3">
        <f>'estimated bilateral positions'!J643/'estimated bilateral positions'!J$646</f>
        <v>0</v>
      </c>
    </row>
    <row r="644" spans="1:10">
      <c r="A644" s="3" t="s">
        <v>13</v>
      </c>
      <c r="B644" s="3" t="s">
        <v>18</v>
      </c>
      <c r="C644" s="3" t="s">
        <v>22</v>
      </c>
      <c r="D644" s="3">
        <f>'estimated bilateral positions'!D644/'estimated bilateral positions'!D$646</f>
        <v>0.10383126456960905</v>
      </c>
      <c r="E644" s="3">
        <f>'estimated bilateral positions'!E644/'estimated bilateral positions'!E$646</f>
        <v>0.15159925222517828</v>
      </c>
      <c r="F644" s="3">
        <f>'estimated bilateral positions'!F644/'estimated bilateral positions'!F$646</f>
        <v>0.11705966520602899</v>
      </c>
      <c r="G644" s="3">
        <f>'estimated bilateral positions'!G644/'estimated bilateral positions'!G$646</f>
        <v>0.11284483259352655</v>
      </c>
      <c r="H644" s="3">
        <f>'estimated bilateral positions'!H644/'estimated bilateral positions'!H$646</f>
        <v>9.5194118534068659E-2</v>
      </c>
      <c r="I644" s="3">
        <f>'estimated bilateral positions'!I644/'estimated bilateral positions'!I$646</f>
        <v>0.10893415184653737</v>
      </c>
      <c r="J644" s="3">
        <f>'estimated bilateral positions'!J644/'estimated bilateral positions'!J$646</f>
        <v>3.3463982086498062E-2</v>
      </c>
    </row>
    <row r="645" spans="1:10">
      <c r="A645" s="3" t="s">
        <v>13</v>
      </c>
      <c r="B645" s="3" t="s">
        <v>19</v>
      </c>
      <c r="C645" s="3" t="s">
        <v>22</v>
      </c>
      <c r="D645" s="3">
        <f>'estimated bilateral positions'!D645/'estimated bilateral positions'!D$646</f>
        <v>0.18635711956528064</v>
      </c>
      <c r="E645" s="3">
        <f>'estimated bilateral positions'!E645/'estimated bilateral positions'!E$646</f>
        <v>0.17710277912505043</v>
      </c>
      <c r="F645" s="3">
        <f>'estimated bilateral positions'!F645/'estimated bilateral positions'!F$646</f>
        <v>0.4162263569742351</v>
      </c>
      <c r="G645" s="3">
        <f>'estimated bilateral positions'!G645/'estimated bilateral positions'!G$646</f>
        <v>0.23473057710143</v>
      </c>
      <c r="H645" s="3">
        <f>'estimated bilateral positions'!H645/'estimated bilateral positions'!H$646</f>
        <v>0.23899009219765577</v>
      </c>
      <c r="I645" s="3">
        <f>'estimated bilateral positions'!I645/'estimated bilateral positions'!I$646</f>
        <v>0.31431339418668069</v>
      </c>
      <c r="J645" s="3">
        <f>'estimated bilateral positions'!J645/'estimated bilateral positions'!J$646</f>
        <v>0.37732545705008297</v>
      </c>
    </row>
    <row r="648" spans="1:10">
      <c r="A648" s="3" t="s">
        <v>13</v>
      </c>
      <c r="B648" s="3" t="s">
        <v>3</v>
      </c>
      <c r="C648" s="3" t="s">
        <v>23</v>
      </c>
      <c r="D648" s="3">
        <f>'estimated bilateral positions'!D648/'estimated bilateral positions'!D$665</f>
        <v>6.7640349574227938E-4</v>
      </c>
      <c r="E648" s="3">
        <f>'estimated bilateral positions'!E648/'estimated bilateral positions'!E$665</f>
        <v>3.5505908623252504E-5</v>
      </c>
      <c r="F648" s="3">
        <f>'estimated bilateral positions'!F648/'estimated bilateral positions'!F$665</f>
        <v>1.9549946683003367E-5</v>
      </c>
      <c r="G648" s="3">
        <f>'estimated bilateral positions'!G648/'estimated bilateral positions'!G$665</f>
        <v>2.7416426568392313E-3</v>
      </c>
      <c r="H648" s="3">
        <f>'estimated bilateral positions'!H648/'estimated bilateral positions'!H$665</f>
        <v>6.6678761183700938E-3</v>
      </c>
      <c r="I648" s="3">
        <f>'estimated bilateral positions'!I648/'estimated bilateral positions'!I$665</f>
        <v>8.2986973261341898E-3</v>
      </c>
      <c r="J648" s="3">
        <f>'estimated bilateral positions'!J648/'estimated bilateral positions'!J$665</f>
        <v>0</v>
      </c>
    </row>
    <row r="649" spans="1:10">
      <c r="A649" s="3" t="s">
        <v>13</v>
      </c>
      <c r="B649" s="3" t="s">
        <v>4</v>
      </c>
      <c r="C649" s="3" t="s">
        <v>23</v>
      </c>
      <c r="D649" s="3">
        <f>'estimated bilateral positions'!D649/'estimated bilateral positions'!D$665</f>
        <v>8.4223645214842584E-3</v>
      </c>
      <c r="E649" s="3">
        <f>'estimated bilateral positions'!E649/'estimated bilateral positions'!E$665</f>
        <v>1.1490952652819315E-2</v>
      </c>
      <c r="F649" s="3">
        <f>'estimated bilateral positions'!F649/'estimated bilateral positions'!F$665</f>
        <v>3.1896737414705965E-2</v>
      </c>
      <c r="G649" s="3">
        <f>'estimated bilateral positions'!G649/'estimated bilateral positions'!G$665</f>
        <v>1.3377241896820579E-2</v>
      </c>
      <c r="H649" s="3">
        <f>'estimated bilateral positions'!H649/'estimated bilateral positions'!H$665</f>
        <v>2.3776455300367524E-2</v>
      </c>
      <c r="I649" s="3">
        <f>'estimated bilateral positions'!I649/'estimated bilateral positions'!I$665</f>
        <v>1.6242579687926067E-2</v>
      </c>
      <c r="J649" s="3">
        <f>'estimated bilateral positions'!J649/'estimated bilateral positions'!J$665</f>
        <v>0</v>
      </c>
    </row>
    <row r="650" spans="1:10">
      <c r="A650" s="3" t="s">
        <v>13</v>
      </c>
      <c r="B650" s="3" t="s">
        <v>5</v>
      </c>
      <c r="C650" s="3" t="s">
        <v>23</v>
      </c>
      <c r="D650" s="3">
        <f>'estimated bilateral positions'!D650/'estimated bilateral positions'!D$665</f>
        <v>0</v>
      </c>
      <c r="E650" s="3">
        <f>'estimated bilateral positions'!E650/'estimated bilateral positions'!E$665</f>
        <v>7.2279864934294506E-4</v>
      </c>
      <c r="F650" s="3">
        <f>'estimated bilateral positions'!F650/'estimated bilateral positions'!F$665</f>
        <v>0</v>
      </c>
      <c r="G650" s="3">
        <f>'estimated bilateral positions'!G650/'estimated bilateral positions'!G$665</f>
        <v>1.8108341877739098E-4</v>
      </c>
      <c r="H650" s="3">
        <f>'estimated bilateral positions'!H650/'estimated bilateral positions'!H$665</f>
        <v>9.2067119568032801E-3</v>
      </c>
      <c r="I650" s="3">
        <f>'estimated bilateral positions'!I650/'estimated bilateral positions'!I$665</f>
        <v>5.6013422722268856E-3</v>
      </c>
      <c r="J650" s="3">
        <f>'estimated bilateral positions'!J650/'estimated bilateral positions'!J$665</f>
        <v>0</v>
      </c>
    </row>
    <row r="651" spans="1:10">
      <c r="A651" s="3" t="s">
        <v>13</v>
      </c>
      <c r="B651" s="3" t="s">
        <v>6</v>
      </c>
      <c r="C651" s="3" t="s">
        <v>23</v>
      </c>
      <c r="D651" s="3">
        <f>'estimated bilateral positions'!D651/'estimated bilateral positions'!D$665</f>
        <v>5.1229795156440168E-3</v>
      </c>
      <c r="E651" s="3">
        <f>'estimated bilateral positions'!E651/'estimated bilateral positions'!E$665</f>
        <v>2.5476115980221909E-4</v>
      </c>
      <c r="F651" s="3">
        <f>'estimated bilateral positions'!F651/'estimated bilateral positions'!F$665</f>
        <v>6.1075622487653126E-3</v>
      </c>
      <c r="G651" s="3">
        <f>'estimated bilateral positions'!G651/'estimated bilateral positions'!G$665</f>
        <v>3.9461083309804247E-3</v>
      </c>
      <c r="H651" s="3">
        <f>'estimated bilateral positions'!H651/'estimated bilateral positions'!H$665</f>
        <v>1.0874715873312825E-2</v>
      </c>
      <c r="I651" s="3">
        <f>'estimated bilateral positions'!I651/'estimated bilateral positions'!I$665</f>
        <v>1.634885765470635E-2</v>
      </c>
      <c r="J651" s="3">
        <f>'estimated bilateral positions'!J651/'estimated bilateral positions'!J$665</f>
        <v>0</v>
      </c>
    </row>
    <row r="652" spans="1:10">
      <c r="A652" s="3" t="s">
        <v>13</v>
      </c>
      <c r="B652" s="3" t="s">
        <v>7</v>
      </c>
      <c r="C652" s="3" t="s">
        <v>23</v>
      </c>
      <c r="D652" s="3">
        <f>'estimated bilateral positions'!D652/'estimated bilateral positions'!D$665</f>
        <v>0.39805101475627114</v>
      </c>
      <c r="E652" s="3">
        <f>'estimated bilateral positions'!E652/'estimated bilateral positions'!E$665</f>
        <v>0.37024300811555949</v>
      </c>
      <c r="F652" s="3">
        <f>'estimated bilateral positions'!F652/'estimated bilateral positions'!F$665</f>
        <v>0.23769786409608665</v>
      </c>
      <c r="G652" s="3">
        <f>'estimated bilateral positions'!G652/'estimated bilateral positions'!G$665</f>
        <v>0.45932585675405752</v>
      </c>
      <c r="H652" s="3">
        <f>'estimated bilateral positions'!H652/'estimated bilateral positions'!H$665</f>
        <v>0.33641456694278604</v>
      </c>
      <c r="I652" s="3">
        <f>'estimated bilateral positions'!I652/'estimated bilateral positions'!I$665</f>
        <v>0.2997932541551025</v>
      </c>
      <c r="J652" s="3">
        <f>'estimated bilateral positions'!J652/'estimated bilateral positions'!J$665</f>
        <v>0.5400980206651671</v>
      </c>
    </row>
    <row r="653" spans="1:10">
      <c r="A653" s="3" t="s">
        <v>13</v>
      </c>
      <c r="B653" s="3" t="s">
        <v>8</v>
      </c>
      <c r="C653" s="3" t="s">
        <v>23</v>
      </c>
      <c r="D653" s="3">
        <f>'estimated bilateral positions'!D653/'estimated bilateral positions'!D$665</f>
        <v>4.7425632592735939E-2</v>
      </c>
      <c r="E653" s="3">
        <f>'estimated bilateral positions'!E653/'estimated bilateral positions'!E$665</f>
        <v>6.347985368792935E-3</v>
      </c>
      <c r="F653" s="3">
        <f>'estimated bilateral positions'!F653/'estimated bilateral positions'!F$665</f>
        <v>5.4121684034951992E-3</v>
      </c>
      <c r="G653" s="3">
        <f>'estimated bilateral positions'!G653/'estimated bilateral positions'!G$665</f>
        <v>6.9416931251666111E-4</v>
      </c>
      <c r="H653" s="3">
        <f>'estimated bilateral positions'!H653/'estimated bilateral positions'!H$665</f>
        <v>5.9390862486687372E-3</v>
      </c>
      <c r="I653" s="3">
        <f>'estimated bilateral positions'!I653/'estimated bilateral positions'!I$665</f>
        <v>1.3893592535330457E-2</v>
      </c>
      <c r="J653" s="3">
        <f>'estimated bilateral positions'!J653/'estimated bilateral positions'!J$665</f>
        <v>0</v>
      </c>
    </row>
    <row r="654" spans="1:10">
      <c r="A654" s="3" t="s">
        <v>13</v>
      </c>
      <c r="B654" s="3" t="s">
        <v>9</v>
      </c>
      <c r="C654" s="3" t="s">
        <v>23</v>
      </c>
      <c r="D654" s="3">
        <f>'estimated bilateral positions'!D654/'estimated bilateral positions'!D$665</f>
        <v>0</v>
      </c>
      <c r="E654" s="3">
        <f>'estimated bilateral positions'!E654/'estimated bilateral positions'!E$665</f>
        <v>5.8296406046012784E-5</v>
      </c>
      <c r="F654" s="3">
        <f>'estimated bilateral positions'!F654/'estimated bilateral positions'!F$665</f>
        <v>3.334626996127978E-5</v>
      </c>
      <c r="G654" s="3">
        <f>'estimated bilateral positions'!G654/'estimated bilateral positions'!G$665</f>
        <v>2.5755550150740692E-4</v>
      </c>
      <c r="H654" s="3">
        <f>'estimated bilateral positions'!H654/'estimated bilateral positions'!H$665</f>
        <v>2.1426341064113854E-3</v>
      </c>
      <c r="I654" s="3">
        <f>'estimated bilateral positions'!I654/'estimated bilateral positions'!I$665</f>
        <v>6.9540173531107185E-3</v>
      </c>
      <c r="J654" s="3">
        <f>'estimated bilateral positions'!J654/'estimated bilateral positions'!J$665</f>
        <v>0</v>
      </c>
    </row>
    <row r="655" spans="1:10">
      <c r="A655" s="3" t="s">
        <v>13</v>
      </c>
      <c r="B655" s="3" t="s">
        <v>10</v>
      </c>
      <c r="C655" s="3" t="s">
        <v>23</v>
      </c>
      <c r="D655" s="3">
        <f>'estimated bilateral positions'!D655/'estimated bilateral positions'!D$665</f>
        <v>0.11021728435048041</v>
      </c>
      <c r="E655" s="3">
        <f>'estimated bilateral positions'!E655/'estimated bilateral positions'!E$665</f>
        <v>3.2589188474631686E-2</v>
      </c>
      <c r="F655" s="3">
        <f>'estimated bilateral positions'!F655/'estimated bilateral positions'!F$665</f>
        <v>4.6979459013484735E-2</v>
      </c>
      <c r="G655" s="3">
        <f>'estimated bilateral positions'!G655/'estimated bilateral positions'!G$665</f>
        <v>3.2038367461701474E-2</v>
      </c>
      <c r="H655" s="3">
        <f>'estimated bilateral positions'!H655/'estimated bilateral positions'!H$665</f>
        <v>3.9855961212317591E-3</v>
      </c>
      <c r="I655" s="3">
        <f>'estimated bilateral positions'!I655/'estimated bilateral positions'!I$665</f>
        <v>6.1116790940853594E-2</v>
      </c>
      <c r="J655" s="3">
        <f>'estimated bilateral positions'!J655/'estimated bilateral positions'!J$665</f>
        <v>4.9112540198251856E-2</v>
      </c>
    </row>
    <row r="656" spans="1:10">
      <c r="A656" s="3" t="s">
        <v>13</v>
      </c>
      <c r="B656" s="3" t="s">
        <v>11</v>
      </c>
      <c r="C656" s="3" t="s">
        <v>23</v>
      </c>
      <c r="D656" s="3">
        <f>'estimated bilateral positions'!D656/'estimated bilateral positions'!D$665</f>
        <v>2.8117337410410611E-2</v>
      </c>
      <c r="E656" s="3">
        <f>'estimated bilateral positions'!E656/'estimated bilateral positions'!E$665</f>
        <v>8.713287382326242E-3</v>
      </c>
      <c r="F656" s="3">
        <f>'estimated bilateral positions'!F656/'estimated bilateral positions'!F$665</f>
        <v>4.5282653637893411E-2</v>
      </c>
      <c r="G656" s="3">
        <f>'estimated bilateral positions'!G656/'estimated bilateral positions'!G$665</f>
        <v>1.5971477648159451E-2</v>
      </c>
      <c r="H656" s="3">
        <f>'estimated bilateral positions'!H656/'estimated bilateral positions'!H$665</f>
        <v>5.5999640862832824E-3</v>
      </c>
      <c r="I656" s="3">
        <f>'estimated bilateral positions'!I656/'estimated bilateral positions'!I$665</f>
        <v>2.5284889640264277E-2</v>
      </c>
      <c r="J656" s="3">
        <f>'estimated bilateral positions'!J656/'estimated bilateral positions'!J$665</f>
        <v>0</v>
      </c>
    </row>
    <row r="657" spans="1:10">
      <c r="A657" s="3" t="s">
        <v>13</v>
      </c>
      <c r="B657" s="3" t="s">
        <v>12</v>
      </c>
      <c r="C657" s="3" t="s">
        <v>23</v>
      </c>
      <c r="D657" s="3">
        <f>'estimated bilateral positions'!D657/'estimated bilateral positions'!D$665</f>
        <v>6.7341345749014027E-4</v>
      </c>
      <c r="E657" s="3">
        <f>'estimated bilateral positions'!E657/'estimated bilateral positions'!E$665</f>
        <v>0</v>
      </c>
      <c r="F657" s="3">
        <f>'estimated bilateral positions'!F657/'estimated bilateral positions'!F$665</f>
        <v>3.0795391996120946E-5</v>
      </c>
      <c r="G657" s="3">
        <f>'estimated bilateral positions'!G657/'estimated bilateral positions'!G$665</f>
        <v>1.0817366840502577E-3</v>
      </c>
      <c r="H657" s="3">
        <f>'estimated bilateral positions'!H657/'estimated bilateral positions'!H$665</f>
        <v>0</v>
      </c>
      <c r="I657" s="3">
        <f>'estimated bilateral positions'!I657/'estimated bilateral positions'!I$665</f>
        <v>1.1206663500941854E-4</v>
      </c>
      <c r="J657" s="3">
        <f>'estimated bilateral positions'!J657/'estimated bilateral positions'!J$665</f>
        <v>0</v>
      </c>
    </row>
    <row r="658" spans="1:10">
      <c r="A658" s="3" t="s">
        <v>13</v>
      </c>
      <c r="B658" s="3" t="s">
        <v>13</v>
      </c>
      <c r="C658" s="3" t="s">
        <v>23</v>
      </c>
      <c r="D658" s="3">
        <f>'estimated bilateral positions'!D658/'estimated bilateral positions'!D$665</f>
        <v>8.3415071506881322E-2</v>
      </c>
      <c r="E658" s="3">
        <f>'estimated bilateral positions'!E658/'estimated bilateral positions'!E$665</f>
        <v>0.1858558159370404</v>
      </c>
      <c r="F658" s="3">
        <f>'estimated bilateral positions'!F658/'estimated bilateral positions'!F$665</f>
        <v>7.7352004476567968E-2</v>
      </c>
      <c r="G658" s="3">
        <f>'estimated bilateral positions'!G658/'estimated bilateral positions'!G$665</f>
        <v>0.11104631457701397</v>
      </c>
      <c r="H658" s="3">
        <f>'estimated bilateral positions'!H658/'estimated bilateral positions'!H$665</f>
        <v>0.20159103154541191</v>
      </c>
      <c r="I658" s="3">
        <f>'estimated bilateral positions'!I658/'estimated bilateral positions'!I$665</f>
        <v>6.2595720345381217E-2</v>
      </c>
      <c r="J658" s="3">
        <f>'estimated bilateral positions'!J658/'estimated bilateral positions'!J$665</f>
        <v>0</v>
      </c>
    </row>
    <row r="659" spans="1:10">
      <c r="A659" s="3" t="s">
        <v>13</v>
      </c>
      <c r="B659" s="3" t="s">
        <v>14</v>
      </c>
      <c r="C659" s="3" t="s">
        <v>23</v>
      </c>
      <c r="D659" s="3">
        <f>'estimated bilateral positions'!D659/'estimated bilateral positions'!D$665</f>
        <v>7.0369415517381756E-6</v>
      </c>
      <c r="E659" s="3">
        <f>'estimated bilateral positions'!E659/'estimated bilateral positions'!E$665</f>
        <v>3.3298713878926982E-4</v>
      </c>
      <c r="F659" s="3">
        <f>'estimated bilateral positions'!F659/'estimated bilateral positions'!F$665</f>
        <v>1.3816508763512427E-4</v>
      </c>
      <c r="G659" s="3">
        <f>'estimated bilateral positions'!G659/'estimated bilateral positions'!G$665</f>
        <v>4.6932608179748965E-3</v>
      </c>
      <c r="H659" s="3">
        <f>'estimated bilateral positions'!H659/'estimated bilateral positions'!H$665</f>
        <v>6.1544549789794793E-3</v>
      </c>
      <c r="I659" s="3">
        <f>'estimated bilateral positions'!I659/'estimated bilateral positions'!I$665</f>
        <v>3.2081128063330398E-3</v>
      </c>
      <c r="J659" s="3">
        <f>'estimated bilateral positions'!J659/'estimated bilateral positions'!J$665</f>
        <v>0</v>
      </c>
    </row>
    <row r="660" spans="1:10">
      <c r="A660" s="3" t="s">
        <v>13</v>
      </c>
      <c r="B660" s="3" t="s">
        <v>15</v>
      </c>
      <c r="C660" s="3" t="s">
        <v>23</v>
      </c>
      <c r="D660" s="3">
        <f>'estimated bilateral positions'!D660/'estimated bilateral positions'!D$665</f>
        <v>1.0725114790042047E-4</v>
      </c>
      <c r="E660" s="3">
        <f>'estimated bilateral positions'!E660/'estimated bilateral positions'!E$665</f>
        <v>3.0643525461108501E-4</v>
      </c>
      <c r="F660" s="3">
        <f>'estimated bilateral positions'!F660/'estimated bilateral positions'!F$665</f>
        <v>1.4765888416708283E-3</v>
      </c>
      <c r="G660" s="3">
        <f>'estimated bilateral positions'!G660/'estimated bilateral positions'!G$665</f>
        <v>2.7793832101726916E-3</v>
      </c>
      <c r="H660" s="3">
        <f>'estimated bilateral positions'!H660/'estimated bilateral positions'!H$665</f>
        <v>1.2622950480925394E-2</v>
      </c>
      <c r="I660" s="3">
        <f>'estimated bilateral positions'!I660/'estimated bilateral positions'!I$665</f>
        <v>1.023117670019463E-2</v>
      </c>
      <c r="J660" s="3">
        <f>'estimated bilateral positions'!J660/'estimated bilateral positions'!J$665</f>
        <v>0</v>
      </c>
    </row>
    <row r="661" spans="1:10">
      <c r="A661" s="3" t="s">
        <v>13</v>
      </c>
      <c r="B661" s="3" t="s">
        <v>16</v>
      </c>
      <c r="C661" s="3" t="s">
        <v>23</v>
      </c>
      <c r="D661" s="3">
        <f>'estimated bilateral positions'!D661/'estimated bilateral positions'!D$665</f>
        <v>2.4106645527102535E-2</v>
      </c>
      <c r="E661" s="3">
        <f>'estimated bilateral positions'!E661/'estimated bilateral positions'!E$665</f>
        <v>1.3545716022592542E-2</v>
      </c>
      <c r="F661" s="3">
        <f>'estimated bilateral positions'!F661/'estimated bilateral positions'!F$665</f>
        <v>1.2762777486450322E-2</v>
      </c>
      <c r="G661" s="3">
        <f>'estimated bilateral positions'!G661/'estimated bilateral positions'!G$665</f>
        <v>1.3217181365752712E-3</v>
      </c>
      <c r="H661" s="3">
        <f>'estimated bilateral positions'!H661/'estimated bilateral positions'!H$665</f>
        <v>1.997743255901099E-2</v>
      </c>
      <c r="I661" s="3">
        <f>'estimated bilateral positions'!I661/'estimated bilateral positions'!I$665</f>
        <v>5.6594740780227352E-3</v>
      </c>
      <c r="J661" s="3">
        <f>'estimated bilateral positions'!J661/'estimated bilateral positions'!J$665</f>
        <v>0</v>
      </c>
    </row>
    <row r="662" spans="1:10">
      <c r="A662" s="3" t="s">
        <v>13</v>
      </c>
      <c r="B662" s="3" t="s">
        <v>17</v>
      </c>
      <c r="C662" s="3" t="s">
        <v>23</v>
      </c>
      <c r="D662" s="3">
        <f>'estimated bilateral positions'!D662/'estimated bilateral positions'!D$665</f>
        <v>3.4691806414154911E-3</v>
      </c>
      <c r="E662" s="3">
        <f>'estimated bilateral positions'!E662/'estimated bilateral positions'!E$665</f>
        <v>4.0801230178793953E-2</v>
      </c>
      <c r="F662" s="3">
        <f>'estimated bilateral positions'!F662/'estimated bilateral positions'!F$665</f>
        <v>1.5243055043399887E-3</v>
      </c>
      <c r="G662" s="3">
        <f>'estimated bilateral positions'!G662/'estimated bilateral positions'!G$665</f>
        <v>2.9686738978961309E-3</v>
      </c>
      <c r="H662" s="3">
        <f>'estimated bilateral positions'!H662/'estimated bilateral positions'!H$665</f>
        <v>2.0862312949712969E-2</v>
      </c>
      <c r="I662" s="3">
        <f>'estimated bilateral positions'!I662/'estimated bilateral positions'!I$665</f>
        <v>4.1411881836185778E-2</v>
      </c>
      <c r="J662" s="3">
        <f>'estimated bilateral positions'!J662/'estimated bilateral positions'!J$665</f>
        <v>0</v>
      </c>
    </row>
    <row r="663" spans="1:10">
      <c r="A663" s="3" t="s">
        <v>13</v>
      </c>
      <c r="B663" s="3" t="s">
        <v>18</v>
      </c>
      <c r="C663" s="3" t="s">
        <v>23</v>
      </c>
      <c r="D663" s="3">
        <f>'estimated bilateral positions'!D663/'estimated bilateral positions'!D$665</f>
        <v>0.10383126456960906</v>
      </c>
      <c r="E663" s="3">
        <f>'estimated bilateral positions'!E663/'estimated bilateral positions'!E$665</f>
        <v>0.15159925222517831</v>
      </c>
      <c r="F663" s="3">
        <f>'estimated bilateral positions'!F663/'estimated bilateral positions'!F$665</f>
        <v>0.11705966520602901</v>
      </c>
      <c r="G663" s="3">
        <f>'estimated bilateral positions'!G663/'estimated bilateral positions'!G$665</f>
        <v>0.11284483259352655</v>
      </c>
      <c r="H663" s="3">
        <f>'estimated bilateral positions'!H663/'estimated bilateral positions'!H$665</f>
        <v>9.5194118534068659E-2</v>
      </c>
      <c r="I663" s="3">
        <f>'estimated bilateral positions'!I663/'estimated bilateral positions'!I$665</f>
        <v>0.1089341518465374</v>
      </c>
      <c r="J663" s="3">
        <f>'estimated bilateral positions'!J663/'estimated bilateral positions'!J$665</f>
        <v>3.3463982086498062E-2</v>
      </c>
    </row>
    <row r="664" spans="1:10">
      <c r="A664" s="3" t="s">
        <v>13</v>
      </c>
      <c r="B664" s="3" t="s">
        <v>19</v>
      </c>
      <c r="C664" s="3" t="s">
        <v>23</v>
      </c>
      <c r="D664" s="3">
        <f>'estimated bilateral positions'!D664/'estimated bilateral positions'!D$665</f>
        <v>0.18635711956528064</v>
      </c>
      <c r="E664" s="3">
        <f>'estimated bilateral positions'!E664/'estimated bilateral positions'!E$665</f>
        <v>0.17710277912505043</v>
      </c>
      <c r="F664" s="3">
        <f>'estimated bilateral positions'!F664/'estimated bilateral positions'!F$665</f>
        <v>0.41622635697423505</v>
      </c>
      <c r="G664" s="3">
        <f>'estimated bilateral positions'!G664/'estimated bilateral positions'!G$665</f>
        <v>0.23473057710143</v>
      </c>
      <c r="H664" s="3">
        <f>'estimated bilateral positions'!H664/'estimated bilateral positions'!H$665</f>
        <v>0.2389900921976558</v>
      </c>
      <c r="I664" s="3">
        <f>'estimated bilateral positions'!I664/'estimated bilateral positions'!I$665</f>
        <v>0.31431339418668081</v>
      </c>
      <c r="J664" s="3">
        <f>'estimated bilateral positions'!J664/'estimated bilateral positions'!J$665</f>
        <v>0.37732545705008291</v>
      </c>
    </row>
    <row r="667" spans="1:10">
      <c r="A667" s="3" t="s">
        <v>13</v>
      </c>
      <c r="B667" s="3" t="s">
        <v>3</v>
      </c>
      <c r="C667" s="3" t="s">
        <v>24</v>
      </c>
      <c r="D667" s="3">
        <f>'estimated bilateral positions'!D667/'estimated bilateral positions'!D$684</f>
        <v>6.7640349574227938E-4</v>
      </c>
      <c r="E667" s="3">
        <f>'estimated bilateral positions'!E667/'estimated bilateral positions'!E$684</f>
        <v>3.5505908623252504E-5</v>
      </c>
      <c r="F667" s="3">
        <f>'estimated bilateral positions'!F667/'estimated bilateral positions'!F$684</f>
        <v>1.9549946683003363E-5</v>
      </c>
      <c r="G667" s="3">
        <f>'estimated bilateral positions'!G667/'estimated bilateral positions'!G$684</f>
        <v>2.7416426568392322E-3</v>
      </c>
      <c r="H667" s="3">
        <f>'estimated bilateral positions'!H667/'estimated bilateral positions'!H$684</f>
        <v>6.6678761183700929E-3</v>
      </c>
      <c r="I667" s="3">
        <f>'estimated bilateral positions'!I667/'estimated bilateral positions'!I$684</f>
        <v>8.2986973261341898E-3</v>
      </c>
      <c r="J667" s="3">
        <f>'estimated bilateral positions'!J667/'estimated bilateral positions'!J$684</f>
        <v>0</v>
      </c>
    </row>
    <row r="668" spans="1:10">
      <c r="A668" s="3" t="s">
        <v>13</v>
      </c>
      <c r="B668" s="3" t="s">
        <v>4</v>
      </c>
      <c r="C668" s="3" t="s">
        <v>24</v>
      </c>
      <c r="D668" s="3">
        <f>'estimated bilateral positions'!D668/'estimated bilateral positions'!D$684</f>
        <v>8.4223645214842584E-3</v>
      </c>
      <c r="E668" s="3">
        <f>'estimated bilateral positions'!E668/'estimated bilateral positions'!E$684</f>
        <v>1.1490952652819316E-2</v>
      </c>
      <c r="F668" s="3">
        <f>'estimated bilateral positions'!F668/'estimated bilateral positions'!F$684</f>
        <v>3.1896737414705958E-2</v>
      </c>
      <c r="G668" s="3">
        <f>'estimated bilateral positions'!G668/'estimated bilateral positions'!G$684</f>
        <v>1.3377241896820581E-2</v>
      </c>
      <c r="H668" s="3">
        <f>'estimated bilateral positions'!H668/'estimated bilateral positions'!H$684</f>
        <v>2.3776455300367521E-2</v>
      </c>
      <c r="I668" s="3">
        <f>'estimated bilateral positions'!I668/'estimated bilateral positions'!I$684</f>
        <v>1.6242579687926067E-2</v>
      </c>
      <c r="J668" s="3">
        <f>'estimated bilateral positions'!J668/'estimated bilateral positions'!J$684</f>
        <v>0</v>
      </c>
    </row>
    <row r="669" spans="1:10">
      <c r="A669" s="3" t="s">
        <v>13</v>
      </c>
      <c r="B669" s="3" t="s">
        <v>5</v>
      </c>
      <c r="C669" s="3" t="s">
        <v>24</v>
      </c>
      <c r="D669" s="3">
        <f>'estimated bilateral positions'!D669/'estimated bilateral positions'!D$684</f>
        <v>0</v>
      </c>
      <c r="E669" s="3">
        <f>'estimated bilateral positions'!E669/'estimated bilateral positions'!E$684</f>
        <v>7.2279864934294506E-4</v>
      </c>
      <c r="F669" s="3">
        <f>'estimated bilateral positions'!F669/'estimated bilateral positions'!F$684</f>
        <v>0</v>
      </c>
      <c r="G669" s="3">
        <f>'estimated bilateral positions'!G669/'estimated bilateral positions'!G$684</f>
        <v>1.8108341877739101E-4</v>
      </c>
      <c r="H669" s="3">
        <f>'estimated bilateral positions'!H669/'estimated bilateral positions'!H$684</f>
        <v>9.2067119568032783E-3</v>
      </c>
      <c r="I669" s="3">
        <f>'estimated bilateral positions'!I669/'estimated bilateral positions'!I$684</f>
        <v>5.6013422722268856E-3</v>
      </c>
      <c r="J669" s="3">
        <f>'estimated bilateral positions'!J669/'estimated bilateral positions'!J$684</f>
        <v>0</v>
      </c>
    </row>
    <row r="670" spans="1:10">
      <c r="A670" s="3" t="s">
        <v>13</v>
      </c>
      <c r="B670" s="3" t="s">
        <v>6</v>
      </c>
      <c r="C670" s="3" t="s">
        <v>24</v>
      </c>
      <c r="D670" s="3">
        <f>'estimated bilateral positions'!D670/'estimated bilateral positions'!D$684</f>
        <v>5.1229795156440159E-3</v>
      </c>
      <c r="E670" s="3">
        <f>'estimated bilateral positions'!E670/'estimated bilateral positions'!E$684</f>
        <v>2.5476115980221909E-4</v>
      </c>
      <c r="F670" s="3">
        <f>'estimated bilateral positions'!F670/'estimated bilateral positions'!F$684</f>
        <v>6.1075622487653126E-3</v>
      </c>
      <c r="G670" s="3">
        <f>'estimated bilateral positions'!G670/'estimated bilateral positions'!G$684</f>
        <v>3.9461083309804265E-3</v>
      </c>
      <c r="H670" s="3">
        <f>'estimated bilateral positions'!H670/'estimated bilateral positions'!H$684</f>
        <v>1.0874715873312825E-2</v>
      </c>
      <c r="I670" s="3">
        <f>'estimated bilateral positions'!I670/'estimated bilateral positions'!I$684</f>
        <v>1.634885765470635E-2</v>
      </c>
      <c r="J670" s="3">
        <f>'estimated bilateral positions'!J670/'estimated bilateral positions'!J$684</f>
        <v>0</v>
      </c>
    </row>
    <row r="671" spans="1:10">
      <c r="A671" s="3" t="s">
        <v>13</v>
      </c>
      <c r="B671" s="3" t="s">
        <v>7</v>
      </c>
      <c r="C671" s="3" t="s">
        <v>24</v>
      </c>
      <c r="D671" s="3">
        <f>'estimated bilateral positions'!D671/'estimated bilateral positions'!D$684</f>
        <v>0.39805101475627108</v>
      </c>
      <c r="E671" s="3">
        <f>'estimated bilateral positions'!E671/'estimated bilateral positions'!E$684</f>
        <v>0.37024300811555949</v>
      </c>
      <c r="F671" s="3">
        <f>'estimated bilateral positions'!F671/'estimated bilateral positions'!F$684</f>
        <v>0.23769786409608665</v>
      </c>
      <c r="G671" s="3">
        <f>'estimated bilateral positions'!G671/'estimated bilateral positions'!G$684</f>
        <v>0.45932585675405763</v>
      </c>
      <c r="H671" s="3">
        <f>'estimated bilateral positions'!H671/'estimated bilateral positions'!H$684</f>
        <v>0.33641456694278599</v>
      </c>
      <c r="I671" s="3">
        <f>'estimated bilateral positions'!I671/'estimated bilateral positions'!I$684</f>
        <v>0.2997932541551025</v>
      </c>
      <c r="J671" s="3">
        <f>'estimated bilateral positions'!J671/'estimated bilateral positions'!J$684</f>
        <v>0.5400980206651671</v>
      </c>
    </row>
    <row r="672" spans="1:10">
      <c r="A672" s="3" t="s">
        <v>13</v>
      </c>
      <c r="B672" s="3" t="s">
        <v>8</v>
      </c>
      <c r="C672" s="3" t="s">
        <v>24</v>
      </c>
      <c r="D672" s="3">
        <f>'estimated bilateral positions'!D672/'estimated bilateral positions'!D$684</f>
        <v>4.7425632592735932E-2</v>
      </c>
      <c r="E672" s="3">
        <f>'estimated bilateral positions'!E672/'estimated bilateral positions'!E$684</f>
        <v>6.3479853687929359E-3</v>
      </c>
      <c r="F672" s="3">
        <f>'estimated bilateral positions'!F672/'estimated bilateral positions'!F$684</f>
        <v>5.4121684034951992E-3</v>
      </c>
      <c r="G672" s="3">
        <f>'estimated bilateral positions'!G672/'estimated bilateral positions'!G$684</f>
        <v>6.9416931251666122E-4</v>
      </c>
      <c r="H672" s="3">
        <f>'estimated bilateral positions'!H672/'estimated bilateral positions'!H$684</f>
        <v>5.9390862486687372E-3</v>
      </c>
      <c r="I672" s="3">
        <f>'estimated bilateral positions'!I672/'estimated bilateral positions'!I$684</f>
        <v>1.3893592535330459E-2</v>
      </c>
      <c r="J672" s="3">
        <f>'estimated bilateral positions'!J672/'estimated bilateral positions'!J$684</f>
        <v>0</v>
      </c>
    </row>
    <row r="673" spans="1:10">
      <c r="A673" s="3" t="s">
        <v>13</v>
      </c>
      <c r="B673" s="3" t="s">
        <v>9</v>
      </c>
      <c r="C673" s="3" t="s">
        <v>24</v>
      </c>
      <c r="D673" s="3">
        <f>'estimated bilateral positions'!D673/'estimated bilateral positions'!D$684</f>
        <v>0</v>
      </c>
      <c r="E673" s="3">
        <f>'estimated bilateral positions'!E673/'estimated bilateral positions'!E$684</f>
        <v>5.8296406046012791E-5</v>
      </c>
      <c r="F673" s="3">
        <f>'estimated bilateral positions'!F673/'estimated bilateral positions'!F$684</f>
        <v>3.334626996127978E-5</v>
      </c>
      <c r="G673" s="3">
        <f>'estimated bilateral positions'!G673/'estimated bilateral positions'!G$684</f>
        <v>2.5755550150740702E-4</v>
      </c>
      <c r="H673" s="3">
        <f>'estimated bilateral positions'!H673/'estimated bilateral positions'!H$684</f>
        <v>2.1426341064113854E-3</v>
      </c>
      <c r="I673" s="3">
        <f>'estimated bilateral positions'!I673/'estimated bilateral positions'!I$684</f>
        <v>6.9540173531107185E-3</v>
      </c>
      <c r="J673" s="3">
        <f>'estimated bilateral positions'!J673/'estimated bilateral positions'!J$684</f>
        <v>0</v>
      </c>
    </row>
    <row r="674" spans="1:10">
      <c r="A674" s="3" t="s">
        <v>13</v>
      </c>
      <c r="B674" s="3" t="s">
        <v>10</v>
      </c>
      <c r="C674" s="3" t="s">
        <v>24</v>
      </c>
      <c r="D674" s="3">
        <f>'estimated bilateral positions'!D674/'estimated bilateral positions'!D$684</f>
        <v>0.11021728435048039</v>
      </c>
      <c r="E674" s="3">
        <f>'estimated bilateral positions'!E674/'estimated bilateral positions'!E$684</f>
        <v>3.2589188474631686E-2</v>
      </c>
      <c r="F674" s="3">
        <f>'estimated bilateral positions'!F674/'estimated bilateral positions'!F$684</f>
        <v>4.6979459013484735E-2</v>
      </c>
      <c r="G674" s="3">
        <f>'estimated bilateral positions'!G674/'estimated bilateral positions'!G$684</f>
        <v>3.2038367461701481E-2</v>
      </c>
      <c r="H674" s="3">
        <f>'estimated bilateral positions'!H674/'estimated bilateral positions'!H$684</f>
        <v>3.9855961212317582E-3</v>
      </c>
      <c r="I674" s="3">
        <f>'estimated bilateral positions'!I674/'estimated bilateral positions'!I$684</f>
        <v>6.1116790940853601E-2</v>
      </c>
      <c r="J674" s="3">
        <f>'estimated bilateral positions'!J674/'estimated bilateral positions'!J$684</f>
        <v>4.9112540198251849E-2</v>
      </c>
    </row>
    <row r="675" spans="1:10">
      <c r="A675" s="3" t="s">
        <v>13</v>
      </c>
      <c r="B675" s="3" t="s">
        <v>11</v>
      </c>
      <c r="C675" s="3" t="s">
        <v>24</v>
      </c>
      <c r="D675" s="3">
        <f>'estimated bilateral positions'!D675/'estimated bilateral positions'!D$684</f>
        <v>2.8117337410410607E-2</v>
      </c>
      <c r="E675" s="3">
        <f>'estimated bilateral positions'!E675/'estimated bilateral positions'!E$684</f>
        <v>8.713287382326242E-3</v>
      </c>
      <c r="F675" s="3">
        <f>'estimated bilateral positions'!F675/'estimated bilateral positions'!F$684</f>
        <v>4.5282653637893418E-2</v>
      </c>
      <c r="G675" s="3">
        <f>'estimated bilateral positions'!G675/'estimated bilateral positions'!G$684</f>
        <v>1.5971477648159454E-2</v>
      </c>
      <c r="H675" s="3">
        <f>'estimated bilateral positions'!H675/'estimated bilateral positions'!H$684</f>
        <v>5.5999640862832815E-3</v>
      </c>
      <c r="I675" s="3">
        <f>'estimated bilateral positions'!I675/'estimated bilateral positions'!I$684</f>
        <v>2.5284889640264277E-2</v>
      </c>
      <c r="J675" s="3">
        <f>'estimated bilateral positions'!J675/'estimated bilateral positions'!J$684</f>
        <v>0</v>
      </c>
    </row>
    <row r="676" spans="1:10">
      <c r="A676" s="3" t="s">
        <v>13</v>
      </c>
      <c r="B676" s="3" t="s">
        <v>12</v>
      </c>
      <c r="C676" s="3" t="s">
        <v>24</v>
      </c>
      <c r="D676" s="3">
        <f>'estimated bilateral positions'!D676/'estimated bilateral positions'!D$684</f>
        <v>6.7341345749014016E-4</v>
      </c>
      <c r="E676" s="3">
        <f>'estimated bilateral positions'!E676/'estimated bilateral positions'!E$684</f>
        <v>0</v>
      </c>
      <c r="F676" s="3">
        <f>'estimated bilateral positions'!F676/'estimated bilateral positions'!F$684</f>
        <v>3.0795391996120946E-5</v>
      </c>
      <c r="G676" s="3">
        <f>'estimated bilateral positions'!G676/'estimated bilateral positions'!G$684</f>
        <v>1.0817366840502579E-3</v>
      </c>
      <c r="H676" s="3">
        <f>'estimated bilateral positions'!H676/'estimated bilateral positions'!H$684</f>
        <v>0</v>
      </c>
      <c r="I676" s="3">
        <f>'estimated bilateral positions'!I676/'estimated bilateral positions'!I$684</f>
        <v>1.1206663500941855E-4</v>
      </c>
      <c r="J676" s="3">
        <f>'estimated bilateral positions'!J676/'estimated bilateral positions'!J$684</f>
        <v>0</v>
      </c>
    </row>
    <row r="677" spans="1:10">
      <c r="A677" s="3" t="s">
        <v>13</v>
      </c>
      <c r="B677" s="3" t="s">
        <v>13</v>
      </c>
      <c r="C677" s="3" t="s">
        <v>24</v>
      </c>
      <c r="D677" s="3">
        <f>'estimated bilateral positions'!D677/'estimated bilateral positions'!D$684</f>
        <v>8.3415071506881322E-2</v>
      </c>
      <c r="E677" s="3">
        <f>'estimated bilateral positions'!E677/'estimated bilateral positions'!E$684</f>
        <v>0.18585581593704043</v>
      </c>
      <c r="F677" s="3">
        <f>'estimated bilateral positions'!F677/'estimated bilateral positions'!F$684</f>
        <v>7.7352004476567968E-2</v>
      </c>
      <c r="G677" s="3">
        <f>'estimated bilateral positions'!G677/'estimated bilateral positions'!G$684</f>
        <v>0.111046314577014</v>
      </c>
      <c r="H677" s="3">
        <f>'estimated bilateral positions'!H677/'estimated bilateral positions'!H$684</f>
        <v>0.20159103154541191</v>
      </c>
      <c r="I677" s="3">
        <f>'estimated bilateral positions'!I677/'estimated bilateral positions'!I$684</f>
        <v>6.2595720345381231E-2</v>
      </c>
      <c r="J677" s="3">
        <f>'estimated bilateral positions'!J677/'estimated bilateral positions'!J$684</f>
        <v>0</v>
      </c>
    </row>
    <row r="678" spans="1:10">
      <c r="A678" s="3" t="s">
        <v>13</v>
      </c>
      <c r="B678" s="3" t="s">
        <v>14</v>
      </c>
      <c r="C678" s="3" t="s">
        <v>24</v>
      </c>
      <c r="D678" s="3">
        <f>'estimated bilateral positions'!D678/'estimated bilateral positions'!D$684</f>
        <v>7.0369415517381756E-6</v>
      </c>
      <c r="E678" s="3">
        <f>'estimated bilateral positions'!E678/'estimated bilateral positions'!E$684</f>
        <v>3.3298713878926987E-4</v>
      </c>
      <c r="F678" s="3">
        <f>'estimated bilateral positions'!F678/'estimated bilateral positions'!F$684</f>
        <v>1.3816508763512424E-4</v>
      </c>
      <c r="G678" s="3">
        <f>'estimated bilateral positions'!G678/'estimated bilateral positions'!G$684</f>
        <v>4.6932608179748982E-3</v>
      </c>
      <c r="H678" s="3">
        <f>'estimated bilateral positions'!H678/'estimated bilateral positions'!H$684</f>
        <v>6.1544549789794793E-3</v>
      </c>
      <c r="I678" s="3">
        <f>'estimated bilateral positions'!I678/'estimated bilateral positions'!I$684</f>
        <v>3.2081128063330402E-3</v>
      </c>
      <c r="J678" s="3">
        <f>'estimated bilateral positions'!J678/'estimated bilateral positions'!J$684</f>
        <v>0</v>
      </c>
    </row>
    <row r="679" spans="1:10">
      <c r="A679" s="3" t="s">
        <v>13</v>
      </c>
      <c r="B679" s="3" t="s">
        <v>15</v>
      </c>
      <c r="C679" s="3" t="s">
        <v>24</v>
      </c>
      <c r="D679" s="3">
        <f>'estimated bilateral positions'!D679/'estimated bilateral positions'!D$684</f>
        <v>1.0725114790042047E-4</v>
      </c>
      <c r="E679" s="3">
        <f>'estimated bilateral positions'!E679/'estimated bilateral positions'!E$684</f>
        <v>3.0643525461108501E-4</v>
      </c>
      <c r="F679" s="3">
        <f>'estimated bilateral positions'!F679/'estimated bilateral positions'!F$684</f>
        <v>1.4765888416708283E-3</v>
      </c>
      <c r="G679" s="3">
        <f>'estimated bilateral positions'!G679/'estimated bilateral positions'!G$684</f>
        <v>2.7793832101726925E-3</v>
      </c>
      <c r="H679" s="3">
        <f>'estimated bilateral positions'!H679/'estimated bilateral positions'!H$684</f>
        <v>1.2622950480925392E-2</v>
      </c>
      <c r="I679" s="3">
        <f>'estimated bilateral positions'!I679/'estimated bilateral positions'!I$684</f>
        <v>1.023117670019463E-2</v>
      </c>
      <c r="J679" s="3">
        <f>'estimated bilateral positions'!J679/'estimated bilateral positions'!J$684</f>
        <v>0</v>
      </c>
    </row>
    <row r="680" spans="1:10">
      <c r="A680" s="3" t="s">
        <v>13</v>
      </c>
      <c r="B680" s="3" t="s">
        <v>16</v>
      </c>
      <c r="C680" s="3" t="s">
        <v>24</v>
      </c>
      <c r="D680" s="3">
        <f>'estimated bilateral positions'!D680/'estimated bilateral positions'!D$684</f>
        <v>2.4106645527102535E-2</v>
      </c>
      <c r="E680" s="3">
        <f>'estimated bilateral positions'!E680/'estimated bilateral positions'!E$684</f>
        <v>1.3545716022592543E-2</v>
      </c>
      <c r="F680" s="3">
        <f>'estimated bilateral positions'!F680/'estimated bilateral positions'!F$684</f>
        <v>1.2762777486450322E-2</v>
      </c>
      <c r="G680" s="3">
        <f>'estimated bilateral positions'!G680/'estimated bilateral positions'!G$684</f>
        <v>1.3217181365752714E-3</v>
      </c>
      <c r="H680" s="3">
        <f>'estimated bilateral positions'!H680/'estimated bilateral positions'!H$684</f>
        <v>1.997743255901099E-2</v>
      </c>
      <c r="I680" s="3">
        <f>'estimated bilateral positions'!I680/'estimated bilateral positions'!I$684</f>
        <v>5.6594740780227352E-3</v>
      </c>
      <c r="J680" s="3">
        <f>'estimated bilateral positions'!J680/'estimated bilateral positions'!J$684</f>
        <v>0</v>
      </c>
    </row>
    <row r="681" spans="1:10">
      <c r="A681" s="3" t="s">
        <v>13</v>
      </c>
      <c r="B681" s="3" t="s">
        <v>17</v>
      </c>
      <c r="C681" s="3" t="s">
        <v>24</v>
      </c>
      <c r="D681" s="3">
        <f>'estimated bilateral positions'!D681/'estimated bilateral positions'!D$684</f>
        <v>3.4691806414154911E-3</v>
      </c>
      <c r="E681" s="3">
        <f>'estimated bilateral positions'!E681/'estimated bilateral positions'!E$684</f>
        <v>4.0801230178793953E-2</v>
      </c>
      <c r="F681" s="3">
        <f>'estimated bilateral positions'!F681/'estimated bilateral positions'!F$684</f>
        <v>1.5243055043399885E-3</v>
      </c>
      <c r="G681" s="3">
        <f>'estimated bilateral positions'!G681/'estimated bilateral positions'!G$684</f>
        <v>2.9686738978961318E-3</v>
      </c>
      <c r="H681" s="3">
        <f>'estimated bilateral positions'!H681/'estimated bilateral positions'!H$684</f>
        <v>2.0862312949712965E-2</v>
      </c>
      <c r="I681" s="3">
        <f>'estimated bilateral positions'!I681/'estimated bilateral positions'!I$684</f>
        <v>4.1411881836185785E-2</v>
      </c>
      <c r="J681" s="3">
        <f>'estimated bilateral positions'!J681/'estimated bilateral positions'!J$684</f>
        <v>0</v>
      </c>
    </row>
    <row r="682" spans="1:10">
      <c r="A682" s="3" t="s">
        <v>13</v>
      </c>
      <c r="B682" s="3" t="s">
        <v>18</v>
      </c>
      <c r="C682" s="3" t="s">
        <v>24</v>
      </c>
      <c r="D682" s="3">
        <f>'estimated bilateral positions'!D682/'estimated bilateral positions'!D$684</f>
        <v>0.10383126456960905</v>
      </c>
      <c r="E682" s="3">
        <f>'estimated bilateral positions'!E682/'estimated bilateral positions'!E$684</f>
        <v>0.15159925222517828</v>
      </c>
      <c r="F682" s="3">
        <f>'estimated bilateral positions'!F682/'estimated bilateral positions'!F$684</f>
        <v>0.11705966520602901</v>
      </c>
      <c r="G682" s="3">
        <f>'estimated bilateral positions'!G682/'estimated bilateral positions'!G$684</f>
        <v>0.11284483259352658</v>
      </c>
      <c r="H682" s="3">
        <f>'estimated bilateral positions'!H682/'estimated bilateral positions'!H$684</f>
        <v>9.5194118534068659E-2</v>
      </c>
      <c r="I682" s="3">
        <f>'estimated bilateral positions'!I682/'estimated bilateral positions'!I$684</f>
        <v>0.1089341518465374</v>
      </c>
      <c r="J682" s="3">
        <f>'estimated bilateral positions'!J682/'estimated bilateral positions'!J$684</f>
        <v>3.3463982086498055E-2</v>
      </c>
    </row>
    <row r="683" spans="1:10">
      <c r="A683" s="3" t="s">
        <v>13</v>
      </c>
      <c r="B683" s="3" t="s">
        <v>19</v>
      </c>
      <c r="C683" s="3" t="s">
        <v>24</v>
      </c>
      <c r="D683" s="3">
        <f>'estimated bilateral positions'!D683/'estimated bilateral positions'!D$684</f>
        <v>0.18635711956528064</v>
      </c>
      <c r="E683" s="3">
        <f>'estimated bilateral positions'!E683/'estimated bilateral positions'!E$684</f>
        <v>0.17710277912505043</v>
      </c>
      <c r="F683" s="3">
        <f>'estimated bilateral positions'!F683/'estimated bilateral positions'!F$684</f>
        <v>0.41622635697423505</v>
      </c>
      <c r="G683" s="3">
        <f>'estimated bilateral positions'!G683/'estimated bilateral positions'!G$684</f>
        <v>0.23473057710143005</v>
      </c>
      <c r="H683" s="3">
        <f>'estimated bilateral positions'!H683/'estimated bilateral positions'!H$684</f>
        <v>0.2389900921976558</v>
      </c>
      <c r="I683" s="3">
        <f>'estimated bilateral positions'!I683/'estimated bilateral positions'!I$684</f>
        <v>0.31431339418668086</v>
      </c>
      <c r="J683" s="3">
        <f>'estimated bilateral positions'!J683/'estimated bilateral positions'!J$684</f>
        <v>0.37732545705008291</v>
      </c>
    </row>
    <row r="686" spans="1:10">
      <c r="A686" s="3" t="s">
        <v>15</v>
      </c>
      <c r="B686" s="3" t="s">
        <v>3</v>
      </c>
      <c r="C686" s="3" t="s">
        <v>25</v>
      </c>
    </row>
    <row r="687" spans="1:10">
      <c r="A687" s="3" t="s">
        <v>15</v>
      </c>
      <c r="B687" s="3" t="s">
        <v>4</v>
      </c>
      <c r="C687" s="3" t="s">
        <v>25</v>
      </c>
    </row>
    <row r="688" spans="1:10">
      <c r="A688" s="3" t="s">
        <v>15</v>
      </c>
      <c r="B688" s="3" t="s">
        <v>5</v>
      </c>
      <c r="C688" s="3" t="s">
        <v>25</v>
      </c>
    </row>
    <row r="689" spans="1:3">
      <c r="A689" s="3" t="s">
        <v>15</v>
      </c>
      <c r="B689" s="3" t="s">
        <v>6</v>
      </c>
      <c r="C689" s="3" t="s">
        <v>25</v>
      </c>
    </row>
    <row r="690" spans="1:3">
      <c r="A690" s="3" t="s">
        <v>15</v>
      </c>
      <c r="B690" s="3" t="s">
        <v>7</v>
      </c>
      <c r="C690" s="3" t="s">
        <v>25</v>
      </c>
    </row>
    <row r="691" spans="1:3">
      <c r="A691" s="3" t="s">
        <v>15</v>
      </c>
      <c r="B691" s="3" t="s">
        <v>8</v>
      </c>
      <c r="C691" s="3" t="s">
        <v>25</v>
      </c>
    </row>
    <row r="692" spans="1:3">
      <c r="A692" s="3" t="s">
        <v>15</v>
      </c>
      <c r="B692" s="3" t="s">
        <v>9</v>
      </c>
      <c r="C692" s="3" t="s">
        <v>25</v>
      </c>
    </row>
    <row r="693" spans="1:3">
      <c r="A693" s="3" t="s">
        <v>15</v>
      </c>
      <c r="B693" s="3" t="s">
        <v>10</v>
      </c>
      <c r="C693" s="3" t="s">
        <v>25</v>
      </c>
    </row>
    <row r="694" spans="1:3">
      <c r="A694" s="3" t="s">
        <v>15</v>
      </c>
      <c r="B694" s="3" t="s">
        <v>11</v>
      </c>
      <c r="C694" s="3" t="s">
        <v>25</v>
      </c>
    </row>
    <row r="695" spans="1:3">
      <c r="A695" s="3" t="s">
        <v>15</v>
      </c>
      <c r="B695" s="3" t="s">
        <v>12</v>
      </c>
      <c r="C695" s="3" t="s">
        <v>25</v>
      </c>
    </row>
    <row r="696" spans="1:3">
      <c r="A696" s="3" t="s">
        <v>15</v>
      </c>
      <c r="B696" s="3" t="s">
        <v>13</v>
      </c>
      <c r="C696" s="3" t="s">
        <v>25</v>
      </c>
    </row>
    <row r="697" spans="1:3">
      <c r="A697" s="3" t="s">
        <v>15</v>
      </c>
      <c r="B697" s="3" t="s">
        <v>14</v>
      </c>
      <c r="C697" s="3" t="s">
        <v>25</v>
      </c>
    </row>
    <row r="698" spans="1:3">
      <c r="A698" s="3" t="s">
        <v>15</v>
      </c>
      <c r="B698" s="3" t="s">
        <v>15</v>
      </c>
      <c r="C698" s="3" t="s">
        <v>25</v>
      </c>
    </row>
    <row r="699" spans="1:3">
      <c r="A699" s="3" t="s">
        <v>15</v>
      </c>
      <c r="B699" s="3" t="s">
        <v>16</v>
      </c>
      <c r="C699" s="3" t="s">
        <v>25</v>
      </c>
    </row>
    <row r="700" spans="1:3">
      <c r="A700" s="3" t="s">
        <v>15</v>
      </c>
      <c r="B700" s="3" t="s">
        <v>17</v>
      </c>
      <c r="C700" s="3" t="s">
        <v>25</v>
      </c>
    </row>
    <row r="701" spans="1:3">
      <c r="A701" s="3" t="s">
        <v>15</v>
      </c>
      <c r="B701" s="3" t="s">
        <v>18</v>
      </c>
      <c r="C701" s="3" t="s">
        <v>25</v>
      </c>
    </row>
    <row r="702" spans="1:3">
      <c r="A702" s="3" t="s">
        <v>15</v>
      </c>
      <c r="B702" s="3" t="s">
        <v>19</v>
      </c>
      <c r="C702" s="3" t="s">
        <v>25</v>
      </c>
    </row>
    <row r="705" spans="1:3">
      <c r="A705" s="3" t="s">
        <v>15</v>
      </c>
      <c r="B705" s="3" t="s">
        <v>3</v>
      </c>
      <c r="C705" s="3" t="s">
        <v>22</v>
      </c>
    </row>
    <row r="706" spans="1:3">
      <c r="A706" s="3" t="s">
        <v>15</v>
      </c>
      <c r="B706" s="3" t="s">
        <v>4</v>
      </c>
      <c r="C706" s="3" t="s">
        <v>22</v>
      </c>
    </row>
    <row r="707" spans="1:3">
      <c r="A707" s="3" t="s">
        <v>15</v>
      </c>
      <c r="B707" s="3" t="s">
        <v>5</v>
      </c>
      <c r="C707" s="3" t="s">
        <v>22</v>
      </c>
    </row>
    <row r="708" spans="1:3">
      <c r="A708" s="3" t="s">
        <v>15</v>
      </c>
      <c r="B708" s="3" t="s">
        <v>6</v>
      </c>
      <c r="C708" s="3" t="s">
        <v>22</v>
      </c>
    </row>
    <row r="709" spans="1:3">
      <c r="A709" s="3" t="s">
        <v>15</v>
      </c>
      <c r="B709" s="3" t="s">
        <v>7</v>
      </c>
      <c r="C709" s="3" t="s">
        <v>22</v>
      </c>
    </row>
    <row r="710" spans="1:3">
      <c r="A710" s="3" t="s">
        <v>15</v>
      </c>
      <c r="B710" s="3" t="s">
        <v>8</v>
      </c>
      <c r="C710" s="3" t="s">
        <v>22</v>
      </c>
    </row>
    <row r="711" spans="1:3">
      <c r="A711" s="3" t="s">
        <v>15</v>
      </c>
      <c r="B711" s="3" t="s">
        <v>9</v>
      </c>
      <c r="C711" s="3" t="s">
        <v>22</v>
      </c>
    </row>
    <row r="712" spans="1:3">
      <c r="A712" s="3" t="s">
        <v>15</v>
      </c>
      <c r="B712" s="3" t="s">
        <v>10</v>
      </c>
      <c r="C712" s="3" t="s">
        <v>22</v>
      </c>
    </row>
    <row r="713" spans="1:3">
      <c r="A713" s="3" t="s">
        <v>15</v>
      </c>
      <c r="B713" s="3" t="s">
        <v>11</v>
      </c>
      <c r="C713" s="3" t="s">
        <v>22</v>
      </c>
    </row>
    <row r="714" spans="1:3">
      <c r="A714" s="3" t="s">
        <v>15</v>
      </c>
      <c r="B714" s="3" t="s">
        <v>12</v>
      </c>
      <c r="C714" s="3" t="s">
        <v>22</v>
      </c>
    </row>
    <row r="715" spans="1:3">
      <c r="A715" s="3" t="s">
        <v>15</v>
      </c>
      <c r="B715" s="3" t="s">
        <v>13</v>
      </c>
      <c r="C715" s="3" t="s">
        <v>22</v>
      </c>
    </row>
    <row r="716" spans="1:3">
      <c r="A716" s="3" t="s">
        <v>15</v>
      </c>
      <c r="B716" s="3" t="s">
        <v>14</v>
      </c>
      <c r="C716" s="3" t="s">
        <v>22</v>
      </c>
    </row>
    <row r="717" spans="1:3">
      <c r="A717" s="3" t="s">
        <v>15</v>
      </c>
      <c r="B717" s="3" t="s">
        <v>15</v>
      </c>
      <c r="C717" s="3" t="s">
        <v>22</v>
      </c>
    </row>
    <row r="718" spans="1:3">
      <c r="A718" s="3" t="s">
        <v>15</v>
      </c>
      <c r="B718" s="3" t="s">
        <v>16</v>
      </c>
      <c r="C718" s="3" t="s">
        <v>22</v>
      </c>
    </row>
    <row r="719" spans="1:3">
      <c r="A719" s="3" t="s">
        <v>15</v>
      </c>
      <c r="B719" s="3" t="s">
        <v>17</v>
      </c>
      <c r="C719" s="3" t="s">
        <v>22</v>
      </c>
    </row>
    <row r="720" spans="1:3">
      <c r="A720" s="3" t="s">
        <v>15</v>
      </c>
      <c r="B720" s="3" t="s">
        <v>18</v>
      </c>
      <c r="C720" s="3" t="s">
        <v>22</v>
      </c>
    </row>
    <row r="721" spans="1:3">
      <c r="A721" s="3" t="s">
        <v>15</v>
      </c>
      <c r="B721" s="3" t="s">
        <v>19</v>
      </c>
      <c r="C721" s="3" t="s">
        <v>22</v>
      </c>
    </row>
    <row r="724" spans="1:3">
      <c r="A724" s="3" t="s">
        <v>15</v>
      </c>
      <c r="B724" s="3" t="s">
        <v>3</v>
      </c>
      <c r="C724" s="3" t="s">
        <v>23</v>
      </c>
    </row>
    <row r="725" spans="1:3">
      <c r="A725" s="3" t="s">
        <v>15</v>
      </c>
      <c r="B725" s="3" t="s">
        <v>4</v>
      </c>
      <c r="C725" s="3" t="s">
        <v>23</v>
      </c>
    </row>
    <row r="726" spans="1:3">
      <c r="A726" s="3" t="s">
        <v>15</v>
      </c>
      <c r="B726" s="3" t="s">
        <v>5</v>
      </c>
      <c r="C726" s="3" t="s">
        <v>23</v>
      </c>
    </row>
    <row r="727" spans="1:3">
      <c r="A727" s="3" t="s">
        <v>15</v>
      </c>
      <c r="B727" s="3" t="s">
        <v>6</v>
      </c>
      <c r="C727" s="3" t="s">
        <v>23</v>
      </c>
    </row>
    <row r="728" spans="1:3">
      <c r="A728" s="3" t="s">
        <v>15</v>
      </c>
      <c r="B728" s="3" t="s">
        <v>7</v>
      </c>
      <c r="C728" s="3" t="s">
        <v>23</v>
      </c>
    </row>
    <row r="729" spans="1:3">
      <c r="A729" s="3" t="s">
        <v>15</v>
      </c>
      <c r="B729" s="3" t="s">
        <v>8</v>
      </c>
      <c r="C729" s="3" t="s">
        <v>23</v>
      </c>
    </row>
    <row r="730" spans="1:3">
      <c r="A730" s="3" t="s">
        <v>15</v>
      </c>
      <c r="B730" s="3" t="s">
        <v>9</v>
      </c>
      <c r="C730" s="3" t="s">
        <v>23</v>
      </c>
    </row>
    <row r="731" spans="1:3">
      <c r="A731" s="3" t="s">
        <v>15</v>
      </c>
      <c r="B731" s="3" t="s">
        <v>10</v>
      </c>
      <c r="C731" s="3" t="s">
        <v>23</v>
      </c>
    </row>
    <row r="732" spans="1:3">
      <c r="A732" s="3" t="s">
        <v>15</v>
      </c>
      <c r="B732" s="3" t="s">
        <v>11</v>
      </c>
      <c r="C732" s="3" t="s">
        <v>23</v>
      </c>
    </row>
    <row r="733" spans="1:3">
      <c r="A733" s="3" t="s">
        <v>15</v>
      </c>
      <c r="B733" s="3" t="s">
        <v>12</v>
      </c>
      <c r="C733" s="3" t="s">
        <v>23</v>
      </c>
    </row>
    <row r="734" spans="1:3">
      <c r="A734" s="3" t="s">
        <v>15</v>
      </c>
      <c r="B734" s="3" t="s">
        <v>13</v>
      </c>
      <c r="C734" s="3" t="s">
        <v>23</v>
      </c>
    </row>
    <row r="735" spans="1:3">
      <c r="A735" s="3" t="s">
        <v>15</v>
      </c>
      <c r="B735" s="3" t="s">
        <v>14</v>
      </c>
      <c r="C735" s="3" t="s">
        <v>23</v>
      </c>
    </row>
    <row r="736" spans="1:3">
      <c r="A736" s="3" t="s">
        <v>15</v>
      </c>
      <c r="B736" s="3" t="s">
        <v>15</v>
      </c>
      <c r="C736" s="3" t="s">
        <v>23</v>
      </c>
    </row>
    <row r="737" spans="1:10">
      <c r="A737" s="3" t="s">
        <v>15</v>
      </c>
      <c r="B737" s="3" t="s">
        <v>16</v>
      </c>
      <c r="C737" s="3" t="s">
        <v>23</v>
      </c>
    </row>
    <row r="738" spans="1:10">
      <c r="A738" s="3" t="s">
        <v>15</v>
      </c>
      <c r="B738" s="3" t="s">
        <v>17</v>
      </c>
      <c r="C738" s="3" t="s">
        <v>23</v>
      </c>
    </row>
    <row r="739" spans="1:10">
      <c r="A739" s="3" t="s">
        <v>15</v>
      </c>
      <c r="B739" s="3" t="s">
        <v>18</v>
      </c>
      <c r="C739" s="3" t="s">
        <v>23</v>
      </c>
    </row>
    <row r="740" spans="1:10">
      <c r="A740" s="3" t="s">
        <v>15</v>
      </c>
      <c r="B740" s="3" t="s">
        <v>19</v>
      </c>
      <c r="C740" s="3" t="s">
        <v>23</v>
      </c>
    </row>
    <row r="743" spans="1:10">
      <c r="A743" s="3" t="s">
        <v>15</v>
      </c>
      <c r="B743" s="3" t="s">
        <v>3</v>
      </c>
      <c r="C743" s="47">
        <v>2008</v>
      </c>
      <c r="D743" s="3">
        <f>'estimated bilateral positions'!D743/'estimated bilateral positions'!D$760</f>
        <v>9.4320952212010689E-6</v>
      </c>
      <c r="E743" s="3">
        <f>'estimated bilateral positions'!E743/'estimated bilateral positions'!E$760</f>
        <v>0</v>
      </c>
      <c r="F743" s="3">
        <f>'estimated bilateral positions'!F743/'estimated bilateral positions'!F$760</f>
        <v>8.6853295844773169E-6</v>
      </c>
      <c r="G743" s="3">
        <f>'estimated bilateral positions'!G743/'estimated bilateral positions'!G$760</f>
        <v>0</v>
      </c>
      <c r="H743" s="3">
        <f>'estimated bilateral positions'!H743/'estimated bilateral positions'!H$760</f>
        <v>0</v>
      </c>
      <c r="I743" s="3">
        <f>'estimated bilateral positions'!I743/'estimated bilateral positions'!I$760</f>
        <v>5.8292043136111925E-4</v>
      </c>
      <c r="J743" s="3">
        <f>'estimated bilateral positions'!J743/'estimated bilateral positions'!J$760</f>
        <v>0</v>
      </c>
    </row>
    <row r="744" spans="1:10">
      <c r="A744" s="3" t="s">
        <v>15</v>
      </c>
      <c r="B744" s="3" t="s">
        <v>4</v>
      </c>
      <c r="C744" s="47">
        <v>2008</v>
      </c>
      <c r="D744" s="3">
        <f>'estimated bilateral positions'!D744/'estimated bilateral positions'!D$760</f>
        <v>4.7431296093817113E-3</v>
      </c>
      <c r="E744" s="3">
        <f>'estimated bilateral positions'!E744/'estimated bilateral positions'!E$760</f>
        <v>1.1760024984328307E-2</v>
      </c>
      <c r="F744" s="3">
        <f>'estimated bilateral positions'!F744/'estimated bilateral positions'!F$760</f>
        <v>1.5054902694000373E-2</v>
      </c>
      <c r="G744" s="3">
        <f>'estimated bilateral positions'!G744/'estimated bilateral positions'!G$760</f>
        <v>1.5047776690993906E-3</v>
      </c>
      <c r="H744" s="3">
        <f>'estimated bilateral positions'!H744/'estimated bilateral positions'!H$760</f>
        <v>0</v>
      </c>
      <c r="I744" s="3">
        <f>'estimated bilateral positions'!I744/'estimated bilateral positions'!I$760</f>
        <v>7.8694258233751088E-3</v>
      </c>
      <c r="J744" s="3">
        <f>'estimated bilateral positions'!J744/'estimated bilateral positions'!J$760</f>
        <v>0</v>
      </c>
    </row>
    <row r="745" spans="1:10">
      <c r="A745" s="3" t="s">
        <v>15</v>
      </c>
      <c r="B745" s="3" t="s">
        <v>5</v>
      </c>
      <c r="C745" s="47">
        <v>2008</v>
      </c>
      <c r="D745" s="3">
        <f>'estimated bilateral positions'!D745/'estimated bilateral positions'!D$760</f>
        <v>0</v>
      </c>
      <c r="E745" s="3">
        <f>'estimated bilateral positions'!E745/'estimated bilateral positions'!E$760</f>
        <v>0</v>
      </c>
      <c r="F745" s="3">
        <f>'estimated bilateral positions'!F745/'estimated bilateral positions'!F$760</f>
        <v>0</v>
      </c>
      <c r="G745" s="3">
        <f>'estimated bilateral positions'!G745/'estimated bilateral positions'!G$760</f>
        <v>0</v>
      </c>
      <c r="H745" s="3">
        <f>'estimated bilateral positions'!H745/'estimated bilateral positions'!H$760</f>
        <v>0</v>
      </c>
      <c r="I745" s="3">
        <f>'estimated bilateral positions'!I745/'estimated bilateral positions'!I$760</f>
        <v>2.0402215097639169E-3</v>
      </c>
      <c r="J745" s="3">
        <f>'estimated bilateral positions'!J745/'estimated bilateral positions'!J$760</f>
        <v>0</v>
      </c>
    </row>
    <row r="746" spans="1:10">
      <c r="A746" s="3" t="s">
        <v>15</v>
      </c>
      <c r="B746" s="3" t="s">
        <v>6</v>
      </c>
      <c r="C746" s="47">
        <v>2008</v>
      </c>
      <c r="D746" s="3">
        <f>'estimated bilateral positions'!D746/'estimated bilateral positions'!D$760</f>
        <v>7.4390536489290435E-3</v>
      </c>
      <c r="E746" s="3">
        <f>'estimated bilateral positions'!E746/'estimated bilateral positions'!E$760</f>
        <v>0</v>
      </c>
      <c r="F746" s="3">
        <f>'estimated bilateral positions'!F746/'estimated bilateral positions'!F$760</f>
        <v>5.2564451554697684E-3</v>
      </c>
      <c r="G746" s="3">
        <f>'estimated bilateral positions'!G746/'estimated bilateral positions'!G$760</f>
        <v>0</v>
      </c>
      <c r="H746" s="3">
        <f>'estimated bilateral positions'!H746/'estimated bilateral positions'!H$760</f>
        <v>0</v>
      </c>
      <c r="I746" s="3">
        <f>'estimated bilateral positions'!I746/'estimated bilateral positions'!I$760</f>
        <v>2.9146021568055963E-4</v>
      </c>
      <c r="J746" s="3">
        <f>'estimated bilateral positions'!J746/'estimated bilateral positions'!J$760</f>
        <v>0</v>
      </c>
    </row>
    <row r="747" spans="1:10">
      <c r="A747" s="3" t="s">
        <v>15</v>
      </c>
      <c r="B747" s="3" t="s">
        <v>7</v>
      </c>
      <c r="C747" s="47">
        <v>2008</v>
      </c>
      <c r="D747" s="3">
        <f>'estimated bilateral positions'!D747/'estimated bilateral positions'!D$760</f>
        <v>0.27773431851621516</v>
      </c>
      <c r="E747" s="3">
        <f>'estimated bilateral positions'!E747/'estimated bilateral positions'!E$760</f>
        <v>0</v>
      </c>
      <c r="F747" s="3">
        <f>'estimated bilateral positions'!F747/'estimated bilateral positions'!F$760</f>
        <v>0.30483857252122243</v>
      </c>
      <c r="G747" s="3">
        <f>'estimated bilateral positions'!G747/'estimated bilateral positions'!G$760</f>
        <v>0.64020765931833568</v>
      </c>
      <c r="H747" s="3">
        <f>'estimated bilateral positions'!H747/'estimated bilateral positions'!H$760</f>
        <v>0</v>
      </c>
      <c r="I747" s="3">
        <f>'estimated bilateral positions'!I747/'estimated bilateral positions'!I$760</f>
        <v>0.48149227630428443</v>
      </c>
      <c r="J747" s="3">
        <f>'estimated bilateral positions'!J747/'estimated bilateral positions'!J$760</f>
        <v>0.42399999999999999</v>
      </c>
    </row>
    <row r="748" spans="1:10">
      <c r="A748" s="3" t="s">
        <v>15</v>
      </c>
      <c r="B748" s="3" t="s">
        <v>8</v>
      </c>
      <c r="C748" s="47">
        <v>2008</v>
      </c>
      <c r="D748" s="3">
        <f>'estimated bilateral positions'!D748/'estimated bilateral positions'!D$760</f>
        <v>2.5330200853932992E-3</v>
      </c>
      <c r="E748" s="3">
        <f>'estimated bilateral positions'!E748/'estimated bilateral positions'!E$760</f>
        <v>0</v>
      </c>
      <c r="F748" s="3">
        <f>'estimated bilateral positions'!F748/'estimated bilateral positions'!F$760</f>
        <v>3.8892852540520235E-5</v>
      </c>
      <c r="G748" s="3">
        <f>'estimated bilateral positions'!G748/'estimated bilateral positions'!G$760</f>
        <v>7.5238883454969527E-5</v>
      </c>
      <c r="H748" s="3">
        <f>'estimated bilateral positions'!H748/'estimated bilateral positions'!H$760</f>
        <v>0</v>
      </c>
      <c r="I748" s="3">
        <f>'estimated bilateral positions'!I748/'estimated bilateral positions'!I$760</f>
        <v>0</v>
      </c>
      <c r="J748" s="3">
        <f>'estimated bilateral positions'!J748/'estimated bilateral positions'!J$760</f>
        <v>0</v>
      </c>
    </row>
    <row r="749" spans="1:10">
      <c r="A749" s="3" t="s">
        <v>15</v>
      </c>
      <c r="B749" s="3" t="s">
        <v>9</v>
      </c>
      <c r="C749" s="47">
        <v>2008</v>
      </c>
      <c r="D749" s="3">
        <f>'estimated bilateral positions'!D749/'estimated bilateral positions'!D$760</f>
        <v>0</v>
      </c>
      <c r="E749" s="3">
        <f>'estimated bilateral positions'!E749/'estimated bilateral positions'!E$760</f>
        <v>0</v>
      </c>
      <c r="F749" s="3">
        <f>'estimated bilateral positions'!F749/'estimated bilateral positions'!F$760</f>
        <v>0</v>
      </c>
      <c r="G749" s="3">
        <f>'estimated bilateral positions'!G749/'estimated bilateral positions'!G$760</f>
        <v>0</v>
      </c>
      <c r="H749" s="3">
        <f>'estimated bilateral positions'!H749/'estimated bilateral positions'!H$760</f>
        <v>0</v>
      </c>
      <c r="I749" s="3">
        <f>'estimated bilateral positions'!I749/'estimated bilateral positions'!I$760</f>
        <v>0</v>
      </c>
      <c r="J749" s="3">
        <f>'estimated bilateral positions'!J749/'estimated bilateral positions'!J$760</f>
        <v>0</v>
      </c>
    </row>
    <row r="750" spans="1:10">
      <c r="A750" s="3" t="s">
        <v>15</v>
      </c>
      <c r="B750" s="3" t="s">
        <v>10</v>
      </c>
      <c r="C750" s="47">
        <v>2008</v>
      </c>
      <c r="D750" s="3">
        <f>'estimated bilateral positions'!D750/'estimated bilateral positions'!D$760</f>
        <v>2.871397592944833E-2</v>
      </c>
      <c r="E750" s="3">
        <f>'estimated bilateral positions'!E750/'estimated bilateral positions'!E$760</f>
        <v>1.0626695760132641E-2</v>
      </c>
      <c r="F750" s="3">
        <f>'estimated bilateral positions'!F750/'estimated bilateral positions'!F$760</f>
        <v>2.1382873504571707E-2</v>
      </c>
      <c r="G750" s="3">
        <f>'estimated bilateral positions'!G750/'estimated bilateral positions'!G$760</f>
        <v>1.429538785644421E-3</v>
      </c>
      <c r="H750" s="3">
        <f>'estimated bilateral positions'!H750/'estimated bilateral positions'!H$760</f>
        <v>6.0294351348907068E-3</v>
      </c>
      <c r="I750" s="3">
        <f>'estimated bilateral positions'!I750/'estimated bilateral positions'!I$760</f>
        <v>2.9146021568055963E-4</v>
      </c>
      <c r="J750" s="3">
        <f>'estimated bilateral positions'!J750/'estimated bilateral positions'!J$760</f>
        <v>8.0000000000000002E-3</v>
      </c>
    </row>
    <row r="751" spans="1:10">
      <c r="A751" s="3" t="s">
        <v>15</v>
      </c>
      <c r="B751" s="3" t="s">
        <v>11</v>
      </c>
      <c r="C751" s="47">
        <v>2008</v>
      </c>
      <c r="D751" s="3">
        <f>'estimated bilateral positions'!D751/'estimated bilateral positions'!D$760</f>
        <v>5.8596380225614107E-2</v>
      </c>
      <c r="E751" s="3">
        <f>'estimated bilateral positions'!E751/'estimated bilateral positions'!E$760</f>
        <v>0</v>
      </c>
      <c r="F751" s="3">
        <f>'estimated bilateral positions'!F751/'estimated bilateral positions'!F$760</f>
        <v>5.3581754182464386E-2</v>
      </c>
      <c r="G751" s="3">
        <f>'estimated bilateral positions'!G751/'estimated bilateral positions'!G$760</f>
        <v>0.13783763448950417</v>
      </c>
      <c r="H751" s="3">
        <f>'estimated bilateral positions'!H751/'estimated bilateral positions'!H$760</f>
        <v>0</v>
      </c>
      <c r="I751" s="3">
        <f>'estimated bilateral positions'!I751/'estimated bilateral positions'!I$760</f>
        <v>6.5870008743806469E-2</v>
      </c>
      <c r="J751" s="3">
        <f>'estimated bilateral positions'!J751/'estimated bilateral positions'!J$760</f>
        <v>0</v>
      </c>
    </row>
    <row r="752" spans="1:10">
      <c r="A752" s="3" t="s">
        <v>15</v>
      </c>
      <c r="B752" s="3" t="s">
        <v>12</v>
      </c>
      <c r="C752" s="47">
        <v>2008</v>
      </c>
      <c r="D752" s="3">
        <f>'estimated bilateral positions'!D752/'estimated bilateral positions'!D$760</f>
        <v>3.1049923627401734E-3</v>
      </c>
      <c r="E752" s="3">
        <f>'estimated bilateral positions'!E752/'estimated bilateral positions'!E$760</f>
        <v>0</v>
      </c>
      <c r="F752" s="3">
        <f>'estimated bilateral positions'!F752/'estimated bilateral positions'!F$760</f>
        <v>1.3106735734745157E-5</v>
      </c>
      <c r="G752" s="3">
        <f>'estimated bilateral positions'!G752/'estimated bilateral positions'!G$760</f>
        <v>7.5238883454969527E-5</v>
      </c>
      <c r="H752" s="3">
        <f>'estimated bilateral positions'!H752/'estimated bilateral positions'!H$760</f>
        <v>0</v>
      </c>
      <c r="I752" s="3">
        <f>'estimated bilateral positions'!I752/'estimated bilateral positions'!I$760</f>
        <v>0</v>
      </c>
      <c r="J752" s="3">
        <f>'estimated bilateral positions'!J752/'estimated bilateral positions'!J$760</f>
        <v>0</v>
      </c>
    </row>
    <row r="753" spans="1:10">
      <c r="A753" s="3" t="s">
        <v>15</v>
      </c>
      <c r="B753" s="3" t="s">
        <v>13</v>
      </c>
      <c r="C753" s="47">
        <v>2008</v>
      </c>
      <c r="D753" s="3">
        <f>'estimated bilateral positions'!D753/'estimated bilateral positions'!D$760</f>
        <v>5.2873702614037683E-2</v>
      </c>
      <c r="E753" s="3">
        <f>'estimated bilateral positions'!E753/'estimated bilateral positions'!E$760</f>
        <v>0.13327052914089046</v>
      </c>
      <c r="F753" s="3">
        <f>'estimated bilateral positions'!F753/'estimated bilateral positions'!F$760</f>
        <v>5.4562564043053631E-2</v>
      </c>
      <c r="G753" s="3">
        <f>'estimated bilateral positions'!G753/'estimated bilateral positions'!G$760</f>
        <v>7.8248438793168309E-3</v>
      </c>
      <c r="H753" s="3">
        <f>'estimated bilateral positions'!H753/'estimated bilateral positions'!H$760</f>
        <v>2.2695969492173024E-3</v>
      </c>
      <c r="I753" s="3">
        <f>'estimated bilateral positions'!I753/'estimated bilateral positions'!I$760</f>
        <v>0.28825415330807341</v>
      </c>
      <c r="J753" s="3">
        <f>'estimated bilateral positions'!J753/'estimated bilateral positions'!J$760</f>
        <v>0</v>
      </c>
    </row>
    <row r="754" spans="1:10">
      <c r="A754" s="3" t="s">
        <v>15</v>
      </c>
      <c r="B754" s="3" t="s">
        <v>14</v>
      </c>
      <c r="C754" s="47">
        <v>2008</v>
      </c>
      <c r="D754" s="3">
        <f>'estimated bilateral positions'!D754/'estimated bilateral positions'!D$760</f>
        <v>6.617268252474171E-5</v>
      </c>
      <c r="E754" s="3">
        <f>'estimated bilateral positions'!E754/'estimated bilateral positions'!E$760</f>
        <v>0</v>
      </c>
      <c r="F754" s="3">
        <f>'estimated bilateral positions'!F754/'estimated bilateral positions'!F$760</f>
        <v>1.5014823713854303E-4</v>
      </c>
      <c r="G754" s="3">
        <f>'estimated bilateral positions'!G754/'estimated bilateral positions'!G$760</f>
        <v>4.8905274245730195E-3</v>
      </c>
      <c r="H754" s="3">
        <f>'estimated bilateral positions'!H754/'estimated bilateral positions'!H$760</f>
        <v>0</v>
      </c>
      <c r="I754" s="3">
        <f>'estimated bilateral positions'!I754/'estimated bilateral positions'!I$760</f>
        <v>0</v>
      </c>
      <c r="J754" s="3">
        <f>'estimated bilateral positions'!J754/'estimated bilateral positions'!J$760</f>
        <v>0</v>
      </c>
    </row>
    <row r="755" spans="1:10">
      <c r="A755" s="3" t="s">
        <v>15</v>
      </c>
      <c r="B755" s="3" t="s">
        <v>15</v>
      </c>
      <c r="C755" s="47">
        <v>2008</v>
      </c>
      <c r="D755" s="3">
        <f>'estimated bilateral positions'!D755/'estimated bilateral positions'!D$760</f>
        <v>0</v>
      </c>
      <c r="E755" s="3">
        <f>'estimated bilateral positions'!E755/'estimated bilateral positions'!E$760</f>
        <v>0</v>
      </c>
      <c r="F755" s="3">
        <f>'estimated bilateral positions'!F755/'estimated bilateral positions'!F$760</f>
        <v>0</v>
      </c>
      <c r="G755" s="3">
        <f>'estimated bilateral positions'!G755/'estimated bilateral positions'!G$760</f>
        <v>0</v>
      </c>
      <c r="H755" s="3">
        <f>'estimated bilateral positions'!H755/'estimated bilateral positions'!H$760</f>
        <v>0</v>
      </c>
      <c r="I755" s="3">
        <f>'estimated bilateral positions'!I755/'estimated bilateral positions'!I$760</f>
        <v>0</v>
      </c>
      <c r="J755" s="3">
        <f>'estimated bilateral positions'!J755/'estimated bilateral positions'!J$760</f>
        <v>0</v>
      </c>
    </row>
    <row r="756" spans="1:10">
      <c r="A756" s="3" t="s">
        <v>15</v>
      </c>
      <c r="B756" s="3" t="s">
        <v>16</v>
      </c>
      <c r="C756" s="47">
        <v>2008</v>
      </c>
      <c r="D756" s="3">
        <f>'estimated bilateral positions'!D756/'estimated bilateral positions'!D$760</f>
        <v>3.8622094844150017E-3</v>
      </c>
      <c r="E756" s="3">
        <f>'estimated bilateral positions'!E756/'estimated bilateral positions'!E$760</f>
        <v>0</v>
      </c>
      <c r="F756" s="3">
        <f>'estimated bilateral positions'!F756/'estimated bilateral positions'!F$760</f>
        <v>3.5384037491577426E-3</v>
      </c>
      <c r="G756" s="3">
        <f>'estimated bilateral positions'!G756/'estimated bilateral positions'!G$760</f>
        <v>0</v>
      </c>
      <c r="H756" s="3">
        <f>'estimated bilateral positions'!H756/'estimated bilateral positions'!H$760</f>
        <v>0</v>
      </c>
      <c r="I756" s="3">
        <f>'estimated bilateral positions'!I756/'estimated bilateral positions'!I$760</f>
        <v>2.9146021568055963E-4</v>
      </c>
      <c r="J756" s="3">
        <f>'estimated bilateral positions'!J756/'estimated bilateral positions'!J$760</f>
        <v>0</v>
      </c>
    </row>
    <row r="757" spans="1:10">
      <c r="A757" s="3" t="s">
        <v>15</v>
      </c>
      <c r="B757" s="3" t="s">
        <v>17</v>
      </c>
      <c r="C757" s="47">
        <v>2008</v>
      </c>
      <c r="D757" s="3">
        <f>'estimated bilateral positions'!D757/'estimated bilateral positions'!D$760</f>
        <v>7.1239104471846294E-3</v>
      </c>
      <c r="E757" s="3">
        <f>'estimated bilateral positions'!E757/'estimated bilateral positions'!E$760</f>
        <v>5.2980467400664782E-2</v>
      </c>
      <c r="F757" s="3">
        <f>'estimated bilateral positions'!F757/'estimated bilateral positions'!F$760</f>
        <v>2.668966791032687E-2</v>
      </c>
      <c r="G757" s="3">
        <f>'estimated bilateral positions'!G757/'estimated bilateral positions'!G$760</f>
        <v>2.4828831540139947E-3</v>
      </c>
      <c r="H757" s="3">
        <f>'estimated bilateral positions'!H757/'estimated bilateral positions'!H$760</f>
        <v>0</v>
      </c>
      <c r="I757" s="3">
        <f>'estimated bilateral positions'!I757/'estimated bilateral positions'!I$760</f>
        <v>1.7196152725153017E-2</v>
      </c>
      <c r="J757" s="3">
        <f>'estimated bilateral positions'!J757/'estimated bilateral positions'!J$760</f>
        <v>0</v>
      </c>
    </row>
    <row r="758" spans="1:10">
      <c r="A758" s="3" t="s">
        <v>15</v>
      </c>
      <c r="B758" s="3" t="s">
        <v>18</v>
      </c>
      <c r="C758" s="47">
        <v>2008</v>
      </c>
      <c r="D758" s="3">
        <f>'estimated bilateral positions'!D758/'estimated bilateral positions'!D$760</f>
        <v>0.37526185049379357</v>
      </c>
      <c r="E758" s="3">
        <f>'estimated bilateral positions'!E758/'estimated bilateral positions'!E$760</f>
        <v>0.40523586684441876</v>
      </c>
      <c r="F758" s="3">
        <f>'estimated bilateral positions'!F758/'estimated bilateral positions'!F$760</f>
        <v>0.10158630750200076</v>
      </c>
      <c r="G758" s="3">
        <f>'estimated bilateral positions'!G758/'estimated bilateral positions'!G$760</f>
        <v>0.12805657964035813</v>
      </c>
      <c r="H758" s="3">
        <f>'estimated bilateral positions'!H758/'estimated bilateral positions'!H$760</f>
        <v>6.8510977887624891E-2</v>
      </c>
      <c r="I758" s="3">
        <f>'estimated bilateral positions'!I758/'estimated bilateral positions'!I$760</f>
        <v>9.4141649664820734E-2</v>
      </c>
      <c r="J758" s="3">
        <f>'estimated bilateral positions'!J758/'estimated bilateral positions'!J$760</f>
        <v>9.8000000000000004E-2</v>
      </c>
    </row>
    <row r="759" spans="1:10">
      <c r="A759" s="3" t="s">
        <v>15</v>
      </c>
      <c r="B759" s="3" t="s">
        <v>19</v>
      </c>
      <c r="C759" s="47">
        <v>2008</v>
      </c>
      <c r="D759" s="3">
        <f>'estimated bilateral positions'!D759/'estimated bilateral positions'!D$760</f>
        <v>0.17793785180510133</v>
      </c>
      <c r="E759" s="3">
        <f>'estimated bilateral positions'!E759/'estimated bilateral positions'!E$760</f>
        <v>0.38612641586956503</v>
      </c>
      <c r="F759" s="3">
        <f>'estimated bilateral positions'!F759/'estimated bilateral positions'!F$760</f>
        <v>0.413297675582734</v>
      </c>
      <c r="G759" s="3">
        <f>'estimated bilateral positions'!G759/'estimated bilateral positions'!G$760</f>
        <v>7.5615077872244377E-2</v>
      </c>
      <c r="H759" s="3">
        <f>'estimated bilateral positions'!H759/'estimated bilateral positions'!H$760</f>
        <v>0.92318999002826707</v>
      </c>
      <c r="I759" s="3">
        <f>'estimated bilateral positions'!I759/'estimated bilateral positions'!I$760</f>
        <v>4.1678810842320016E-2</v>
      </c>
      <c r="J759" s="3">
        <f>'estimated bilateral positions'!J759/'estimated bilateral positions'!J$760</f>
        <v>0.47</v>
      </c>
    </row>
    <row r="762" spans="1:10">
      <c r="A762" s="3" t="s">
        <v>16</v>
      </c>
      <c r="B762" s="3" t="s">
        <v>3</v>
      </c>
      <c r="C762" s="3" t="s">
        <v>25</v>
      </c>
    </row>
    <row r="763" spans="1:10">
      <c r="A763" s="3" t="s">
        <v>16</v>
      </c>
      <c r="B763" s="3" t="s">
        <v>4</v>
      </c>
      <c r="C763" s="3" t="s">
        <v>25</v>
      </c>
    </row>
    <row r="764" spans="1:10">
      <c r="A764" s="3" t="s">
        <v>16</v>
      </c>
      <c r="B764" s="3" t="s">
        <v>5</v>
      </c>
      <c r="C764" s="3" t="s">
        <v>25</v>
      </c>
    </row>
    <row r="765" spans="1:10">
      <c r="A765" s="3" t="s">
        <v>16</v>
      </c>
      <c r="B765" s="3" t="s">
        <v>6</v>
      </c>
      <c r="C765" s="3" t="s">
        <v>25</v>
      </c>
    </row>
    <row r="766" spans="1:10">
      <c r="A766" s="3" t="s">
        <v>16</v>
      </c>
      <c r="B766" s="3" t="s">
        <v>7</v>
      </c>
      <c r="C766" s="3" t="s">
        <v>25</v>
      </c>
    </row>
    <row r="767" spans="1:10">
      <c r="A767" s="3" t="s">
        <v>16</v>
      </c>
      <c r="B767" s="3" t="s">
        <v>8</v>
      </c>
      <c r="C767" s="3" t="s">
        <v>25</v>
      </c>
    </row>
    <row r="768" spans="1:10">
      <c r="A768" s="3" t="s">
        <v>16</v>
      </c>
      <c r="B768" s="3" t="s">
        <v>9</v>
      </c>
      <c r="C768" s="3" t="s">
        <v>25</v>
      </c>
    </row>
    <row r="769" spans="1:3">
      <c r="A769" s="3" t="s">
        <v>16</v>
      </c>
      <c r="B769" s="3" t="s">
        <v>10</v>
      </c>
      <c r="C769" s="3" t="s">
        <v>25</v>
      </c>
    </row>
    <row r="770" spans="1:3">
      <c r="A770" s="3" t="s">
        <v>16</v>
      </c>
      <c r="B770" s="3" t="s">
        <v>11</v>
      </c>
      <c r="C770" s="3" t="s">
        <v>25</v>
      </c>
    </row>
    <row r="771" spans="1:3">
      <c r="A771" s="3" t="s">
        <v>16</v>
      </c>
      <c r="B771" s="3" t="s">
        <v>12</v>
      </c>
      <c r="C771" s="3" t="s">
        <v>25</v>
      </c>
    </row>
    <row r="772" spans="1:3">
      <c r="A772" s="3" t="s">
        <v>16</v>
      </c>
      <c r="B772" s="3" t="s">
        <v>13</v>
      </c>
      <c r="C772" s="3" t="s">
        <v>25</v>
      </c>
    </row>
    <row r="773" spans="1:3">
      <c r="A773" s="3" t="s">
        <v>16</v>
      </c>
      <c r="B773" s="3" t="s">
        <v>14</v>
      </c>
      <c r="C773" s="3" t="s">
        <v>25</v>
      </c>
    </row>
    <row r="774" spans="1:3">
      <c r="A774" s="3" t="s">
        <v>16</v>
      </c>
      <c r="B774" s="3" t="s">
        <v>15</v>
      </c>
      <c r="C774" s="3" t="s">
        <v>25</v>
      </c>
    </row>
    <row r="775" spans="1:3">
      <c r="A775" s="3" t="s">
        <v>16</v>
      </c>
      <c r="B775" s="3" t="s">
        <v>16</v>
      </c>
      <c r="C775" s="3" t="s">
        <v>25</v>
      </c>
    </row>
    <row r="776" spans="1:3">
      <c r="A776" s="3" t="s">
        <v>16</v>
      </c>
      <c r="B776" s="3" t="s">
        <v>17</v>
      </c>
      <c r="C776" s="3" t="s">
        <v>25</v>
      </c>
    </row>
    <row r="777" spans="1:3">
      <c r="A777" s="3" t="s">
        <v>16</v>
      </c>
      <c r="B777" s="3" t="s">
        <v>18</v>
      </c>
      <c r="C777" s="3" t="s">
        <v>25</v>
      </c>
    </row>
    <row r="778" spans="1:3">
      <c r="A778" s="3" t="s">
        <v>16</v>
      </c>
      <c r="B778" s="3" t="s">
        <v>19</v>
      </c>
      <c r="C778" s="3" t="s">
        <v>25</v>
      </c>
    </row>
    <row r="781" spans="1:3">
      <c r="A781" s="3" t="s">
        <v>16</v>
      </c>
      <c r="B781" s="3" t="s">
        <v>3</v>
      </c>
      <c r="C781" s="3" t="s">
        <v>22</v>
      </c>
    </row>
    <row r="782" spans="1:3">
      <c r="A782" s="3" t="s">
        <v>16</v>
      </c>
      <c r="B782" s="3" t="s">
        <v>4</v>
      </c>
      <c r="C782" s="3" t="s">
        <v>22</v>
      </c>
    </row>
    <row r="783" spans="1:3">
      <c r="A783" s="3" t="s">
        <v>16</v>
      </c>
      <c r="B783" s="3" t="s">
        <v>5</v>
      </c>
      <c r="C783" s="3" t="s">
        <v>22</v>
      </c>
    </row>
    <row r="784" spans="1:3">
      <c r="A784" s="3" t="s">
        <v>16</v>
      </c>
      <c r="B784" s="3" t="s">
        <v>6</v>
      </c>
      <c r="C784" s="3" t="s">
        <v>22</v>
      </c>
    </row>
    <row r="785" spans="1:3">
      <c r="A785" s="3" t="s">
        <v>16</v>
      </c>
      <c r="B785" s="3" t="s">
        <v>7</v>
      </c>
      <c r="C785" s="3" t="s">
        <v>22</v>
      </c>
    </row>
    <row r="786" spans="1:3">
      <c r="A786" s="3" t="s">
        <v>16</v>
      </c>
      <c r="B786" s="3" t="s">
        <v>8</v>
      </c>
      <c r="C786" s="3" t="s">
        <v>22</v>
      </c>
    </row>
    <row r="787" spans="1:3">
      <c r="A787" s="3" t="s">
        <v>16</v>
      </c>
      <c r="B787" s="3" t="s">
        <v>9</v>
      </c>
      <c r="C787" s="3" t="s">
        <v>22</v>
      </c>
    </row>
    <row r="788" spans="1:3">
      <c r="A788" s="3" t="s">
        <v>16</v>
      </c>
      <c r="B788" s="3" t="s">
        <v>10</v>
      </c>
      <c r="C788" s="3" t="s">
        <v>22</v>
      </c>
    </row>
    <row r="789" spans="1:3">
      <c r="A789" s="3" t="s">
        <v>16</v>
      </c>
      <c r="B789" s="3" t="s">
        <v>11</v>
      </c>
      <c r="C789" s="3" t="s">
        <v>22</v>
      </c>
    </row>
    <row r="790" spans="1:3">
      <c r="A790" s="3" t="s">
        <v>16</v>
      </c>
      <c r="B790" s="3" t="s">
        <v>12</v>
      </c>
      <c r="C790" s="3" t="s">
        <v>22</v>
      </c>
    </row>
    <row r="791" spans="1:3">
      <c r="A791" s="3" t="s">
        <v>16</v>
      </c>
      <c r="B791" s="3" t="s">
        <v>13</v>
      </c>
      <c r="C791" s="3" t="s">
        <v>22</v>
      </c>
    </row>
    <row r="792" spans="1:3">
      <c r="A792" s="3" t="s">
        <v>16</v>
      </c>
      <c r="B792" s="3" t="s">
        <v>14</v>
      </c>
      <c r="C792" s="3" t="s">
        <v>22</v>
      </c>
    </row>
    <row r="793" spans="1:3">
      <c r="A793" s="3" t="s">
        <v>16</v>
      </c>
      <c r="B793" s="3" t="s">
        <v>15</v>
      </c>
      <c r="C793" s="3" t="s">
        <v>22</v>
      </c>
    </row>
    <row r="794" spans="1:3">
      <c r="A794" s="3" t="s">
        <v>16</v>
      </c>
      <c r="B794" s="3" t="s">
        <v>16</v>
      </c>
      <c r="C794" s="3" t="s">
        <v>22</v>
      </c>
    </row>
    <row r="795" spans="1:3">
      <c r="A795" s="3" t="s">
        <v>16</v>
      </c>
      <c r="B795" s="3" t="s">
        <v>17</v>
      </c>
      <c r="C795" s="3" t="s">
        <v>22</v>
      </c>
    </row>
    <row r="796" spans="1:3">
      <c r="A796" s="3" t="s">
        <v>16</v>
      </c>
      <c r="B796" s="3" t="s">
        <v>18</v>
      </c>
      <c r="C796" s="3" t="s">
        <v>22</v>
      </c>
    </row>
    <row r="797" spans="1:3">
      <c r="A797" s="3" t="s">
        <v>16</v>
      </c>
      <c r="B797" s="3" t="s">
        <v>19</v>
      </c>
      <c r="C797" s="3" t="s">
        <v>22</v>
      </c>
    </row>
    <row r="800" spans="1:3">
      <c r="A800" s="3" t="s">
        <v>16</v>
      </c>
      <c r="B800" s="3" t="s">
        <v>3</v>
      </c>
      <c r="C800" s="3" t="s">
        <v>23</v>
      </c>
    </row>
    <row r="801" spans="1:3">
      <c r="A801" s="3" t="s">
        <v>16</v>
      </c>
      <c r="B801" s="3" t="s">
        <v>4</v>
      </c>
      <c r="C801" s="3" t="s">
        <v>23</v>
      </c>
    </row>
    <row r="802" spans="1:3">
      <c r="A802" s="3" t="s">
        <v>16</v>
      </c>
      <c r="B802" s="3" t="s">
        <v>5</v>
      </c>
      <c r="C802" s="3" t="s">
        <v>23</v>
      </c>
    </row>
    <row r="803" spans="1:3">
      <c r="A803" s="3" t="s">
        <v>16</v>
      </c>
      <c r="B803" s="3" t="s">
        <v>6</v>
      </c>
      <c r="C803" s="3" t="s">
        <v>23</v>
      </c>
    </row>
    <row r="804" spans="1:3">
      <c r="A804" s="3" t="s">
        <v>16</v>
      </c>
      <c r="B804" s="3" t="s">
        <v>7</v>
      </c>
      <c r="C804" s="3" t="s">
        <v>23</v>
      </c>
    </row>
    <row r="805" spans="1:3">
      <c r="A805" s="3" t="s">
        <v>16</v>
      </c>
      <c r="B805" s="3" t="s">
        <v>8</v>
      </c>
      <c r="C805" s="3" t="s">
        <v>23</v>
      </c>
    </row>
    <row r="806" spans="1:3">
      <c r="A806" s="3" t="s">
        <v>16</v>
      </c>
      <c r="B806" s="3" t="s">
        <v>9</v>
      </c>
      <c r="C806" s="3" t="s">
        <v>23</v>
      </c>
    </row>
    <row r="807" spans="1:3">
      <c r="A807" s="3" t="s">
        <v>16</v>
      </c>
      <c r="B807" s="3" t="s">
        <v>10</v>
      </c>
      <c r="C807" s="3" t="s">
        <v>23</v>
      </c>
    </row>
    <row r="808" spans="1:3">
      <c r="A808" s="3" t="s">
        <v>16</v>
      </c>
      <c r="B808" s="3" t="s">
        <v>11</v>
      </c>
      <c r="C808" s="3" t="s">
        <v>23</v>
      </c>
    </row>
    <row r="809" spans="1:3">
      <c r="A809" s="3" t="s">
        <v>16</v>
      </c>
      <c r="B809" s="3" t="s">
        <v>12</v>
      </c>
      <c r="C809" s="3" t="s">
        <v>23</v>
      </c>
    </row>
    <row r="810" spans="1:3">
      <c r="A810" s="3" t="s">
        <v>16</v>
      </c>
      <c r="B810" s="3" t="s">
        <v>13</v>
      </c>
      <c r="C810" s="3" t="s">
        <v>23</v>
      </c>
    </row>
    <row r="811" spans="1:3">
      <c r="A811" s="3" t="s">
        <v>16</v>
      </c>
      <c r="B811" s="3" t="s">
        <v>14</v>
      </c>
      <c r="C811" s="3" t="s">
        <v>23</v>
      </c>
    </row>
    <row r="812" spans="1:3">
      <c r="A812" s="3" t="s">
        <v>16</v>
      </c>
      <c r="B812" s="3" t="s">
        <v>15</v>
      </c>
      <c r="C812" s="3" t="s">
        <v>23</v>
      </c>
    </row>
    <row r="813" spans="1:3">
      <c r="A813" s="3" t="s">
        <v>16</v>
      </c>
      <c r="B813" s="3" t="s">
        <v>16</v>
      </c>
      <c r="C813" s="3" t="s">
        <v>23</v>
      </c>
    </row>
    <row r="814" spans="1:3">
      <c r="A814" s="3" t="s">
        <v>16</v>
      </c>
      <c r="B814" s="3" t="s">
        <v>17</v>
      </c>
      <c r="C814" s="3" t="s">
        <v>23</v>
      </c>
    </row>
    <row r="815" spans="1:3">
      <c r="A815" s="3" t="s">
        <v>16</v>
      </c>
      <c r="B815" s="3" t="s">
        <v>18</v>
      </c>
      <c r="C815" s="3" t="s">
        <v>23</v>
      </c>
    </row>
    <row r="816" spans="1:3">
      <c r="A816" s="3" t="s">
        <v>16</v>
      </c>
      <c r="B816" s="3" t="s">
        <v>19</v>
      </c>
      <c r="C816" s="3" t="s">
        <v>23</v>
      </c>
    </row>
    <row r="819" spans="1:10">
      <c r="A819" s="3" t="s">
        <v>16</v>
      </c>
      <c r="B819" s="3" t="s">
        <v>3</v>
      </c>
      <c r="C819" s="3">
        <v>2008</v>
      </c>
      <c r="D819" s="3">
        <f>'estimated bilateral positions'!D819/'estimated bilateral positions'!D$836</f>
        <v>0</v>
      </c>
      <c r="E819" s="3">
        <f>'estimated bilateral positions'!E819/'estimated bilateral positions'!E$836</f>
        <v>0</v>
      </c>
      <c r="F819" s="3">
        <f>'estimated bilateral positions'!F819/'estimated bilateral positions'!F$836</f>
        <v>7.0500893004191702E-9</v>
      </c>
      <c r="G819" s="3">
        <f>'estimated bilateral positions'!G819/'estimated bilateral positions'!G$836</f>
        <v>1.9309609861317044E-4</v>
      </c>
      <c r="H819" s="3">
        <f>'estimated bilateral positions'!H819/'estimated bilateral positions'!H$836</f>
        <v>0</v>
      </c>
      <c r="I819" s="3">
        <f>'estimated bilateral positions'!I819/'estimated bilateral positions'!I$836</f>
        <v>2.7240269125537206E-3</v>
      </c>
      <c r="J819" s="3">
        <f>'estimated bilateral positions'!J819/'estimated bilateral positions'!J$836</f>
        <v>0</v>
      </c>
    </row>
    <row r="820" spans="1:10">
      <c r="A820" s="3" t="s">
        <v>16</v>
      </c>
      <c r="B820" s="3" t="s">
        <v>4</v>
      </c>
      <c r="C820" s="3">
        <v>2008</v>
      </c>
      <c r="D820" s="3">
        <f>'estimated bilateral positions'!D820/'estimated bilateral positions'!D$836</f>
        <v>2.483452731539079E-3</v>
      </c>
      <c r="E820" s="3">
        <f>'estimated bilateral positions'!E820/'estimated bilateral positions'!E$836</f>
        <v>9.5434267129855636E-3</v>
      </c>
      <c r="F820" s="3">
        <f>'estimated bilateral positions'!F820/'estimated bilateral positions'!F$836</f>
        <v>2.6649098136838165E-2</v>
      </c>
      <c r="G820" s="3">
        <f>'estimated bilateral positions'!G820/'estimated bilateral positions'!G$836</f>
        <v>6.2734425106849507E-3</v>
      </c>
      <c r="H820" s="3">
        <f>'estimated bilateral positions'!H820/'estimated bilateral positions'!H$836</f>
        <v>4.7881010331541723E-4</v>
      </c>
      <c r="I820" s="3">
        <f>'estimated bilateral positions'!I820/'estimated bilateral positions'!I$836</f>
        <v>5.4849255070848913E-3</v>
      </c>
      <c r="J820" s="3">
        <f>'estimated bilateral positions'!J820/'estimated bilateral positions'!J$836</f>
        <v>0</v>
      </c>
    </row>
    <row r="821" spans="1:10">
      <c r="A821" s="3" t="s">
        <v>16</v>
      </c>
      <c r="B821" s="3" t="s">
        <v>5</v>
      </c>
      <c r="C821" s="3">
        <v>2008</v>
      </c>
      <c r="D821" s="3">
        <f>'estimated bilateral positions'!D821/'estimated bilateral positions'!D$836</f>
        <v>0</v>
      </c>
      <c r="E821" s="3">
        <f>'estimated bilateral positions'!E821/'estimated bilateral positions'!E$836</f>
        <v>7.0647612784772518E-3</v>
      </c>
      <c r="F821" s="3">
        <f>'estimated bilateral positions'!F821/'estimated bilateral positions'!F$836</f>
        <v>0</v>
      </c>
      <c r="G821" s="3">
        <f>'estimated bilateral positions'!G821/'estimated bilateral positions'!G$836</f>
        <v>5.1599259885313437E-3</v>
      </c>
      <c r="H821" s="3">
        <f>'estimated bilateral positions'!H821/'estimated bilateral positions'!H$836</f>
        <v>0.19750987661578825</v>
      </c>
      <c r="I821" s="3">
        <f>'estimated bilateral positions'!I821/'estimated bilateral positions'!I$836</f>
        <v>7.9846494713021729E-2</v>
      </c>
      <c r="J821" s="3">
        <f>'estimated bilateral positions'!J821/'estimated bilateral positions'!J$836</f>
        <v>0</v>
      </c>
    </row>
    <row r="822" spans="1:10">
      <c r="A822" s="3" t="s">
        <v>16</v>
      </c>
      <c r="B822" s="3" t="s">
        <v>6</v>
      </c>
      <c r="C822" s="3">
        <v>2008</v>
      </c>
      <c r="D822" s="3">
        <f>'estimated bilateral positions'!D822/'estimated bilateral positions'!D$836</f>
        <v>3.5320701893741306E-2</v>
      </c>
      <c r="E822" s="3">
        <f>'estimated bilateral positions'!E822/'estimated bilateral positions'!E$836</f>
        <v>5.6915275069583673E-2</v>
      </c>
      <c r="F822" s="3">
        <f>'estimated bilateral positions'!F822/'estimated bilateral positions'!F$836</f>
        <v>2.8509376605867227E-2</v>
      </c>
      <c r="G822" s="3">
        <f>'estimated bilateral positions'!G822/'estimated bilateral positions'!G$836</f>
        <v>0.22970026932297025</v>
      </c>
      <c r="H822" s="3">
        <f>'estimated bilateral positions'!H822/'estimated bilateral positions'!H$836</f>
        <v>0.31718073385932949</v>
      </c>
      <c r="I822" s="3">
        <f>'estimated bilateral positions'!I822/'estimated bilateral positions'!I$836</f>
        <v>0.15142941517645683</v>
      </c>
      <c r="J822" s="3">
        <f>'estimated bilateral positions'!J822/'estimated bilateral positions'!J$836</f>
        <v>0</v>
      </c>
    </row>
    <row r="823" spans="1:10">
      <c r="A823" s="3" t="s">
        <v>16</v>
      </c>
      <c r="B823" s="3" t="s">
        <v>7</v>
      </c>
      <c r="C823" s="3">
        <v>2008</v>
      </c>
      <c r="D823" s="3">
        <f>'estimated bilateral positions'!D823/'estimated bilateral positions'!D$836</f>
        <v>0.186137566063871</v>
      </c>
      <c r="E823" s="3">
        <f>'estimated bilateral positions'!E823/'estimated bilateral positions'!E$836</f>
        <v>0.21860888833122225</v>
      </c>
      <c r="F823" s="3">
        <f>'estimated bilateral positions'!F823/'estimated bilateral positions'!F$836</f>
        <v>0.20471036302620016</v>
      </c>
      <c r="G823" s="3">
        <f>'estimated bilateral positions'!G823/'estimated bilateral positions'!G$836</f>
        <v>0.17249958991150405</v>
      </c>
      <c r="H823" s="3">
        <f>'estimated bilateral positions'!H823/'estimated bilateral positions'!H$836</f>
        <v>2.1261437381376206E-2</v>
      </c>
      <c r="I823" s="3">
        <f>'estimated bilateral positions'!I823/'estimated bilateral positions'!I$836</f>
        <v>8.7906312145823631E-2</v>
      </c>
      <c r="J823" s="3">
        <f>'estimated bilateral positions'!J823/'estimated bilateral positions'!J$836</f>
        <v>0.2687741059180016</v>
      </c>
    </row>
    <row r="824" spans="1:10">
      <c r="A824" s="3" t="s">
        <v>16</v>
      </c>
      <c r="B824" s="3" t="s">
        <v>8</v>
      </c>
      <c r="C824" s="3">
        <v>2008</v>
      </c>
      <c r="D824" s="3">
        <f>'estimated bilateral positions'!D824/'estimated bilateral positions'!D$836</f>
        <v>0.10581787926537874</v>
      </c>
      <c r="E824" s="3">
        <f>'estimated bilateral positions'!E824/'estimated bilateral positions'!E$836</f>
        <v>1.9706290815627164E-2</v>
      </c>
      <c r="F824" s="3">
        <f>'estimated bilateral positions'!F824/'estimated bilateral positions'!F$836</f>
        <v>3.3566258502551273E-2</v>
      </c>
      <c r="G824" s="3">
        <f>'estimated bilateral positions'!G824/'estimated bilateral positions'!G$836</f>
        <v>1.9425415001147153E-2</v>
      </c>
      <c r="H824" s="3">
        <f>'estimated bilateral positions'!H824/'estimated bilateral positions'!H$836</f>
        <v>9.4388454858310891E-2</v>
      </c>
      <c r="I824" s="3">
        <f>'estimated bilateral positions'!I824/'estimated bilateral positions'!I$836</f>
        <v>0.10103963062256167</v>
      </c>
      <c r="J824" s="3">
        <f>'estimated bilateral positions'!J824/'estimated bilateral positions'!J$836</f>
        <v>0</v>
      </c>
    </row>
    <row r="825" spans="1:10">
      <c r="A825" s="3" t="s">
        <v>16</v>
      </c>
      <c r="B825" s="3" t="s">
        <v>9</v>
      </c>
      <c r="C825" s="3">
        <v>2008</v>
      </c>
      <c r="D825" s="3">
        <f>'estimated bilateral positions'!D825/'estimated bilateral positions'!D$836</f>
        <v>0</v>
      </c>
      <c r="E825" s="3">
        <f>'estimated bilateral positions'!E825/'estimated bilateral positions'!E$836</f>
        <v>3.9766415014502891E-2</v>
      </c>
      <c r="F825" s="3">
        <f>'estimated bilateral positions'!F825/'estimated bilateral positions'!F$836</f>
        <v>8.6774916214893321E-5</v>
      </c>
      <c r="G825" s="3">
        <f>'estimated bilateral positions'!G825/'estimated bilateral positions'!G$836</f>
        <v>2.0149032526436097E-2</v>
      </c>
      <c r="H825" s="3">
        <f>'estimated bilateral positions'!H825/'estimated bilateral positions'!H$836</f>
        <v>2.1926477672950528E-2</v>
      </c>
      <c r="I825" s="3">
        <f>'estimated bilateral positions'!I825/'estimated bilateral positions'!I$836</f>
        <v>9.5768200070960194E-2</v>
      </c>
      <c r="J825" s="3">
        <f>'estimated bilateral positions'!J825/'estimated bilateral positions'!J$836</f>
        <v>0</v>
      </c>
    </row>
    <row r="826" spans="1:10">
      <c r="A826" s="3" t="s">
        <v>16</v>
      </c>
      <c r="B826" s="3" t="s">
        <v>10</v>
      </c>
      <c r="C826" s="3">
        <v>2008</v>
      </c>
      <c r="D826" s="3">
        <f>'estimated bilateral positions'!D826/'estimated bilateral positions'!D$836</f>
        <v>0.11451744287104616</v>
      </c>
      <c r="E826" s="3">
        <f>'estimated bilateral positions'!E826/'estimated bilateral positions'!E$836</f>
        <v>0.14513640902772754</v>
      </c>
      <c r="F826" s="3">
        <f>'estimated bilateral positions'!F826/'estimated bilateral positions'!F$836</f>
        <v>5.0582417575151875E-2</v>
      </c>
      <c r="G826" s="3">
        <f>'estimated bilateral positions'!G826/'estimated bilateral positions'!G$836</f>
        <v>1.6255191736342531E-2</v>
      </c>
      <c r="H826" s="3">
        <f>'estimated bilateral positions'!H826/'estimated bilateral positions'!H$836</f>
        <v>1.1638441435276918E-2</v>
      </c>
      <c r="I826" s="3">
        <f>'estimated bilateral positions'!I826/'estimated bilateral positions'!I$836</f>
        <v>8.2651078658322344E-2</v>
      </c>
      <c r="J826" s="3">
        <f>'estimated bilateral positions'!J826/'estimated bilateral positions'!J$836</f>
        <v>8.2201627002638861E-2</v>
      </c>
    </row>
    <row r="827" spans="1:10">
      <c r="A827" s="3" t="s">
        <v>16</v>
      </c>
      <c r="B827" s="3" t="s">
        <v>11</v>
      </c>
      <c r="C827" s="3">
        <v>2008</v>
      </c>
      <c r="D827" s="3">
        <f>'estimated bilateral positions'!D827/'estimated bilateral positions'!D$836</f>
        <v>0.21057848043834143</v>
      </c>
      <c r="E827" s="3">
        <f>'estimated bilateral positions'!E827/'estimated bilateral positions'!E$836</f>
        <v>0</v>
      </c>
      <c r="F827" s="3">
        <f>'estimated bilateral positions'!F827/'estimated bilateral positions'!F$836</f>
        <v>3.3080802063023058E-2</v>
      </c>
      <c r="G827" s="3">
        <f>'estimated bilateral positions'!G827/'estimated bilateral positions'!G$836</f>
        <v>2.3503587249641352E-2</v>
      </c>
      <c r="H827" s="3">
        <f>'estimated bilateral positions'!H827/'estimated bilateral positions'!H$836</f>
        <v>0</v>
      </c>
      <c r="I827" s="3">
        <f>'estimated bilateral positions'!I827/'estimated bilateral positions'!I$836</f>
        <v>6.5652188936783429E-2</v>
      </c>
      <c r="J827" s="3">
        <f>'estimated bilateral positions'!J827/'estimated bilateral positions'!J$836</f>
        <v>0</v>
      </c>
    </row>
    <row r="828" spans="1:10">
      <c r="A828" s="3" t="s">
        <v>16</v>
      </c>
      <c r="B828" s="3" t="s">
        <v>12</v>
      </c>
      <c r="C828" s="3">
        <v>2008</v>
      </c>
      <c r="D828" s="3">
        <f>'estimated bilateral positions'!D828/'estimated bilateral positions'!D$836</f>
        <v>4.7512609753088235E-3</v>
      </c>
      <c r="E828" s="3">
        <f>'estimated bilateral positions'!E828/'estimated bilateral positions'!E$836</f>
        <v>0</v>
      </c>
      <c r="F828" s="3">
        <f>'estimated bilateral positions'!F828/'estimated bilateral positions'!F$836</f>
        <v>6.513507003764267E-5</v>
      </c>
      <c r="G828" s="3">
        <f>'estimated bilateral positions'!G828/'estimated bilateral positions'!G$836</f>
        <v>6.0434001996602527E-3</v>
      </c>
      <c r="H828" s="3">
        <f>'estimated bilateral positions'!H828/'estimated bilateral positions'!H$836</f>
        <v>0</v>
      </c>
      <c r="I828" s="3">
        <f>'estimated bilateral positions'!I828/'estimated bilateral positions'!I$836</f>
        <v>4.1011796919656336E-6</v>
      </c>
      <c r="J828" s="3">
        <f>'estimated bilateral positions'!J828/'estimated bilateral positions'!J$836</f>
        <v>0</v>
      </c>
    </row>
    <row r="829" spans="1:10">
      <c r="A829" s="3" t="s">
        <v>16</v>
      </c>
      <c r="B829" s="3" t="s">
        <v>13</v>
      </c>
      <c r="C829" s="3">
        <v>2008</v>
      </c>
      <c r="D829" s="3">
        <f>'estimated bilateral positions'!D829/'estimated bilateral positions'!D$836</f>
        <v>2.1766102198821795E-2</v>
      </c>
      <c r="E829" s="3">
        <f>'estimated bilateral positions'!E829/'estimated bilateral positions'!E$836</f>
        <v>7.1174241418166639E-2</v>
      </c>
      <c r="F829" s="3">
        <f>'estimated bilateral positions'!F829/'estimated bilateral positions'!F$836</f>
        <v>4.2552552102551225E-2</v>
      </c>
      <c r="G829" s="3">
        <f>'estimated bilateral positions'!G829/'estimated bilateral positions'!G$836</f>
        <v>0.12821315306626252</v>
      </c>
      <c r="H829" s="3">
        <f>'estimated bilateral positions'!H829/'estimated bilateral positions'!H$836</f>
        <v>0.10057530920371729</v>
      </c>
      <c r="I829" s="3">
        <f>'estimated bilateral positions'!I829/'estimated bilateral positions'!I$836</f>
        <v>5.3297473367970805E-2</v>
      </c>
      <c r="J829" s="3">
        <f>'estimated bilateral positions'!J829/'estimated bilateral positions'!J$836</f>
        <v>0</v>
      </c>
    </row>
    <row r="830" spans="1:10">
      <c r="A830" s="3" t="s">
        <v>16</v>
      </c>
      <c r="B830" s="3" t="s">
        <v>14</v>
      </c>
      <c r="C830" s="3">
        <v>2008</v>
      </c>
      <c r="D830" s="3">
        <f>'estimated bilateral positions'!D830/'estimated bilateral positions'!D$836</f>
        <v>0</v>
      </c>
      <c r="E830" s="3">
        <f>'estimated bilateral positions'!E830/'estimated bilateral positions'!E$836</f>
        <v>0</v>
      </c>
      <c r="F830" s="3">
        <f>'estimated bilateral positions'!F830/'estimated bilateral positions'!F$836</f>
        <v>3.3464897625588413E-4</v>
      </c>
      <c r="G830" s="3">
        <f>'estimated bilateral positions'!G830/'estimated bilateral positions'!G$836</f>
        <v>1.9243465941692782E-3</v>
      </c>
      <c r="H830" s="3">
        <f>'estimated bilateral positions'!H830/'estimated bilateral positions'!H$836</f>
        <v>0</v>
      </c>
      <c r="I830" s="3">
        <f>'estimated bilateral positions'!I830/'estimated bilateral positions'!I$836</f>
        <v>1.5174797474164414E-3</v>
      </c>
      <c r="J830" s="3">
        <f>'estimated bilateral positions'!J830/'estimated bilateral positions'!J$836</f>
        <v>0</v>
      </c>
    </row>
    <row r="831" spans="1:10">
      <c r="A831" s="3" t="s">
        <v>16</v>
      </c>
      <c r="B831" s="3" t="s">
        <v>15</v>
      </c>
      <c r="C831" s="3">
        <v>2008</v>
      </c>
      <c r="D831" s="3">
        <f>'estimated bilateral positions'!D831/'estimated bilateral positions'!D$836</f>
        <v>0</v>
      </c>
      <c r="E831" s="3">
        <f>'estimated bilateral positions'!E831/'estimated bilateral positions'!E$836</f>
        <v>0</v>
      </c>
      <c r="F831" s="3">
        <f>'estimated bilateral positions'!F831/'estimated bilateral positions'!F$836</f>
        <v>7.8334325560213014E-6</v>
      </c>
      <c r="G831" s="3">
        <f>'estimated bilateral positions'!G831/'estimated bilateral positions'!G$836</f>
        <v>7.777581122035181E-4</v>
      </c>
      <c r="H831" s="3">
        <f>'estimated bilateral positions'!H831/'estimated bilateral positions'!H$836</f>
        <v>0</v>
      </c>
      <c r="I831" s="3">
        <f>'estimated bilateral positions'!I831/'estimated bilateral positions'!I$836</f>
        <v>3.9706384501881423E-3</v>
      </c>
      <c r="J831" s="3">
        <f>'estimated bilateral positions'!J831/'estimated bilateral positions'!J$836</f>
        <v>0</v>
      </c>
    </row>
    <row r="832" spans="1:10">
      <c r="A832" s="3" t="s">
        <v>16</v>
      </c>
      <c r="B832" s="3" t="s">
        <v>16</v>
      </c>
      <c r="C832" s="3">
        <v>2008</v>
      </c>
      <c r="D832" s="3">
        <f>'estimated bilateral positions'!D832/'estimated bilateral positions'!D$836</f>
        <v>0</v>
      </c>
      <c r="E832" s="3">
        <f>'estimated bilateral positions'!E832/'estimated bilateral positions'!E$836</f>
        <v>0</v>
      </c>
      <c r="F832" s="3">
        <f>'estimated bilateral positions'!F832/'estimated bilateral positions'!F$836</f>
        <v>0</v>
      </c>
      <c r="G832" s="3">
        <f>'estimated bilateral positions'!G832/'estimated bilateral positions'!G$836</f>
        <v>0</v>
      </c>
      <c r="H832" s="3">
        <f>'estimated bilateral positions'!H832/'estimated bilateral positions'!H$836</f>
        <v>0</v>
      </c>
      <c r="I832" s="3">
        <f>'estimated bilateral positions'!I832/'estimated bilateral positions'!I$836</f>
        <v>0</v>
      </c>
      <c r="J832" s="3">
        <f>'estimated bilateral positions'!J832/'estimated bilateral positions'!J$836</f>
        <v>0</v>
      </c>
    </row>
    <row r="833" spans="1:10">
      <c r="A833" s="3" t="s">
        <v>16</v>
      </c>
      <c r="B833" s="3" t="s">
        <v>17</v>
      </c>
      <c r="C833" s="3">
        <v>2008</v>
      </c>
      <c r="D833" s="3">
        <f>'estimated bilateral positions'!D833/'estimated bilateral positions'!D$836</f>
        <v>1.6982745292322063E-2</v>
      </c>
      <c r="E833" s="3">
        <f>'estimated bilateral positions'!E833/'estimated bilateral positions'!E$836</f>
        <v>8.3813023327664049E-2</v>
      </c>
      <c r="F833" s="3">
        <f>'estimated bilateral positions'!F833/'estimated bilateral positions'!F$836</f>
        <v>8.8448814445034052E-3</v>
      </c>
      <c r="G833" s="3">
        <f>'estimated bilateral positions'!G833/'estimated bilateral positions'!G$836</f>
        <v>3.7750024682185871E-3</v>
      </c>
      <c r="H833" s="3">
        <f>'estimated bilateral positions'!H833/'estimated bilateral positions'!H$836</f>
        <v>2.0826585165137128E-2</v>
      </c>
      <c r="I833" s="3">
        <f>'estimated bilateral positions'!I833/'estimated bilateral positions'!I$836</f>
        <v>4.4249306238516514E-3</v>
      </c>
      <c r="J833" s="3">
        <f>'estimated bilateral positions'!J833/'estimated bilateral positions'!J$836</f>
        <v>4.1446375827349528E-3</v>
      </c>
    </row>
    <row r="834" spans="1:10">
      <c r="A834" s="3" t="s">
        <v>16</v>
      </c>
      <c r="B834" s="3" t="s">
        <v>18</v>
      </c>
      <c r="C834" s="3">
        <v>2008</v>
      </c>
      <c r="D834" s="3">
        <f>'estimated bilateral positions'!D834/'estimated bilateral positions'!D$836</f>
        <v>8.6471915913157851E-2</v>
      </c>
      <c r="E834" s="3">
        <f>'estimated bilateral positions'!E834/'estimated bilateral positions'!E$836</f>
        <v>0.19089082057289258</v>
      </c>
      <c r="F834" s="3">
        <f>'estimated bilateral positions'!F834/'estimated bilateral positions'!F$836</f>
        <v>0.13559633590427189</v>
      </c>
      <c r="G834" s="3">
        <f>'estimated bilateral positions'!G834/'estimated bilateral positions'!G$836</f>
        <v>0.22934417298974746</v>
      </c>
      <c r="H834" s="3">
        <f>'estimated bilateral positions'!H834/'estimated bilateral positions'!H$836</f>
        <v>0.14849210587114331</v>
      </c>
      <c r="I834" s="3">
        <f>'estimated bilateral positions'!I834/'estimated bilateral positions'!I$836</f>
        <v>0.10768185885550763</v>
      </c>
      <c r="J834" s="3">
        <f>'estimated bilateral positions'!J834/'estimated bilateral positions'!J$836</f>
        <v>7.4387549446602516E-2</v>
      </c>
    </row>
    <row r="835" spans="1:10">
      <c r="A835" s="3" t="s">
        <v>16</v>
      </c>
      <c r="B835" s="3" t="s">
        <v>19</v>
      </c>
      <c r="C835" s="3">
        <v>2008</v>
      </c>
      <c r="D835" s="3">
        <f>'estimated bilateral positions'!D835/'estimated bilateral positions'!D$836</f>
        <v>0.215172452356472</v>
      </c>
      <c r="E835" s="3">
        <f>'estimated bilateral positions'!E835/'estimated bilateral positions'!E$836</f>
        <v>0.1573804484311504</v>
      </c>
      <c r="F835" s="3">
        <f>'estimated bilateral positions'!F835/'estimated bilateral positions'!F$836</f>
        <v>0.43541351519388799</v>
      </c>
      <c r="G835" s="3">
        <f>'estimated bilateral positions'!G835/'estimated bilateral positions'!G$836</f>
        <v>0.13676261622386751</v>
      </c>
      <c r="H835" s="3">
        <f>'estimated bilateral positions'!H835/'estimated bilateral positions'!H$836</f>
        <v>6.5721767833654673E-2</v>
      </c>
      <c r="I835" s="3">
        <f>'estimated bilateral positions'!I835/'estimated bilateral positions'!I$836</f>
        <v>0.15660124503180498</v>
      </c>
      <c r="J835" s="3">
        <f>'estimated bilateral positions'!J835/'estimated bilateral positions'!J$836</f>
        <v>0.57049208005002194</v>
      </c>
    </row>
    <row r="838" spans="1:10">
      <c r="A838" s="3" t="s">
        <v>17</v>
      </c>
      <c r="B838" s="3" t="s">
        <v>3</v>
      </c>
      <c r="C838" s="3" t="s">
        <v>25</v>
      </c>
      <c r="D838" s="3">
        <f>'estimated bilateral positions'!D838/'estimated bilateral positions'!D$855</f>
        <v>6.4813436058062772E-3</v>
      </c>
      <c r="E838" s="3">
        <f>'estimated bilateral positions'!E838/'estimated bilateral positions'!E$855</f>
        <v>0</v>
      </c>
      <c r="F838" s="3">
        <f>'estimated bilateral positions'!F838/'estimated bilateral positions'!F$855</f>
        <v>1.7953340102288686E-4</v>
      </c>
      <c r="G838" s="3">
        <f>'estimated bilateral positions'!G838/'estimated bilateral positions'!G$855</f>
        <v>1.1427371811134263E-3</v>
      </c>
      <c r="H838" s="3">
        <f>'estimated bilateral positions'!H838/'estimated bilateral positions'!H$855</f>
        <v>2.0736722920462681E-2</v>
      </c>
      <c r="I838" s="3">
        <f>'estimated bilateral positions'!I838/'estimated bilateral positions'!I$855</f>
        <v>3.3986924034603832E-3</v>
      </c>
      <c r="J838" s="3">
        <f>'estimated bilateral positions'!J838/'estimated bilateral positions'!J$855</f>
        <v>0</v>
      </c>
    </row>
    <row r="839" spans="1:10">
      <c r="A839" s="3" t="s">
        <v>17</v>
      </c>
      <c r="B839" s="3" t="s">
        <v>4</v>
      </c>
      <c r="C839" s="3" t="s">
        <v>25</v>
      </c>
      <c r="D839" s="3">
        <f>'estimated bilateral positions'!D839/'estimated bilateral positions'!D$855</f>
        <v>1.2425906051542148E-2</v>
      </c>
      <c r="E839" s="3">
        <f>'estimated bilateral positions'!E839/'estimated bilateral positions'!E$855</f>
        <v>2.1846223519347862E-3</v>
      </c>
      <c r="F839" s="3">
        <f>'estimated bilateral positions'!F839/'estimated bilateral positions'!F$855</f>
        <v>2.7298640451159203E-2</v>
      </c>
      <c r="G839" s="3">
        <f>'estimated bilateral positions'!G839/'estimated bilateral positions'!G$855</f>
        <v>1.7946672437305512E-2</v>
      </c>
      <c r="H839" s="3">
        <f>'estimated bilateral positions'!H839/'estimated bilateral positions'!H$855</f>
        <v>4.7488662890540864E-2</v>
      </c>
      <c r="I839" s="3">
        <f>'estimated bilateral positions'!I839/'estimated bilateral positions'!I$855</f>
        <v>1.6479793869200194E-2</v>
      </c>
      <c r="J839" s="3">
        <f>'estimated bilateral positions'!J839/'estimated bilateral positions'!J$855</f>
        <v>0</v>
      </c>
    </row>
    <row r="840" spans="1:10">
      <c r="A840" s="3" t="s">
        <v>17</v>
      </c>
      <c r="B840" s="3" t="s">
        <v>5</v>
      </c>
      <c r="C840" s="3" t="s">
        <v>25</v>
      </c>
      <c r="D840" s="3">
        <f>'estimated bilateral positions'!D840/'estimated bilateral positions'!D$855</f>
        <v>0</v>
      </c>
      <c r="E840" s="3">
        <f>'estimated bilateral positions'!E840/'estimated bilateral positions'!E$855</f>
        <v>0</v>
      </c>
      <c r="F840" s="3">
        <f>'estimated bilateral positions'!F840/'estimated bilateral positions'!F$855</f>
        <v>0</v>
      </c>
      <c r="G840" s="3">
        <f>'estimated bilateral positions'!G840/'estimated bilateral positions'!G$855</f>
        <v>9.7939684404291865E-5</v>
      </c>
      <c r="H840" s="3">
        <f>'estimated bilateral positions'!H840/'estimated bilateral positions'!H$855</f>
        <v>6.9865118959605557E-3</v>
      </c>
      <c r="I840" s="3">
        <f>'estimated bilateral positions'!I840/'estimated bilateral positions'!I$855</f>
        <v>2.3378078308544091E-3</v>
      </c>
      <c r="J840" s="3">
        <f>'estimated bilateral positions'!J840/'estimated bilateral positions'!J$855</f>
        <v>0</v>
      </c>
    </row>
    <row r="841" spans="1:10">
      <c r="A841" s="3" t="s">
        <v>17</v>
      </c>
      <c r="B841" s="3" t="s">
        <v>6</v>
      </c>
      <c r="C841" s="3" t="s">
        <v>25</v>
      </c>
      <c r="D841" s="3">
        <f>'estimated bilateral positions'!D841/'estimated bilateral positions'!D$855</f>
        <v>1.0645128497817506E-2</v>
      </c>
      <c r="E841" s="3">
        <f>'estimated bilateral positions'!E841/'estimated bilateral positions'!E$855</f>
        <v>0</v>
      </c>
      <c r="F841" s="3">
        <f>'estimated bilateral positions'!F841/'estimated bilateral positions'!F$855</f>
        <v>1.289344451935177E-3</v>
      </c>
      <c r="G841" s="3">
        <f>'estimated bilateral positions'!G841/'estimated bilateral positions'!G$855</f>
        <v>3.7455389904775447E-3</v>
      </c>
      <c r="H841" s="3">
        <f>'estimated bilateral positions'!H841/'estimated bilateral positions'!H$855</f>
        <v>2.1940290253287621E-2</v>
      </c>
      <c r="I841" s="3">
        <f>'estimated bilateral positions'!I841/'estimated bilateral positions'!I$855</f>
        <v>4.9142842949423723E-3</v>
      </c>
      <c r="J841" s="3">
        <f>'estimated bilateral positions'!J841/'estimated bilateral positions'!J$855</f>
        <v>0</v>
      </c>
    </row>
    <row r="842" spans="1:10">
      <c r="A842" s="3" t="s">
        <v>17</v>
      </c>
      <c r="B842" s="3" t="s">
        <v>7</v>
      </c>
      <c r="C842" s="3" t="s">
        <v>25</v>
      </c>
      <c r="D842" s="3">
        <f>'estimated bilateral positions'!D842/'estimated bilateral positions'!D$855</f>
        <v>0.39110425741548216</v>
      </c>
      <c r="E842" s="3">
        <f>'estimated bilateral positions'!E842/'estimated bilateral positions'!E$855</f>
        <v>0.68557590700951043</v>
      </c>
      <c r="F842" s="3">
        <f>'estimated bilateral positions'!F842/'estimated bilateral positions'!F$855</f>
        <v>0.28955420723086572</v>
      </c>
      <c r="G842" s="3">
        <f>'estimated bilateral positions'!G842/'estimated bilateral positions'!G$855</f>
        <v>0.54307819134921498</v>
      </c>
      <c r="H842" s="3">
        <f>'estimated bilateral positions'!H842/'estimated bilateral positions'!H$855</f>
        <v>0.32229160966579534</v>
      </c>
      <c r="I842" s="3">
        <f>'estimated bilateral positions'!I842/'estimated bilateral positions'!I$855</f>
        <v>0.52804207666564873</v>
      </c>
      <c r="J842" s="3">
        <f>'estimated bilateral positions'!J842/'estimated bilateral positions'!J$855</f>
        <v>0.49473684210526314</v>
      </c>
    </row>
    <row r="843" spans="1:10">
      <c r="A843" s="3" t="s">
        <v>17</v>
      </c>
      <c r="B843" s="3" t="s">
        <v>8</v>
      </c>
      <c r="C843" s="3" t="s">
        <v>25</v>
      </c>
      <c r="D843" s="3">
        <f>'estimated bilateral positions'!D843/'estimated bilateral positions'!D$855</f>
        <v>2.2563043725933062E-2</v>
      </c>
      <c r="E843" s="3">
        <f>'estimated bilateral positions'!E843/'estimated bilateral positions'!E$855</f>
        <v>0</v>
      </c>
      <c r="F843" s="3">
        <f>'estimated bilateral positions'!F843/'estimated bilateral positions'!F$855</f>
        <v>1.9739791206474645E-3</v>
      </c>
      <c r="G843" s="3">
        <f>'estimated bilateral positions'!G843/'estimated bilateral positions'!G$855</f>
        <v>2.5212750965862714E-4</v>
      </c>
      <c r="H843" s="3">
        <f>'estimated bilateral positions'!H843/'estimated bilateral positions'!H$855</f>
        <v>6.5887670929846735E-3</v>
      </c>
      <c r="I843" s="3">
        <f>'estimated bilateral positions'!I843/'estimated bilateral positions'!I$855</f>
        <v>4.8136286246905843E-3</v>
      </c>
      <c r="J843" s="3">
        <f>'estimated bilateral positions'!J843/'estimated bilateral positions'!J$855</f>
        <v>0</v>
      </c>
    </row>
    <row r="844" spans="1:10">
      <c r="A844" s="3" t="s">
        <v>17</v>
      </c>
      <c r="B844" s="3" t="s">
        <v>9</v>
      </c>
      <c r="C844" s="3" t="s">
        <v>25</v>
      </c>
      <c r="D844" s="3">
        <f>'estimated bilateral positions'!D844/'estimated bilateral positions'!D$855</f>
        <v>0</v>
      </c>
      <c r="E844" s="3">
        <f>'estimated bilateral positions'!E844/'estimated bilateral positions'!E$855</f>
        <v>0</v>
      </c>
      <c r="F844" s="3">
        <f>'estimated bilateral positions'!F844/'estimated bilateral positions'!F$855</f>
        <v>0</v>
      </c>
      <c r="G844" s="3">
        <f>'estimated bilateral positions'!G844/'estimated bilateral positions'!G$855</f>
        <v>3.4309963271365759E-4</v>
      </c>
      <c r="H844" s="3">
        <f>'estimated bilateral positions'!H844/'estimated bilateral positions'!H$855</f>
        <v>3.7039893818291885E-3</v>
      </c>
      <c r="I844" s="3">
        <f>'estimated bilateral positions'!I844/'estimated bilateral positions'!I$855</f>
        <v>8.8782772130204662E-4</v>
      </c>
      <c r="J844" s="3">
        <f>'estimated bilateral positions'!J844/'estimated bilateral positions'!J$855</f>
        <v>0</v>
      </c>
    </row>
    <row r="845" spans="1:10">
      <c r="A845" s="3" t="s">
        <v>17</v>
      </c>
      <c r="B845" s="3" t="s">
        <v>10</v>
      </c>
      <c r="C845" s="3" t="s">
        <v>25</v>
      </c>
      <c r="D845" s="3">
        <f>'estimated bilateral positions'!D845/'estimated bilateral positions'!D$855</f>
        <v>3.9067044707347086E-2</v>
      </c>
      <c r="E845" s="3">
        <f>'estimated bilateral positions'!E845/'estimated bilateral positions'!E$855</f>
        <v>2.238212650329593E-3</v>
      </c>
      <c r="F845" s="3">
        <f>'estimated bilateral positions'!F845/'estimated bilateral positions'!F$855</f>
        <v>2.5580176518244159E-2</v>
      </c>
      <c r="G845" s="3">
        <f>'estimated bilateral positions'!G845/'estimated bilateral positions'!G$855</f>
        <v>9.8354883941527884E-3</v>
      </c>
      <c r="H845" s="3">
        <f>'estimated bilateral positions'!H845/'estimated bilateral positions'!H$855</f>
        <v>1.9328243519364775E-2</v>
      </c>
      <c r="I845" s="3">
        <f>'estimated bilateral positions'!I845/'estimated bilateral positions'!I$855</f>
        <v>3.0926800385395956E-2</v>
      </c>
      <c r="J845" s="3">
        <f>'estimated bilateral positions'!J845/'estimated bilateral positions'!J$855</f>
        <v>0.10526315789473686</v>
      </c>
    </row>
    <row r="846" spans="1:10">
      <c r="A846" s="3" t="s">
        <v>17</v>
      </c>
      <c r="B846" s="3" t="s">
        <v>11</v>
      </c>
      <c r="C846" s="3" t="s">
        <v>25</v>
      </c>
      <c r="D846" s="3">
        <f>'estimated bilateral positions'!D846/'estimated bilateral positions'!D$855</f>
        <v>7.1103241618822768E-2</v>
      </c>
      <c r="E846" s="3">
        <f>'estimated bilateral positions'!E846/'estimated bilateral positions'!E$855</f>
        <v>7.7998037538368634E-2</v>
      </c>
      <c r="F846" s="3">
        <f>'estimated bilateral positions'!F846/'estimated bilateral positions'!F$855</f>
        <v>5.6461989609009776E-3</v>
      </c>
      <c r="G846" s="3">
        <f>'estimated bilateral positions'!G846/'estimated bilateral positions'!G$855</f>
        <v>0.13883988364320307</v>
      </c>
      <c r="H846" s="3">
        <f>'estimated bilateral positions'!H846/'estimated bilateral positions'!H$855</f>
        <v>0.19587818210395797</v>
      </c>
      <c r="I846" s="3">
        <f>'estimated bilateral positions'!I846/'estimated bilateral positions'!I$855</f>
        <v>0.17633545998326858</v>
      </c>
      <c r="J846" s="3">
        <f>'estimated bilateral positions'!J846/'estimated bilateral positions'!J$855</f>
        <v>0</v>
      </c>
    </row>
    <row r="847" spans="1:10">
      <c r="A847" s="3" t="s">
        <v>17</v>
      </c>
      <c r="B847" s="3" t="s">
        <v>12</v>
      </c>
      <c r="C847" s="3" t="s">
        <v>25</v>
      </c>
      <c r="D847" s="3">
        <f>'estimated bilateral positions'!D847/'estimated bilateral positions'!D$855</f>
        <v>1.7573778307373683E-3</v>
      </c>
      <c r="E847" s="3">
        <f>'estimated bilateral positions'!E847/'estimated bilateral positions'!E$855</f>
        <v>0</v>
      </c>
      <c r="F847" s="3">
        <f>'estimated bilateral positions'!F847/'estimated bilateral positions'!F$855</f>
        <v>3.5101106137995351E-4</v>
      </c>
      <c r="G847" s="3">
        <f>'estimated bilateral positions'!G847/'estimated bilateral positions'!G$855</f>
        <v>2.8841184650738715E-3</v>
      </c>
      <c r="H847" s="3">
        <f>'estimated bilateral positions'!H847/'estimated bilateral positions'!H$855</f>
        <v>0</v>
      </c>
      <c r="I847" s="3">
        <f>'estimated bilateral positions'!I847/'estimated bilateral positions'!I$855</f>
        <v>1.9663567150240705E-4</v>
      </c>
      <c r="J847" s="3">
        <f>'estimated bilateral positions'!J847/'estimated bilateral positions'!J$855</f>
        <v>0</v>
      </c>
    </row>
    <row r="848" spans="1:10">
      <c r="A848" s="3" t="s">
        <v>17</v>
      </c>
      <c r="B848" s="3" t="s">
        <v>13</v>
      </c>
      <c r="C848" s="3" t="s">
        <v>25</v>
      </c>
      <c r="D848" s="3">
        <f>'estimated bilateral positions'!D848/'estimated bilateral positions'!D$855</f>
        <v>3.8410370833470063E-2</v>
      </c>
      <c r="E848" s="3">
        <f>'estimated bilateral positions'!E848/'estimated bilateral positions'!E$855</f>
        <v>0</v>
      </c>
      <c r="F848" s="3">
        <f>'estimated bilateral positions'!F848/'estimated bilateral positions'!F$855</f>
        <v>6.6046302398348355E-2</v>
      </c>
      <c r="G848" s="3">
        <f>'estimated bilateral positions'!G848/'estimated bilateral positions'!G$855</f>
        <v>6.3615978143938198E-2</v>
      </c>
      <c r="H848" s="3">
        <f>'estimated bilateral positions'!H848/'estimated bilateral positions'!H$855</f>
        <v>3.1035009692573685E-2</v>
      </c>
      <c r="I848" s="3">
        <f>'estimated bilateral positions'!I848/'estimated bilateral positions'!I$855</f>
        <v>1.7877740585429867E-2</v>
      </c>
      <c r="J848" s="3">
        <f>'estimated bilateral positions'!J848/'estimated bilateral positions'!J$855</f>
        <v>0</v>
      </c>
    </row>
    <row r="849" spans="1:10">
      <c r="A849" s="3" t="s">
        <v>17</v>
      </c>
      <c r="B849" s="3" t="s">
        <v>14</v>
      </c>
      <c r="C849" s="3" t="s">
        <v>25</v>
      </c>
      <c r="D849" s="3">
        <f>'estimated bilateral positions'!D849/'estimated bilateral positions'!D$855</f>
        <v>6.5336498539709284E-4</v>
      </c>
      <c r="E849" s="3">
        <f>'estimated bilateral positions'!E849/'estimated bilateral positions'!E$855</f>
        <v>0</v>
      </c>
      <c r="F849" s="3">
        <f>'estimated bilateral positions'!F849/'estimated bilateral positions'!F$855</f>
        <v>2.0639676316970605E-4</v>
      </c>
      <c r="G849" s="3">
        <f>'estimated bilateral positions'!G849/'estimated bilateral positions'!G$855</f>
        <v>1.4007881497788614E-3</v>
      </c>
      <c r="H849" s="3">
        <f>'estimated bilateral positions'!H849/'estimated bilateral positions'!H$855</f>
        <v>1.2124885755700572E-2</v>
      </c>
      <c r="I849" s="3">
        <f>'estimated bilateral positions'!I849/'estimated bilateral positions'!I$855</f>
        <v>1.4961433119921679E-3</v>
      </c>
      <c r="J849" s="3">
        <f>'estimated bilateral positions'!J849/'estimated bilateral positions'!J$855</f>
        <v>0</v>
      </c>
    </row>
    <row r="850" spans="1:10">
      <c r="A850" s="3" t="s">
        <v>17</v>
      </c>
      <c r="B850" s="3" t="s">
        <v>15</v>
      </c>
      <c r="C850" s="3" t="s">
        <v>25</v>
      </c>
      <c r="D850" s="3">
        <f>'estimated bilateral positions'!D850/'estimated bilateral positions'!D$855</f>
        <v>6.1131399257454116E-4</v>
      </c>
      <c r="E850" s="3">
        <f>'estimated bilateral positions'!E850/'estimated bilateral positions'!E$855</f>
        <v>0</v>
      </c>
      <c r="F850" s="3">
        <f>'estimated bilateral positions'!F850/'estimated bilateral positions'!F$855</f>
        <v>9.8034316597811773E-5</v>
      </c>
      <c r="G850" s="3">
        <f>'estimated bilateral positions'!G850/'estimated bilateral positions'!G$855</f>
        <v>5.2986245468445055E-4</v>
      </c>
      <c r="H850" s="3">
        <f>'estimated bilateral positions'!H850/'estimated bilateral positions'!H$855</f>
        <v>7.7447447622263242E-3</v>
      </c>
      <c r="I850" s="3">
        <f>'estimated bilateral positions'!I850/'estimated bilateral positions'!I$855</f>
        <v>1.0233035739984181E-2</v>
      </c>
      <c r="J850" s="3">
        <f>'estimated bilateral positions'!J850/'estimated bilateral positions'!J$855</f>
        <v>0</v>
      </c>
    </row>
    <row r="851" spans="1:10">
      <c r="A851" s="3" t="s">
        <v>17</v>
      </c>
      <c r="B851" s="3" t="s">
        <v>16</v>
      </c>
      <c r="C851" s="3" t="s">
        <v>25</v>
      </c>
      <c r="D851" s="3">
        <f>'estimated bilateral positions'!D851/'estimated bilateral positions'!D$855</f>
        <v>1.2749795768436472E-2</v>
      </c>
      <c r="E851" s="3">
        <f>'estimated bilateral positions'!E851/'estimated bilateral positions'!E$855</f>
        <v>0</v>
      </c>
      <c r="F851" s="3">
        <f>'estimated bilateral positions'!F851/'estimated bilateral positions'!F$855</f>
        <v>1.1792553786585504E-3</v>
      </c>
      <c r="G851" s="3">
        <f>'estimated bilateral positions'!G851/'estimated bilateral positions'!G$855</f>
        <v>1.4591571633819731E-3</v>
      </c>
      <c r="H851" s="3">
        <f>'estimated bilateral positions'!H851/'estimated bilateral positions'!H$855</f>
        <v>1.9654094457477834E-2</v>
      </c>
      <c r="I851" s="3">
        <f>'estimated bilateral positions'!I851/'estimated bilateral positions'!I$855</f>
        <v>2.4053206809571265E-3</v>
      </c>
      <c r="J851" s="3">
        <f>'estimated bilateral positions'!J851/'estimated bilateral positions'!J$855</f>
        <v>0</v>
      </c>
    </row>
    <row r="852" spans="1:10">
      <c r="A852" s="3" t="s">
        <v>17</v>
      </c>
      <c r="B852" s="3" t="s">
        <v>17</v>
      </c>
      <c r="C852" s="3" t="s">
        <v>25</v>
      </c>
      <c r="D852" s="3">
        <f>'estimated bilateral positions'!D852/'estimated bilateral positions'!D$855</f>
        <v>0</v>
      </c>
      <c r="E852" s="3">
        <f>'estimated bilateral positions'!E852/'estimated bilateral positions'!E$855</f>
        <v>0</v>
      </c>
      <c r="F852" s="3">
        <f>'estimated bilateral positions'!F852/'estimated bilateral positions'!F$855</f>
        <v>0</v>
      </c>
      <c r="G852" s="3">
        <f>'estimated bilateral positions'!G852/'estimated bilateral positions'!G$855</f>
        <v>0</v>
      </c>
      <c r="H852" s="3">
        <f>'estimated bilateral positions'!H852/'estimated bilateral positions'!H$855</f>
        <v>0</v>
      </c>
      <c r="I852" s="3">
        <f>'estimated bilateral positions'!I852/'estimated bilateral positions'!I$855</f>
        <v>0</v>
      </c>
      <c r="J852" s="3">
        <f>'estimated bilateral positions'!J852/'estimated bilateral positions'!J$855</f>
        <v>0</v>
      </c>
    </row>
    <row r="853" spans="1:10">
      <c r="A853" s="3" t="s">
        <v>17</v>
      </c>
      <c r="B853" s="3" t="s">
        <v>18</v>
      </c>
      <c r="C853" s="3" t="s">
        <v>25</v>
      </c>
      <c r="D853" s="3">
        <f>'estimated bilateral positions'!D853/'estimated bilateral positions'!D$855</f>
        <v>0.26445941518769617</v>
      </c>
      <c r="E853" s="3">
        <f>'estimated bilateral positions'!E853/'estimated bilateral positions'!E$855</f>
        <v>3.4405223167111157E-2</v>
      </c>
      <c r="F853" s="3">
        <f>'estimated bilateral positions'!F853/'estimated bilateral positions'!F$855</f>
        <v>0.11407486963829348</v>
      </c>
      <c r="G853" s="3">
        <f>'estimated bilateral positions'!G853/'estimated bilateral positions'!G$855</f>
        <v>7.6750542088729681E-2</v>
      </c>
      <c r="H853" s="3">
        <f>'estimated bilateral positions'!H853/'estimated bilateral positions'!H$855</f>
        <v>0.10313611516989656</v>
      </c>
      <c r="I853" s="3">
        <f>'estimated bilateral positions'!I853/'estimated bilateral positions'!I$855</f>
        <v>5.7198889023324387E-2</v>
      </c>
      <c r="J853" s="3">
        <f>'estimated bilateral positions'!J853/'estimated bilateral positions'!J$855</f>
        <v>0.10526315789473686</v>
      </c>
    </row>
    <row r="854" spans="1:10">
      <c r="A854" s="3" t="s">
        <v>17</v>
      </c>
      <c r="B854" s="3" t="s">
        <v>19</v>
      </c>
      <c r="C854" s="3" t="s">
        <v>25</v>
      </c>
      <c r="D854" s="3">
        <f>'estimated bilateral positions'!D854/'estimated bilateral positions'!D$855</f>
        <v>0.12796839577893726</v>
      </c>
      <c r="E854" s="3">
        <f>'estimated bilateral positions'!E854/'estimated bilateral positions'!E$855</f>
        <v>0.19759799728274546</v>
      </c>
      <c r="F854" s="3">
        <f>'estimated bilateral positions'!F854/'estimated bilateral positions'!F$855</f>
        <v>0.46652205030877658</v>
      </c>
      <c r="G854" s="3">
        <f>'estimated bilateral positions'!G854/'estimated bilateral positions'!G$855</f>
        <v>0.13807787471216923</v>
      </c>
      <c r="H854" s="3">
        <f>'estimated bilateral positions'!H854/'estimated bilateral positions'!H$855</f>
        <v>0.18136217043794131</v>
      </c>
      <c r="I854" s="3">
        <f>'estimated bilateral positions'!I854/'estimated bilateral positions'!I$855</f>
        <v>0.14245586320804685</v>
      </c>
      <c r="J854" s="3">
        <f>'estimated bilateral positions'!J854/'estimated bilateral positions'!J$855</f>
        <v>0.29473684210526324</v>
      </c>
    </row>
    <row r="857" spans="1:10">
      <c r="A857" s="3" t="s">
        <v>17</v>
      </c>
      <c r="B857" s="3" t="s">
        <v>3</v>
      </c>
      <c r="C857" s="3" t="s">
        <v>22</v>
      </c>
      <c r="D857" s="3">
        <f>'estimated bilateral positions'!D857/'estimated bilateral positions'!D$874</f>
        <v>6.4813436058062772E-3</v>
      </c>
      <c r="E857" s="3">
        <f>'estimated bilateral positions'!E857/'estimated bilateral positions'!E$874</f>
        <v>0</v>
      </c>
      <c r="F857" s="3">
        <f>'estimated bilateral positions'!F857/'estimated bilateral positions'!F$874</f>
        <v>1.7953340102288686E-4</v>
      </c>
      <c r="G857" s="3">
        <f>'estimated bilateral positions'!G857/'estimated bilateral positions'!G$874</f>
        <v>1.1427371811134261E-3</v>
      </c>
      <c r="H857" s="3">
        <f>'estimated bilateral positions'!H857/'estimated bilateral positions'!H$874</f>
        <v>2.0736722920462681E-2</v>
      </c>
      <c r="I857" s="3">
        <f>'estimated bilateral positions'!I857/'estimated bilateral positions'!I$874</f>
        <v>3.3986924034603828E-3</v>
      </c>
      <c r="J857" s="3">
        <f>'estimated bilateral positions'!J857/'estimated bilateral positions'!J$874</f>
        <v>0</v>
      </c>
    </row>
    <row r="858" spans="1:10">
      <c r="A858" s="3" t="s">
        <v>17</v>
      </c>
      <c r="B858" s="3" t="s">
        <v>4</v>
      </c>
      <c r="C858" s="3" t="s">
        <v>22</v>
      </c>
      <c r="D858" s="3">
        <f>'estimated bilateral positions'!D858/'estimated bilateral positions'!D$874</f>
        <v>1.2425906051542146E-2</v>
      </c>
      <c r="E858" s="3">
        <f>'estimated bilateral positions'!E858/'estimated bilateral positions'!E$874</f>
        <v>2.1846223519347862E-3</v>
      </c>
      <c r="F858" s="3">
        <f>'estimated bilateral positions'!F858/'estimated bilateral positions'!F$874</f>
        <v>2.7298640451159206E-2</v>
      </c>
      <c r="G858" s="3">
        <f>'estimated bilateral positions'!G858/'estimated bilateral positions'!G$874</f>
        <v>1.7946672437305512E-2</v>
      </c>
      <c r="H858" s="3">
        <f>'estimated bilateral positions'!H858/'estimated bilateral positions'!H$874</f>
        <v>4.7488662890540857E-2</v>
      </c>
      <c r="I858" s="3">
        <f>'estimated bilateral positions'!I858/'estimated bilateral positions'!I$874</f>
        <v>1.6479793869200194E-2</v>
      </c>
      <c r="J858" s="3">
        <f>'estimated bilateral positions'!J858/'estimated bilateral positions'!J$874</f>
        <v>0</v>
      </c>
    </row>
    <row r="859" spans="1:10">
      <c r="A859" s="3" t="s">
        <v>17</v>
      </c>
      <c r="B859" s="3" t="s">
        <v>5</v>
      </c>
      <c r="C859" s="3" t="s">
        <v>22</v>
      </c>
      <c r="D859" s="3">
        <f>'estimated bilateral positions'!D859/'estimated bilateral positions'!D$874</f>
        <v>0</v>
      </c>
      <c r="E859" s="3">
        <f>'estimated bilateral positions'!E859/'estimated bilateral positions'!E$874</f>
        <v>0</v>
      </c>
      <c r="F859" s="3">
        <f>'estimated bilateral positions'!F859/'estimated bilateral positions'!F$874</f>
        <v>0</v>
      </c>
      <c r="G859" s="3">
        <f>'estimated bilateral positions'!G859/'estimated bilateral positions'!G$874</f>
        <v>9.7939684404291851E-5</v>
      </c>
      <c r="H859" s="3">
        <f>'estimated bilateral positions'!H859/'estimated bilateral positions'!H$874</f>
        <v>6.9865118959605557E-3</v>
      </c>
      <c r="I859" s="3">
        <f>'estimated bilateral positions'!I859/'estimated bilateral positions'!I$874</f>
        <v>2.3378078308544091E-3</v>
      </c>
      <c r="J859" s="3">
        <f>'estimated bilateral positions'!J859/'estimated bilateral positions'!J$874</f>
        <v>0</v>
      </c>
    </row>
    <row r="860" spans="1:10">
      <c r="A860" s="3" t="s">
        <v>17</v>
      </c>
      <c r="B860" s="3" t="s">
        <v>6</v>
      </c>
      <c r="C860" s="3" t="s">
        <v>22</v>
      </c>
      <c r="D860" s="3">
        <f>'estimated bilateral positions'!D860/'estimated bilateral positions'!D$874</f>
        <v>1.0645128497817504E-2</v>
      </c>
      <c r="E860" s="3">
        <f>'estimated bilateral positions'!E860/'estimated bilateral positions'!E$874</f>
        <v>0</v>
      </c>
      <c r="F860" s="3">
        <f>'estimated bilateral positions'!F860/'estimated bilateral positions'!F$874</f>
        <v>1.289344451935177E-3</v>
      </c>
      <c r="G860" s="3">
        <f>'estimated bilateral positions'!G860/'estimated bilateral positions'!G$874</f>
        <v>3.7455389904775438E-3</v>
      </c>
      <c r="H860" s="3">
        <f>'estimated bilateral positions'!H860/'estimated bilateral positions'!H$874</f>
        <v>2.1940290253287618E-2</v>
      </c>
      <c r="I860" s="3">
        <f>'estimated bilateral positions'!I860/'estimated bilateral positions'!I$874</f>
        <v>4.9142842949423714E-3</v>
      </c>
      <c r="J860" s="3">
        <f>'estimated bilateral positions'!J860/'estimated bilateral positions'!J$874</f>
        <v>0</v>
      </c>
    </row>
    <row r="861" spans="1:10">
      <c r="A861" s="3" t="s">
        <v>17</v>
      </c>
      <c r="B861" s="3" t="s">
        <v>7</v>
      </c>
      <c r="C861" s="3" t="s">
        <v>22</v>
      </c>
      <c r="D861" s="3">
        <f>'estimated bilateral positions'!D861/'estimated bilateral positions'!D$874</f>
        <v>0.3911042574154821</v>
      </c>
      <c r="E861" s="3">
        <f>'estimated bilateral positions'!E861/'estimated bilateral positions'!E$874</f>
        <v>0.68557590700951043</v>
      </c>
      <c r="F861" s="3">
        <f>'estimated bilateral positions'!F861/'estimated bilateral positions'!F$874</f>
        <v>0.28955420723086572</v>
      </c>
      <c r="G861" s="3">
        <f>'estimated bilateral positions'!G861/'estimated bilateral positions'!G$874</f>
        <v>0.54307819134921487</v>
      </c>
      <c r="H861" s="3">
        <f>'estimated bilateral positions'!H861/'estimated bilateral positions'!H$874</f>
        <v>0.32229160966579534</v>
      </c>
      <c r="I861" s="3">
        <f>'estimated bilateral positions'!I861/'estimated bilateral positions'!I$874</f>
        <v>0.52804207666564862</v>
      </c>
      <c r="J861" s="3">
        <f>'estimated bilateral positions'!J861/'estimated bilateral positions'!J$874</f>
        <v>0.49473684210526309</v>
      </c>
    </row>
    <row r="862" spans="1:10">
      <c r="A862" s="3" t="s">
        <v>17</v>
      </c>
      <c r="B862" s="3" t="s">
        <v>8</v>
      </c>
      <c r="C862" s="3" t="s">
        <v>22</v>
      </c>
      <c r="D862" s="3">
        <f>'estimated bilateral positions'!D862/'estimated bilateral positions'!D$874</f>
        <v>2.2563043725933058E-2</v>
      </c>
      <c r="E862" s="3">
        <f>'estimated bilateral positions'!E862/'estimated bilateral positions'!E$874</f>
        <v>0</v>
      </c>
      <c r="F862" s="3">
        <f>'estimated bilateral positions'!F862/'estimated bilateral positions'!F$874</f>
        <v>1.9739791206474645E-3</v>
      </c>
      <c r="G862" s="3">
        <f>'estimated bilateral positions'!G862/'estimated bilateral positions'!G$874</f>
        <v>2.5212750965862709E-4</v>
      </c>
      <c r="H862" s="3">
        <f>'estimated bilateral positions'!H862/'estimated bilateral positions'!H$874</f>
        <v>6.5887670929846726E-3</v>
      </c>
      <c r="I862" s="3">
        <f>'estimated bilateral positions'!I862/'estimated bilateral positions'!I$874</f>
        <v>4.8136286246905843E-3</v>
      </c>
      <c r="J862" s="3">
        <f>'estimated bilateral positions'!J862/'estimated bilateral positions'!J$874</f>
        <v>0</v>
      </c>
    </row>
    <row r="863" spans="1:10">
      <c r="A863" s="3" t="s">
        <v>17</v>
      </c>
      <c r="B863" s="3" t="s">
        <v>9</v>
      </c>
      <c r="C863" s="3" t="s">
        <v>22</v>
      </c>
      <c r="D863" s="3">
        <f>'estimated bilateral positions'!D863/'estimated bilateral positions'!D$874</f>
        <v>0</v>
      </c>
      <c r="E863" s="3">
        <f>'estimated bilateral positions'!E863/'estimated bilateral positions'!E$874</f>
        <v>0</v>
      </c>
      <c r="F863" s="3">
        <f>'estimated bilateral positions'!F863/'estimated bilateral positions'!F$874</f>
        <v>0</v>
      </c>
      <c r="G863" s="3">
        <f>'estimated bilateral positions'!G863/'estimated bilateral positions'!G$874</f>
        <v>3.4309963271365754E-4</v>
      </c>
      <c r="H863" s="3">
        <f>'estimated bilateral positions'!H863/'estimated bilateral positions'!H$874</f>
        <v>3.703989381829188E-3</v>
      </c>
      <c r="I863" s="3">
        <f>'estimated bilateral positions'!I863/'estimated bilateral positions'!I$874</f>
        <v>8.8782772130204662E-4</v>
      </c>
      <c r="J863" s="3">
        <f>'estimated bilateral positions'!J863/'estimated bilateral positions'!J$874</f>
        <v>0</v>
      </c>
    </row>
    <row r="864" spans="1:10">
      <c r="A864" s="3" t="s">
        <v>17</v>
      </c>
      <c r="B864" s="3" t="s">
        <v>10</v>
      </c>
      <c r="C864" s="3" t="s">
        <v>22</v>
      </c>
      <c r="D864" s="3">
        <f>'estimated bilateral positions'!D864/'estimated bilateral positions'!D$874</f>
        <v>3.9067044707347086E-2</v>
      </c>
      <c r="E864" s="3">
        <f>'estimated bilateral positions'!E864/'estimated bilateral positions'!E$874</f>
        <v>2.238212650329593E-3</v>
      </c>
      <c r="F864" s="3">
        <f>'estimated bilateral positions'!F864/'estimated bilateral positions'!F$874</f>
        <v>2.5580176518244156E-2</v>
      </c>
      <c r="G864" s="3">
        <f>'estimated bilateral positions'!G864/'estimated bilateral positions'!G$874</f>
        <v>9.8354883941527849E-3</v>
      </c>
      <c r="H864" s="3">
        <f>'estimated bilateral positions'!H864/'estimated bilateral positions'!H$874</f>
        <v>1.9328243519364772E-2</v>
      </c>
      <c r="I864" s="3">
        <f>'estimated bilateral positions'!I864/'estimated bilateral positions'!I$874</f>
        <v>3.0926800385395956E-2</v>
      </c>
      <c r="J864" s="3">
        <f>'estimated bilateral positions'!J864/'estimated bilateral positions'!J$874</f>
        <v>0.10526315789473685</v>
      </c>
    </row>
    <row r="865" spans="1:10">
      <c r="A865" s="3" t="s">
        <v>17</v>
      </c>
      <c r="B865" s="3" t="s">
        <v>11</v>
      </c>
      <c r="C865" s="3" t="s">
        <v>22</v>
      </c>
      <c r="D865" s="3">
        <f>'estimated bilateral positions'!D865/'estimated bilateral positions'!D$874</f>
        <v>7.1103241618822768E-2</v>
      </c>
      <c r="E865" s="3">
        <f>'estimated bilateral positions'!E865/'estimated bilateral positions'!E$874</f>
        <v>7.7998037538368634E-2</v>
      </c>
      <c r="F865" s="3">
        <f>'estimated bilateral positions'!F865/'estimated bilateral positions'!F$874</f>
        <v>5.6461989609009784E-3</v>
      </c>
      <c r="G865" s="3">
        <f>'estimated bilateral positions'!G865/'estimated bilateral positions'!G$874</f>
        <v>0.13883988364320304</v>
      </c>
      <c r="H865" s="3">
        <f>'estimated bilateral positions'!H865/'estimated bilateral positions'!H$874</f>
        <v>0.19587818210395794</v>
      </c>
      <c r="I865" s="3">
        <f>'estimated bilateral positions'!I865/'estimated bilateral positions'!I$874</f>
        <v>0.17633545998326855</v>
      </c>
      <c r="J865" s="3">
        <f>'estimated bilateral positions'!J865/'estimated bilateral positions'!J$874</f>
        <v>0</v>
      </c>
    </row>
    <row r="866" spans="1:10">
      <c r="A866" s="3" t="s">
        <v>17</v>
      </c>
      <c r="B866" s="3" t="s">
        <v>12</v>
      </c>
      <c r="C866" s="3" t="s">
        <v>22</v>
      </c>
      <c r="D866" s="3">
        <f>'estimated bilateral positions'!D866/'estimated bilateral positions'!D$874</f>
        <v>1.7573778307373681E-3</v>
      </c>
      <c r="E866" s="3">
        <f>'estimated bilateral positions'!E866/'estimated bilateral positions'!E$874</f>
        <v>0</v>
      </c>
      <c r="F866" s="3">
        <f>'estimated bilateral positions'!F866/'estimated bilateral positions'!F$874</f>
        <v>3.5101106137995356E-4</v>
      </c>
      <c r="G866" s="3">
        <f>'estimated bilateral positions'!G866/'estimated bilateral positions'!G$874</f>
        <v>2.8841184650738707E-3</v>
      </c>
      <c r="H866" s="3">
        <f>'estimated bilateral positions'!H866/'estimated bilateral positions'!H$874</f>
        <v>0</v>
      </c>
      <c r="I866" s="3">
        <f>'estimated bilateral positions'!I866/'estimated bilateral positions'!I$874</f>
        <v>1.9663567150240703E-4</v>
      </c>
      <c r="J866" s="3">
        <f>'estimated bilateral positions'!J866/'estimated bilateral positions'!J$874</f>
        <v>0</v>
      </c>
    </row>
    <row r="867" spans="1:10">
      <c r="A867" s="3" t="s">
        <v>17</v>
      </c>
      <c r="B867" s="3" t="s">
        <v>13</v>
      </c>
      <c r="C867" s="3" t="s">
        <v>22</v>
      </c>
      <c r="D867" s="3">
        <f>'estimated bilateral positions'!D867/'estimated bilateral positions'!D$874</f>
        <v>3.8410370833470063E-2</v>
      </c>
      <c r="E867" s="3">
        <f>'estimated bilateral positions'!E867/'estimated bilateral positions'!E$874</f>
        <v>0</v>
      </c>
      <c r="F867" s="3">
        <f>'estimated bilateral positions'!F867/'estimated bilateral positions'!F$874</f>
        <v>6.6046302398348342E-2</v>
      </c>
      <c r="G867" s="3">
        <f>'estimated bilateral positions'!G867/'estimated bilateral positions'!G$874</f>
        <v>6.3615978143938171E-2</v>
      </c>
      <c r="H867" s="3">
        <f>'estimated bilateral positions'!H867/'estimated bilateral positions'!H$874</f>
        <v>3.1035009692573681E-2</v>
      </c>
      <c r="I867" s="3">
        <f>'estimated bilateral positions'!I867/'estimated bilateral positions'!I$874</f>
        <v>1.7877740585429864E-2</v>
      </c>
      <c r="J867" s="3">
        <f>'estimated bilateral positions'!J867/'estimated bilateral positions'!J$874</f>
        <v>0</v>
      </c>
    </row>
    <row r="868" spans="1:10">
      <c r="A868" s="3" t="s">
        <v>17</v>
      </c>
      <c r="B868" s="3" t="s">
        <v>14</v>
      </c>
      <c r="C868" s="3" t="s">
        <v>22</v>
      </c>
      <c r="D868" s="3">
        <f>'estimated bilateral positions'!D868/'estimated bilateral positions'!D$874</f>
        <v>6.5336498539709284E-4</v>
      </c>
      <c r="E868" s="3">
        <f>'estimated bilateral positions'!E868/'estimated bilateral positions'!E$874</f>
        <v>0</v>
      </c>
      <c r="F868" s="3">
        <f>'estimated bilateral positions'!F868/'estimated bilateral positions'!F$874</f>
        <v>2.0639676316970605E-4</v>
      </c>
      <c r="G868" s="3">
        <f>'estimated bilateral positions'!G868/'estimated bilateral positions'!G$874</f>
        <v>1.400788149778861E-3</v>
      </c>
      <c r="H868" s="3">
        <f>'estimated bilateral positions'!H868/'estimated bilateral positions'!H$874</f>
        <v>1.212488575570057E-2</v>
      </c>
      <c r="I868" s="3">
        <f>'estimated bilateral positions'!I868/'estimated bilateral positions'!I$874</f>
        <v>1.4961433119921677E-3</v>
      </c>
      <c r="J868" s="3">
        <f>'estimated bilateral positions'!J868/'estimated bilateral positions'!J$874</f>
        <v>0</v>
      </c>
    </row>
    <row r="869" spans="1:10">
      <c r="A869" s="3" t="s">
        <v>17</v>
      </c>
      <c r="B869" s="3" t="s">
        <v>15</v>
      </c>
      <c r="C869" s="3" t="s">
        <v>22</v>
      </c>
      <c r="D869" s="3">
        <f>'estimated bilateral positions'!D869/'estimated bilateral positions'!D$874</f>
        <v>6.1131399257454116E-4</v>
      </c>
      <c r="E869" s="3">
        <f>'estimated bilateral positions'!E869/'estimated bilateral positions'!E$874</f>
        <v>0</v>
      </c>
      <c r="F869" s="3">
        <f>'estimated bilateral positions'!F869/'estimated bilateral positions'!F$874</f>
        <v>9.8034316597811773E-5</v>
      </c>
      <c r="G869" s="3">
        <f>'estimated bilateral positions'!G869/'estimated bilateral positions'!G$874</f>
        <v>5.2986245468445044E-4</v>
      </c>
      <c r="H869" s="3">
        <f>'estimated bilateral positions'!H869/'estimated bilateral positions'!H$874</f>
        <v>7.7447447622263233E-3</v>
      </c>
      <c r="I869" s="3">
        <f>'estimated bilateral positions'!I869/'estimated bilateral positions'!I$874</f>
        <v>1.0233035739984181E-2</v>
      </c>
      <c r="J869" s="3">
        <f>'estimated bilateral positions'!J869/'estimated bilateral positions'!J$874</f>
        <v>0</v>
      </c>
    </row>
    <row r="870" spans="1:10">
      <c r="A870" s="3" t="s">
        <v>17</v>
      </c>
      <c r="B870" s="3" t="s">
        <v>16</v>
      </c>
      <c r="C870" s="3" t="s">
        <v>22</v>
      </c>
      <c r="D870" s="3">
        <f>'estimated bilateral positions'!D870/'estimated bilateral positions'!D$874</f>
        <v>1.2749795768436472E-2</v>
      </c>
      <c r="E870" s="3">
        <f>'estimated bilateral positions'!E870/'estimated bilateral positions'!E$874</f>
        <v>0</v>
      </c>
      <c r="F870" s="3">
        <f>'estimated bilateral positions'!F870/'estimated bilateral positions'!F$874</f>
        <v>1.1792553786585504E-3</v>
      </c>
      <c r="G870" s="3">
        <f>'estimated bilateral positions'!G870/'estimated bilateral positions'!G$874</f>
        <v>1.4591571633819729E-3</v>
      </c>
      <c r="H870" s="3">
        <f>'estimated bilateral positions'!H870/'estimated bilateral positions'!H$874</f>
        <v>1.965409445747783E-2</v>
      </c>
      <c r="I870" s="3">
        <f>'estimated bilateral positions'!I870/'estimated bilateral positions'!I$874</f>
        <v>2.405320680957126E-3</v>
      </c>
      <c r="J870" s="3">
        <f>'estimated bilateral positions'!J870/'estimated bilateral positions'!J$874</f>
        <v>0</v>
      </c>
    </row>
    <row r="871" spans="1:10">
      <c r="A871" s="3" t="s">
        <v>17</v>
      </c>
      <c r="B871" s="3" t="s">
        <v>17</v>
      </c>
      <c r="C871" s="3" t="s">
        <v>22</v>
      </c>
      <c r="D871" s="3">
        <f>'estimated bilateral positions'!D871/'estimated bilateral positions'!D$874</f>
        <v>0</v>
      </c>
      <c r="E871" s="3">
        <f>'estimated bilateral positions'!E871/'estimated bilateral positions'!E$874</f>
        <v>0</v>
      </c>
      <c r="F871" s="3">
        <f>'estimated bilateral positions'!F871/'estimated bilateral positions'!F$874</f>
        <v>0</v>
      </c>
      <c r="G871" s="3">
        <f>'estimated bilateral positions'!G871/'estimated bilateral positions'!G$874</f>
        <v>0</v>
      </c>
      <c r="H871" s="3">
        <f>'estimated bilateral positions'!H871/'estimated bilateral positions'!H$874</f>
        <v>0</v>
      </c>
      <c r="I871" s="3">
        <f>'estimated bilateral positions'!I871/'estimated bilateral positions'!I$874</f>
        <v>0</v>
      </c>
      <c r="J871" s="3">
        <f>'estimated bilateral positions'!J871/'estimated bilateral positions'!J$874</f>
        <v>0</v>
      </c>
    </row>
    <row r="872" spans="1:10">
      <c r="A872" s="3" t="s">
        <v>17</v>
      </c>
      <c r="B872" s="3" t="s">
        <v>18</v>
      </c>
      <c r="C872" s="3" t="s">
        <v>22</v>
      </c>
      <c r="D872" s="3">
        <f>'estimated bilateral positions'!D872/'estimated bilateral positions'!D$874</f>
        <v>0.26445941518769617</v>
      </c>
      <c r="E872" s="3">
        <f>'estimated bilateral positions'!E872/'estimated bilateral positions'!E$874</f>
        <v>3.4405223167111157E-2</v>
      </c>
      <c r="F872" s="3">
        <f>'estimated bilateral positions'!F872/'estimated bilateral positions'!F$874</f>
        <v>0.11407486963829348</v>
      </c>
      <c r="G872" s="3">
        <f>'estimated bilateral positions'!G872/'estimated bilateral positions'!G$874</f>
        <v>7.6750542088729667E-2</v>
      </c>
      <c r="H872" s="3">
        <f>'estimated bilateral positions'!H872/'estimated bilateral positions'!H$874</f>
        <v>0.10313611516989656</v>
      </c>
      <c r="I872" s="3">
        <f>'estimated bilateral positions'!I872/'estimated bilateral positions'!I$874</f>
        <v>5.719888902332438E-2</v>
      </c>
      <c r="J872" s="3">
        <f>'estimated bilateral positions'!J872/'estimated bilateral positions'!J$874</f>
        <v>0.10526315789473685</v>
      </c>
    </row>
    <row r="873" spans="1:10">
      <c r="A873" s="3" t="s">
        <v>17</v>
      </c>
      <c r="B873" s="3" t="s">
        <v>19</v>
      </c>
      <c r="C873" s="3" t="s">
        <v>22</v>
      </c>
      <c r="D873" s="3">
        <f>'estimated bilateral positions'!D873/'estimated bilateral positions'!D$874</f>
        <v>0.12796839577893726</v>
      </c>
      <c r="E873" s="3">
        <f>'estimated bilateral positions'!E873/'estimated bilateral positions'!E$874</f>
        <v>0.19759799728274546</v>
      </c>
      <c r="F873" s="3">
        <f>'estimated bilateral positions'!F873/'estimated bilateral positions'!F$874</f>
        <v>0.46652205030877664</v>
      </c>
      <c r="G873" s="3">
        <f>'estimated bilateral positions'!G873/'estimated bilateral positions'!G$874</f>
        <v>0.1380778747121692</v>
      </c>
      <c r="H873" s="3">
        <f>'estimated bilateral positions'!H873/'estimated bilateral positions'!H$874</f>
        <v>0.18136217043794128</v>
      </c>
      <c r="I873" s="3">
        <f>'estimated bilateral positions'!I873/'estimated bilateral positions'!I$874</f>
        <v>0.14245586320804685</v>
      </c>
      <c r="J873" s="3">
        <f>'estimated bilateral positions'!J873/'estimated bilateral positions'!J$874</f>
        <v>0.29473684210526319</v>
      </c>
    </row>
    <row r="876" spans="1:10">
      <c r="A876" s="3" t="s">
        <v>17</v>
      </c>
      <c r="B876" s="3" t="s">
        <v>3</v>
      </c>
      <c r="C876" s="3" t="s">
        <v>23</v>
      </c>
      <c r="D876" s="3">
        <f>'estimated bilateral positions'!D876/'estimated bilateral positions'!D$893</f>
        <v>6.4813436058062772E-3</v>
      </c>
      <c r="E876" s="3">
        <f>'estimated bilateral positions'!E876/'estimated bilateral positions'!E$893</f>
        <v>0</v>
      </c>
      <c r="F876" s="3">
        <f>'estimated bilateral positions'!F876/'estimated bilateral positions'!F$893</f>
        <v>1.7953340102288689E-4</v>
      </c>
      <c r="G876" s="3">
        <f>'estimated bilateral positions'!G876/'estimated bilateral positions'!G$893</f>
        <v>1.1427371811134261E-3</v>
      </c>
      <c r="H876" s="3">
        <f>'estimated bilateral positions'!H876/'estimated bilateral positions'!H$893</f>
        <v>2.0736722920462681E-2</v>
      </c>
      <c r="I876" s="3">
        <f>'estimated bilateral positions'!I876/'estimated bilateral positions'!I$893</f>
        <v>3.3986924034603823E-3</v>
      </c>
      <c r="J876" s="3">
        <f>'estimated bilateral positions'!J876/'estimated bilateral positions'!J$893</f>
        <v>0</v>
      </c>
    </row>
    <row r="877" spans="1:10">
      <c r="A877" s="3" t="s">
        <v>17</v>
      </c>
      <c r="B877" s="3" t="s">
        <v>4</v>
      </c>
      <c r="C877" s="3" t="s">
        <v>23</v>
      </c>
      <c r="D877" s="3">
        <f>'estimated bilateral positions'!D877/'estimated bilateral positions'!D$893</f>
        <v>1.2425906051542148E-2</v>
      </c>
      <c r="E877" s="3">
        <f>'estimated bilateral positions'!E877/'estimated bilateral positions'!E$893</f>
        <v>2.1846223519347858E-3</v>
      </c>
      <c r="F877" s="3">
        <f>'estimated bilateral positions'!F877/'estimated bilateral positions'!F$893</f>
        <v>2.729864045115921E-2</v>
      </c>
      <c r="G877" s="3">
        <f>'estimated bilateral positions'!G877/'estimated bilateral positions'!G$893</f>
        <v>1.7946672437305512E-2</v>
      </c>
      <c r="H877" s="3">
        <f>'estimated bilateral positions'!H877/'estimated bilateral positions'!H$893</f>
        <v>4.7488662890540857E-2</v>
      </c>
      <c r="I877" s="3">
        <f>'estimated bilateral positions'!I877/'estimated bilateral positions'!I$893</f>
        <v>1.6479793869200191E-2</v>
      </c>
      <c r="J877" s="3">
        <f>'estimated bilateral positions'!J877/'estimated bilateral positions'!J$893</f>
        <v>0</v>
      </c>
    </row>
    <row r="878" spans="1:10">
      <c r="A878" s="3" t="s">
        <v>17</v>
      </c>
      <c r="B878" s="3" t="s">
        <v>5</v>
      </c>
      <c r="C878" s="3" t="s">
        <v>23</v>
      </c>
      <c r="D878" s="3">
        <f>'estimated bilateral positions'!D878/'estimated bilateral positions'!D$893</f>
        <v>0</v>
      </c>
      <c r="E878" s="3">
        <f>'estimated bilateral positions'!E878/'estimated bilateral positions'!E$893</f>
        <v>0</v>
      </c>
      <c r="F878" s="3">
        <f>'estimated bilateral positions'!F878/'estimated bilateral positions'!F$893</f>
        <v>0</v>
      </c>
      <c r="G878" s="3">
        <f>'estimated bilateral positions'!G878/'estimated bilateral positions'!G$893</f>
        <v>9.7939684404291878E-5</v>
      </c>
      <c r="H878" s="3">
        <f>'estimated bilateral positions'!H878/'estimated bilateral positions'!H$893</f>
        <v>6.9865118959605548E-3</v>
      </c>
      <c r="I878" s="3">
        <f>'estimated bilateral positions'!I878/'estimated bilateral positions'!I$893</f>
        <v>2.3378078308544086E-3</v>
      </c>
      <c r="J878" s="3">
        <f>'estimated bilateral positions'!J878/'estimated bilateral positions'!J$893</f>
        <v>0</v>
      </c>
    </row>
    <row r="879" spans="1:10">
      <c r="A879" s="3" t="s">
        <v>17</v>
      </c>
      <c r="B879" s="3" t="s">
        <v>6</v>
      </c>
      <c r="C879" s="3" t="s">
        <v>23</v>
      </c>
      <c r="D879" s="3">
        <f>'estimated bilateral positions'!D879/'estimated bilateral positions'!D$893</f>
        <v>1.0645128497817506E-2</v>
      </c>
      <c r="E879" s="3">
        <f>'estimated bilateral positions'!E879/'estimated bilateral positions'!E$893</f>
        <v>0</v>
      </c>
      <c r="F879" s="3">
        <f>'estimated bilateral positions'!F879/'estimated bilateral positions'!F$893</f>
        <v>1.289344451935177E-3</v>
      </c>
      <c r="G879" s="3">
        <f>'estimated bilateral positions'!G879/'estimated bilateral positions'!G$893</f>
        <v>3.7455389904775442E-3</v>
      </c>
      <c r="H879" s="3">
        <f>'estimated bilateral positions'!H879/'estimated bilateral positions'!H$893</f>
        <v>2.1940290253287614E-2</v>
      </c>
      <c r="I879" s="3">
        <f>'estimated bilateral positions'!I879/'estimated bilateral positions'!I$893</f>
        <v>4.9142842949423705E-3</v>
      </c>
      <c r="J879" s="3">
        <f>'estimated bilateral positions'!J879/'estimated bilateral positions'!J$893</f>
        <v>0</v>
      </c>
    </row>
    <row r="880" spans="1:10">
      <c r="A880" s="3" t="s">
        <v>17</v>
      </c>
      <c r="B880" s="3" t="s">
        <v>7</v>
      </c>
      <c r="C880" s="3" t="s">
        <v>23</v>
      </c>
      <c r="D880" s="3">
        <f>'estimated bilateral positions'!D880/'estimated bilateral positions'!D$893</f>
        <v>0.39110425741548216</v>
      </c>
      <c r="E880" s="3">
        <f>'estimated bilateral positions'!E880/'estimated bilateral positions'!E$893</f>
        <v>0.68557590700951032</v>
      </c>
      <c r="F880" s="3">
        <f>'estimated bilateral positions'!F880/'estimated bilateral positions'!F$893</f>
        <v>0.28955420723086578</v>
      </c>
      <c r="G880" s="3">
        <f>'estimated bilateral positions'!G880/'estimated bilateral positions'!G$893</f>
        <v>0.54307819134921498</v>
      </c>
      <c r="H880" s="3">
        <f>'estimated bilateral positions'!H880/'estimated bilateral positions'!H$893</f>
        <v>0.32229160966579534</v>
      </c>
      <c r="I880" s="3">
        <f>'estimated bilateral positions'!I880/'estimated bilateral positions'!I$893</f>
        <v>0.52804207666564862</v>
      </c>
      <c r="J880" s="3">
        <f>'estimated bilateral positions'!J880/'estimated bilateral positions'!J$893</f>
        <v>0.49473684210526314</v>
      </c>
    </row>
    <row r="881" spans="1:10">
      <c r="A881" s="3" t="s">
        <v>17</v>
      </c>
      <c r="B881" s="3" t="s">
        <v>8</v>
      </c>
      <c r="C881" s="3" t="s">
        <v>23</v>
      </c>
      <c r="D881" s="3">
        <f>'estimated bilateral positions'!D881/'estimated bilateral positions'!D$893</f>
        <v>2.2563043725933062E-2</v>
      </c>
      <c r="E881" s="3">
        <f>'estimated bilateral positions'!E881/'estimated bilateral positions'!E$893</f>
        <v>0</v>
      </c>
      <c r="F881" s="3">
        <f>'estimated bilateral positions'!F881/'estimated bilateral positions'!F$893</f>
        <v>1.9739791206474645E-3</v>
      </c>
      <c r="G881" s="3">
        <f>'estimated bilateral positions'!G881/'estimated bilateral positions'!G$893</f>
        <v>2.5212750965862714E-4</v>
      </c>
      <c r="H881" s="3">
        <f>'estimated bilateral positions'!H881/'estimated bilateral positions'!H$893</f>
        <v>6.5887670929846726E-3</v>
      </c>
      <c r="I881" s="3">
        <f>'estimated bilateral positions'!I881/'estimated bilateral positions'!I$893</f>
        <v>4.8136286246905835E-3</v>
      </c>
      <c r="J881" s="3">
        <f>'estimated bilateral positions'!J881/'estimated bilateral positions'!J$893</f>
        <v>0</v>
      </c>
    </row>
    <row r="882" spans="1:10">
      <c r="A882" s="3" t="s">
        <v>17</v>
      </c>
      <c r="B882" s="3" t="s">
        <v>9</v>
      </c>
      <c r="C882" s="3" t="s">
        <v>23</v>
      </c>
      <c r="D882" s="3">
        <f>'estimated bilateral positions'!D882/'estimated bilateral positions'!D$893</f>
        <v>0</v>
      </c>
      <c r="E882" s="3">
        <f>'estimated bilateral positions'!E882/'estimated bilateral positions'!E$893</f>
        <v>0</v>
      </c>
      <c r="F882" s="3">
        <f>'estimated bilateral positions'!F882/'estimated bilateral positions'!F$893</f>
        <v>0</v>
      </c>
      <c r="G882" s="3">
        <f>'estimated bilateral positions'!G882/'estimated bilateral positions'!G$893</f>
        <v>3.4309963271365759E-4</v>
      </c>
      <c r="H882" s="3">
        <f>'estimated bilateral positions'!H882/'estimated bilateral positions'!H$893</f>
        <v>3.7039893818291885E-3</v>
      </c>
      <c r="I882" s="3">
        <f>'estimated bilateral positions'!I882/'estimated bilateral positions'!I$893</f>
        <v>8.8782772130204641E-4</v>
      </c>
      <c r="J882" s="3">
        <f>'estimated bilateral positions'!J882/'estimated bilateral positions'!J$893</f>
        <v>0</v>
      </c>
    </row>
    <row r="883" spans="1:10">
      <c r="A883" s="3" t="s">
        <v>17</v>
      </c>
      <c r="B883" s="3" t="s">
        <v>10</v>
      </c>
      <c r="C883" s="3" t="s">
        <v>23</v>
      </c>
      <c r="D883" s="3">
        <f>'estimated bilateral positions'!D883/'estimated bilateral positions'!D$893</f>
        <v>3.9067044707347086E-2</v>
      </c>
      <c r="E883" s="3">
        <f>'estimated bilateral positions'!E883/'estimated bilateral positions'!E$893</f>
        <v>2.2382126503295925E-3</v>
      </c>
      <c r="F883" s="3">
        <f>'estimated bilateral positions'!F883/'estimated bilateral positions'!F$893</f>
        <v>2.5580176518244159E-2</v>
      </c>
      <c r="G883" s="3">
        <f>'estimated bilateral positions'!G883/'estimated bilateral positions'!G$893</f>
        <v>9.8354883941527867E-3</v>
      </c>
      <c r="H883" s="3">
        <f>'estimated bilateral positions'!H883/'estimated bilateral positions'!H$893</f>
        <v>1.9328243519364772E-2</v>
      </c>
      <c r="I883" s="3">
        <f>'estimated bilateral positions'!I883/'estimated bilateral positions'!I$893</f>
        <v>3.0926800385395949E-2</v>
      </c>
      <c r="J883" s="3">
        <f>'estimated bilateral positions'!J883/'estimated bilateral positions'!J$893</f>
        <v>0.10526315789473686</v>
      </c>
    </row>
    <row r="884" spans="1:10">
      <c r="A884" s="3" t="s">
        <v>17</v>
      </c>
      <c r="B884" s="3" t="s">
        <v>11</v>
      </c>
      <c r="C884" s="3" t="s">
        <v>23</v>
      </c>
      <c r="D884" s="3">
        <f>'estimated bilateral positions'!D884/'estimated bilateral positions'!D$893</f>
        <v>7.1103241618822782E-2</v>
      </c>
      <c r="E884" s="3">
        <f>'estimated bilateral positions'!E884/'estimated bilateral positions'!E$893</f>
        <v>7.799803753836862E-2</v>
      </c>
      <c r="F884" s="3">
        <f>'estimated bilateral positions'!F884/'estimated bilateral positions'!F$893</f>
        <v>5.6461989609009776E-3</v>
      </c>
      <c r="G884" s="3">
        <f>'estimated bilateral positions'!G884/'estimated bilateral positions'!G$893</f>
        <v>0.13883988364320307</v>
      </c>
      <c r="H884" s="3">
        <f>'estimated bilateral positions'!H884/'estimated bilateral positions'!H$893</f>
        <v>0.19587818210395797</v>
      </c>
      <c r="I884" s="3">
        <f>'estimated bilateral positions'!I884/'estimated bilateral positions'!I$893</f>
        <v>0.17633545998326852</v>
      </c>
      <c r="J884" s="3">
        <f>'estimated bilateral positions'!J884/'estimated bilateral positions'!J$893</f>
        <v>0</v>
      </c>
    </row>
    <row r="885" spans="1:10">
      <c r="A885" s="3" t="s">
        <v>17</v>
      </c>
      <c r="B885" s="3" t="s">
        <v>12</v>
      </c>
      <c r="C885" s="3" t="s">
        <v>23</v>
      </c>
      <c r="D885" s="3">
        <f>'estimated bilateral positions'!D885/'estimated bilateral positions'!D$893</f>
        <v>1.7573778307373681E-3</v>
      </c>
      <c r="E885" s="3">
        <f>'estimated bilateral positions'!E885/'estimated bilateral positions'!E$893</f>
        <v>0</v>
      </c>
      <c r="F885" s="3">
        <f>'estimated bilateral positions'!F885/'estimated bilateral positions'!F$893</f>
        <v>3.5101106137995356E-4</v>
      </c>
      <c r="G885" s="3">
        <f>'estimated bilateral positions'!G885/'estimated bilateral positions'!G$893</f>
        <v>2.8841184650738715E-3</v>
      </c>
      <c r="H885" s="3">
        <f>'estimated bilateral positions'!H885/'estimated bilateral positions'!H$893</f>
        <v>0</v>
      </c>
      <c r="I885" s="3">
        <f>'estimated bilateral positions'!I885/'estimated bilateral positions'!I$893</f>
        <v>1.9663567150240697E-4</v>
      </c>
      <c r="J885" s="3">
        <f>'estimated bilateral positions'!J885/'estimated bilateral positions'!J$893</f>
        <v>0</v>
      </c>
    </row>
    <row r="886" spans="1:10">
      <c r="A886" s="3" t="s">
        <v>17</v>
      </c>
      <c r="B886" s="3" t="s">
        <v>13</v>
      </c>
      <c r="C886" s="3" t="s">
        <v>23</v>
      </c>
      <c r="D886" s="3">
        <f>'estimated bilateral positions'!D886/'estimated bilateral positions'!D$893</f>
        <v>3.8410370833470063E-2</v>
      </c>
      <c r="E886" s="3">
        <f>'estimated bilateral positions'!E886/'estimated bilateral positions'!E$893</f>
        <v>0</v>
      </c>
      <c r="F886" s="3">
        <f>'estimated bilateral positions'!F886/'estimated bilateral positions'!F$893</f>
        <v>6.6046302398348355E-2</v>
      </c>
      <c r="G886" s="3">
        <f>'estimated bilateral positions'!G886/'estimated bilateral positions'!G$893</f>
        <v>6.3615978143938198E-2</v>
      </c>
      <c r="H886" s="3">
        <f>'estimated bilateral positions'!H886/'estimated bilateral positions'!H$893</f>
        <v>3.1035009692573681E-2</v>
      </c>
      <c r="I886" s="3">
        <f>'estimated bilateral positions'!I886/'estimated bilateral positions'!I$893</f>
        <v>1.7877740585429864E-2</v>
      </c>
      <c r="J886" s="3">
        <f>'estimated bilateral positions'!J886/'estimated bilateral positions'!J$893</f>
        <v>0</v>
      </c>
    </row>
    <row r="887" spans="1:10">
      <c r="A887" s="3" t="s">
        <v>17</v>
      </c>
      <c r="B887" s="3" t="s">
        <v>14</v>
      </c>
      <c r="C887" s="3" t="s">
        <v>23</v>
      </c>
      <c r="D887" s="3">
        <f>'estimated bilateral positions'!D887/'estimated bilateral positions'!D$893</f>
        <v>6.5336498539709294E-4</v>
      </c>
      <c r="E887" s="3">
        <f>'estimated bilateral positions'!E887/'estimated bilateral positions'!E$893</f>
        <v>0</v>
      </c>
      <c r="F887" s="3">
        <f>'estimated bilateral positions'!F887/'estimated bilateral positions'!F$893</f>
        <v>2.0639676316970608E-4</v>
      </c>
      <c r="G887" s="3">
        <f>'estimated bilateral positions'!G887/'estimated bilateral positions'!G$893</f>
        <v>1.4007881497788612E-3</v>
      </c>
      <c r="H887" s="3">
        <f>'estimated bilateral positions'!H887/'estimated bilateral positions'!H$893</f>
        <v>1.212488575570057E-2</v>
      </c>
      <c r="I887" s="3">
        <f>'estimated bilateral positions'!I887/'estimated bilateral positions'!I$893</f>
        <v>1.4961433119921675E-3</v>
      </c>
      <c r="J887" s="3">
        <f>'estimated bilateral positions'!J887/'estimated bilateral positions'!J$893</f>
        <v>0</v>
      </c>
    </row>
    <row r="888" spans="1:10">
      <c r="A888" s="3" t="s">
        <v>17</v>
      </c>
      <c r="B888" s="3" t="s">
        <v>15</v>
      </c>
      <c r="C888" s="3" t="s">
        <v>23</v>
      </c>
      <c r="D888" s="3">
        <f>'estimated bilateral positions'!D888/'estimated bilateral positions'!D$893</f>
        <v>6.1131399257454116E-4</v>
      </c>
      <c r="E888" s="3">
        <f>'estimated bilateral positions'!E888/'estimated bilateral positions'!E$893</f>
        <v>0</v>
      </c>
      <c r="F888" s="3">
        <f>'estimated bilateral positions'!F888/'estimated bilateral positions'!F$893</f>
        <v>9.8034316597811773E-5</v>
      </c>
      <c r="G888" s="3">
        <f>'estimated bilateral positions'!G888/'estimated bilateral positions'!G$893</f>
        <v>5.2986245468445055E-4</v>
      </c>
      <c r="H888" s="3">
        <f>'estimated bilateral positions'!H888/'estimated bilateral positions'!H$893</f>
        <v>7.7447447622263233E-3</v>
      </c>
      <c r="I888" s="3">
        <f>'estimated bilateral positions'!I888/'estimated bilateral positions'!I$893</f>
        <v>1.023303573998418E-2</v>
      </c>
      <c r="J888" s="3">
        <f>'estimated bilateral positions'!J888/'estimated bilateral positions'!J$893</f>
        <v>0</v>
      </c>
    </row>
    <row r="889" spans="1:10">
      <c r="A889" s="3" t="s">
        <v>17</v>
      </c>
      <c r="B889" s="3" t="s">
        <v>16</v>
      </c>
      <c r="C889" s="3" t="s">
        <v>23</v>
      </c>
      <c r="D889" s="3">
        <f>'estimated bilateral positions'!D889/'estimated bilateral positions'!D$893</f>
        <v>1.2749795768436472E-2</v>
      </c>
      <c r="E889" s="3">
        <f>'estimated bilateral positions'!E889/'estimated bilateral positions'!E$893</f>
        <v>0</v>
      </c>
      <c r="F889" s="3">
        <f>'estimated bilateral positions'!F889/'estimated bilateral positions'!F$893</f>
        <v>1.1792553786585504E-3</v>
      </c>
      <c r="G889" s="3">
        <f>'estimated bilateral positions'!G889/'estimated bilateral positions'!G$893</f>
        <v>1.4591571633819731E-3</v>
      </c>
      <c r="H889" s="3">
        <f>'estimated bilateral positions'!H889/'estimated bilateral positions'!H$893</f>
        <v>1.9654094457477834E-2</v>
      </c>
      <c r="I889" s="3">
        <f>'estimated bilateral positions'!I889/'estimated bilateral positions'!I$893</f>
        <v>2.405320680957126E-3</v>
      </c>
      <c r="J889" s="3">
        <f>'estimated bilateral positions'!J889/'estimated bilateral positions'!J$893</f>
        <v>0</v>
      </c>
    </row>
    <row r="890" spans="1:10">
      <c r="A890" s="3" t="s">
        <v>17</v>
      </c>
      <c r="B890" s="3" t="s">
        <v>17</v>
      </c>
      <c r="C890" s="3" t="s">
        <v>23</v>
      </c>
      <c r="D890" s="3">
        <f>'estimated bilateral positions'!D890/'estimated bilateral positions'!D$893</f>
        <v>0</v>
      </c>
      <c r="E890" s="3">
        <f>'estimated bilateral positions'!E890/'estimated bilateral positions'!E$893</f>
        <v>0</v>
      </c>
      <c r="F890" s="3">
        <f>'estimated bilateral positions'!F890/'estimated bilateral positions'!F$893</f>
        <v>0</v>
      </c>
      <c r="G890" s="3">
        <f>'estimated bilateral positions'!G890/'estimated bilateral positions'!G$893</f>
        <v>0</v>
      </c>
      <c r="H890" s="3">
        <f>'estimated bilateral positions'!H890/'estimated bilateral positions'!H$893</f>
        <v>0</v>
      </c>
      <c r="I890" s="3">
        <f>'estimated bilateral positions'!I890/'estimated bilateral positions'!I$893</f>
        <v>0</v>
      </c>
      <c r="J890" s="3">
        <f>'estimated bilateral positions'!J890/'estimated bilateral positions'!J$893</f>
        <v>0</v>
      </c>
    </row>
    <row r="891" spans="1:10">
      <c r="A891" s="3" t="s">
        <v>17</v>
      </c>
      <c r="B891" s="3" t="s">
        <v>18</v>
      </c>
      <c r="C891" s="3" t="s">
        <v>23</v>
      </c>
      <c r="D891" s="3">
        <f>'estimated bilateral positions'!D891/'estimated bilateral positions'!D$893</f>
        <v>0.26445941518769617</v>
      </c>
      <c r="E891" s="3">
        <f>'estimated bilateral positions'!E891/'estimated bilateral positions'!E$893</f>
        <v>3.440522316711115E-2</v>
      </c>
      <c r="F891" s="3">
        <f>'estimated bilateral positions'!F891/'estimated bilateral positions'!F$893</f>
        <v>0.1140748696382935</v>
      </c>
      <c r="G891" s="3">
        <f>'estimated bilateral positions'!G891/'estimated bilateral positions'!G$893</f>
        <v>7.6750542088729681E-2</v>
      </c>
      <c r="H891" s="3">
        <f>'estimated bilateral positions'!H891/'estimated bilateral positions'!H$893</f>
        <v>0.10313611516989656</v>
      </c>
      <c r="I891" s="3">
        <f>'estimated bilateral positions'!I891/'estimated bilateral positions'!I$893</f>
        <v>5.7198889023324373E-2</v>
      </c>
      <c r="J891" s="3">
        <f>'estimated bilateral positions'!J891/'estimated bilateral positions'!J$893</f>
        <v>0.10526315789473686</v>
      </c>
    </row>
    <row r="892" spans="1:10">
      <c r="A892" s="3" t="s">
        <v>17</v>
      </c>
      <c r="B892" s="3" t="s">
        <v>19</v>
      </c>
      <c r="C892" s="3" t="s">
        <v>23</v>
      </c>
      <c r="D892" s="3">
        <f>'estimated bilateral positions'!D892/'estimated bilateral positions'!D$893</f>
        <v>0.12796839577893726</v>
      </c>
      <c r="E892" s="3">
        <f>'estimated bilateral positions'!E892/'estimated bilateral positions'!E$893</f>
        <v>0.19759799728274544</v>
      </c>
      <c r="F892" s="3">
        <f>'estimated bilateral positions'!F892/'estimated bilateral positions'!F$893</f>
        <v>0.46652205030877669</v>
      </c>
      <c r="G892" s="3">
        <f>'estimated bilateral positions'!G892/'estimated bilateral positions'!G$893</f>
        <v>0.1380778747121692</v>
      </c>
      <c r="H892" s="3">
        <f>'estimated bilateral positions'!H892/'estimated bilateral positions'!H$893</f>
        <v>0.18136217043794128</v>
      </c>
      <c r="I892" s="3">
        <f>'estimated bilateral positions'!I892/'estimated bilateral positions'!I$893</f>
        <v>0.14245586320804682</v>
      </c>
      <c r="J892" s="3">
        <f>'estimated bilateral positions'!J892/'estimated bilateral positions'!J$893</f>
        <v>0.29473684210526324</v>
      </c>
    </row>
    <row r="895" spans="1:10">
      <c r="A895" s="3" t="s">
        <v>17</v>
      </c>
      <c r="B895" s="3" t="s">
        <v>3</v>
      </c>
      <c r="C895" s="3" t="s">
        <v>24</v>
      </c>
      <c r="D895" s="3">
        <f>'estimated bilateral positions'!D895/'estimated bilateral positions'!D$912</f>
        <v>6.4813436058062763E-3</v>
      </c>
      <c r="E895" s="3">
        <f>'estimated bilateral positions'!E895/'estimated bilateral positions'!E$912</f>
        <v>0</v>
      </c>
      <c r="F895" s="3">
        <f>'estimated bilateral positions'!F895/'estimated bilateral positions'!F$912</f>
        <v>1.7953340102288683E-4</v>
      </c>
      <c r="G895" s="3">
        <f>'estimated bilateral positions'!G895/'estimated bilateral positions'!G$912</f>
        <v>1.1427371811134257E-3</v>
      </c>
      <c r="H895" s="3">
        <f>'estimated bilateral positions'!H895/'estimated bilateral positions'!H$912</f>
        <v>2.0736722920462681E-2</v>
      </c>
      <c r="I895" s="3">
        <f>'estimated bilateral positions'!I895/'estimated bilateral positions'!I$912</f>
        <v>3.3986924034603823E-3</v>
      </c>
      <c r="J895" s="3">
        <f>'estimated bilateral positions'!J895/'estimated bilateral positions'!J$912</f>
        <v>0</v>
      </c>
    </row>
    <row r="896" spans="1:10">
      <c r="A896" s="3" t="s">
        <v>17</v>
      </c>
      <c r="B896" s="3" t="s">
        <v>4</v>
      </c>
      <c r="C896" s="3" t="s">
        <v>24</v>
      </c>
      <c r="D896" s="3">
        <f>'estimated bilateral positions'!D896/'estimated bilateral positions'!D$912</f>
        <v>1.2425906051542146E-2</v>
      </c>
      <c r="E896" s="3">
        <f>'estimated bilateral positions'!E896/'estimated bilateral positions'!E$912</f>
        <v>2.1846223519347871E-3</v>
      </c>
      <c r="F896" s="3">
        <f>'estimated bilateral positions'!F896/'estimated bilateral positions'!F$912</f>
        <v>2.7298640451159206E-2</v>
      </c>
      <c r="G896" s="3">
        <f>'estimated bilateral positions'!G896/'estimated bilateral positions'!G$912</f>
        <v>1.7946672437305508E-2</v>
      </c>
      <c r="H896" s="3">
        <f>'estimated bilateral positions'!H896/'estimated bilateral positions'!H$912</f>
        <v>4.7488662890540857E-2</v>
      </c>
      <c r="I896" s="3">
        <f>'estimated bilateral positions'!I896/'estimated bilateral positions'!I$912</f>
        <v>1.6479793869200191E-2</v>
      </c>
      <c r="J896" s="3">
        <f>'estimated bilateral positions'!J896/'estimated bilateral positions'!J$912</f>
        <v>0</v>
      </c>
    </row>
    <row r="897" spans="1:10">
      <c r="A897" s="3" t="s">
        <v>17</v>
      </c>
      <c r="B897" s="3" t="s">
        <v>5</v>
      </c>
      <c r="C897" s="3" t="s">
        <v>24</v>
      </c>
      <c r="D897" s="3">
        <f>'estimated bilateral positions'!D897/'estimated bilateral positions'!D$912</f>
        <v>0</v>
      </c>
      <c r="E897" s="3">
        <f>'estimated bilateral positions'!E897/'estimated bilateral positions'!E$912</f>
        <v>0</v>
      </c>
      <c r="F897" s="3">
        <f>'estimated bilateral positions'!F897/'estimated bilateral positions'!F$912</f>
        <v>0</v>
      </c>
      <c r="G897" s="3">
        <f>'estimated bilateral positions'!G897/'estimated bilateral positions'!G$912</f>
        <v>9.7939684404291837E-5</v>
      </c>
      <c r="H897" s="3">
        <f>'estimated bilateral positions'!H897/'estimated bilateral positions'!H$912</f>
        <v>6.9865118959605548E-3</v>
      </c>
      <c r="I897" s="3">
        <f>'estimated bilateral positions'!I897/'estimated bilateral positions'!I$912</f>
        <v>2.3378078308544086E-3</v>
      </c>
      <c r="J897" s="3">
        <f>'estimated bilateral positions'!J897/'estimated bilateral positions'!J$912</f>
        <v>0</v>
      </c>
    </row>
    <row r="898" spans="1:10">
      <c r="A898" s="3" t="s">
        <v>17</v>
      </c>
      <c r="B898" s="3" t="s">
        <v>6</v>
      </c>
      <c r="C898" s="3" t="s">
        <v>24</v>
      </c>
      <c r="D898" s="3">
        <f>'estimated bilateral positions'!D898/'estimated bilateral positions'!D$912</f>
        <v>1.0645128497817506E-2</v>
      </c>
      <c r="E898" s="3">
        <f>'estimated bilateral positions'!E898/'estimated bilateral positions'!E$912</f>
        <v>0</v>
      </c>
      <c r="F898" s="3">
        <f>'estimated bilateral positions'!F898/'estimated bilateral positions'!F$912</f>
        <v>1.2893444519351768E-3</v>
      </c>
      <c r="G898" s="3">
        <f>'estimated bilateral positions'!G898/'estimated bilateral positions'!G$912</f>
        <v>3.7455389904775429E-3</v>
      </c>
      <c r="H898" s="3">
        <f>'estimated bilateral positions'!H898/'estimated bilateral positions'!H$912</f>
        <v>2.1940290253287614E-2</v>
      </c>
      <c r="I898" s="3">
        <f>'estimated bilateral positions'!I898/'estimated bilateral positions'!I$912</f>
        <v>4.9142842949423714E-3</v>
      </c>
      <c r="J898" s="3">
        <f>'estimated bilateral positions'!J898/'estimated bilateral positions'!J$912</f>
        <v>0</v>
      </c>
    </row>
    <row r="899" spans="1:10">
      <c r="A899" s="3" t="s">
        <v>17</v>
      </c>
      <c r="B899" s="3" t="s">
        <v>7</v>
      </c>
      <c r="C899" s="3" t="s">
        <v>24</v>
      </c>
      <c r="D899" s="3">
        <f>'estimated bilateral positions'!D899/'estimated bilateral positions'!D$912</f>
        <v>0.3911042574154821</v>
      </c>
      <c r="E899" s="3">
        <f>'estimated bilateral positions'!E899/'estimated bilateral positions'!E$912</f>
        <v>0.68557590700951054</v>
      </c>
      <c r="F899" s="3">
        <f>'estimated bilateral positions'!F899/'estimated bilateral positions'!F$912</f>
        <v>0.28955420723086572</v>
      </c>
      <c r="G899" s="3">
        <f>'estimated bilateral positions'!G899/'estimated bilateral positions'!G$912</f>
        <v>0.54307819134921487</v>
      </c>
      <c r="H899" s="3">
        <f>'estimated bilateral positions'!H899/'estimated bilateral positions'!H$912</f>
        <v>0.32229160966579534</v>
      </c>
      <c r="I899" s="3">
        <f>'estimated bilateral positions'!I899/'estimated bilateral positions'!I$912</f>
        <v>0.52804207666564862</v>
      </c>
      <c r="J899" s="3">
        <f>'estimated bilateral positions'!J899/'estimated bilateral positions'!J$912</f>
        <v>0.49473684210526298</v>
      </c>
    </row>
    <row r="900" spans="1:10">
      <c r="A900" s="3" t="s">
        <v>17</v>
      </c>
      <c r="B900" s="3" t="s">
        <v>8</v>
      </c>
      <c r="C900" s="3" t="s">
        <v>24</v>
      </c>
      <c r="D900" s="3">
        <f>'estimated bilateral positions'!D900/'estimated bilateral positions'!D$912</f>
        <v>2.2563043725933058E-2</v>
      </c>
      <c r="E900" s="3">
        <f>'estimated bilateral positions'!E900/'estimated bilateral positions'!E$912</f>
        <v>0</v>
      </c>
      <c r="F900" s="3">
        <f>'estimated bilateral positions'!F900/'estimated bilateral positions'!F$912</f>
        <v>1.9739791206474641E-3</v>
      </c>
      <c r="G900" s="3">
        <f>'estimated bilateral positions'!G900/'estimated bilateral positions'!G$912</f>
        <v>2.5212750965862709E-4</v>
      </c>
      <c r="H900" s="3">
        <f>'estimated bilateral positions'!H900/'estimated bilateral positions'!H$912</f>
        <v>6.5887670929846726E-3</v>
      </c>
      <c r="I900" s="3">
        <f>'estimated bilateral positions'!I900/'estimated bilateral positions'!I$912</f>
        <v>4.8136286246905835E-3</v>
      </c>
      <c r="J900" s="3">
        <f>'estimated bilateral positions'!J900/'estimated bilateral positions'!J$912</f>
        <v>0</v>
      </c>
    </row>
    <row r="901" spans="1:10">
      <c r="A901" s="3" t="s">
        <v>17</v>
      </c>
      <c r="B901" s="3" t="s">
        <v>9</v>
      </c>
      <c r="C901" s="3" t="s">
        <v>24</v>
      </c>
      <c r="D901" s="3">
        <f>'estimated bilateral positions'!D901/'estimated bilateral positions'!D$912</f>
        <v>0</v>
      </c>
      <c r="E901" s="3">
        <f>'estimated bilateral positions'!E901/'estimated bilateral positions'!E$912</f>
        <v>0</v>
      </c>
      <c r="F901" s="3">
        <f>'estimated bilateral positions'!F901/'estimated bilateral positions'!F$912</f>
        <v>0</v>
      </c>
      <c r="G901" s="3">
        <f>'estimated bilateral positions'!G901/'estimated bilateral positions'!G$912</f>
        <v>3.4309963271365754E-4</v>
      </c>
      <c r="H901" s="3">
        <f>'estimated bilateral positions'!H901/'estimated bilateral positions'!H$912</f>
        <v>3.7039893818291885E-3</v>
      </c>
      <c r="I901" s="3">
        <f>'estimated bilateral positions'!I901/'estimated bilateral positions'!I$912</f>
        <v>8.8782772130204641E-4</v>
      </c>
      <c r="J901" s="3">
        <f>'estimated bilateral positions'!J901/'estimated bilateral positions'!J$912</f>
        <v>0</v>
      </c>
    </row>
    <row r="902" spans="1:10">
      <c r="A902" s="3" t="s">
        <v>17</v>
      </c>
      <c r="B902" s="3" t="s">
        <v>10</v>
      </c>
      <c r="C902" s="3" t="s">
        <v>24</v>
      </c>
      <c r="D902" s="3">
        <f>'estimated bilateral positions'!D902/'estimated bilateral positions'!D$912</f>
        <v>3.9067044707347086E-2</v>
      </c>
      <c r="E902" s="3">
        <f>'estimated bilateral positions'!E902/'estimated bilateral positions'!E$912</f>
        <v>2.2382126503295934E-3</v>
      </c>
      <c r="F902" s="3">
        <f>'estimated bilateral positions'!F902/'estimated bilateral positions'!F$912</f>
        <v>2.5580176518244152E-2</v>
      </c>
      <c r="G902" s="3">
        <f>'estimated bilateral positions'!G902/'estimated bilateral positions'!G$912</f>
        <v>9.8354883941527832E-3</v>
      </c>
      <c r="H902" s="3">
        <f>'estimated bilateral positions'!H902/'estimated bilateral positions'!H$912</f>
        <v>1.9328243519364772E-2</v>
      </c>
      <c r="I902" s="3">
        <f>'estimated bilateral positions'!I902/'estimated bilateral positions'!I$912</f>
        <v>3.0926800385395949E-2</v>
      </c>
      <c r="J902" s="3">
        <f>'estimated bilateral positions'!J902/'estimated bilateral positions'!J$912</f>
        <v>0.10526315789473684</v>
      </c>
    </row>
    <row r="903" spans="1:10">
      <c r="A903" s="3" t="s">
        <v>17</v>
      </c>
      <c r="B903" s="3" t="s">
        <v>11</v>
      </c>
      <c r="C903" s="3" t="s">
        <v>24</v>
      </c>
      <c r="D903" s="3">
        <f>'estimated bilateral positions'!D903/'estimated bilateral positions'!D$912</f>
        <v>7.1103241618822768E-2</v>
      </c>
      <c r="E903" s="3">
        <f>'estimated bilateral positions'!E903/'estimated bilateral positions'!E$912</f>
        <v>7.7998037538368648E-2</v>
      </c>
      <c r="F903" s="3">
        <f>'estimated bilateral positions'!F903/'estimated bilateral positions'!F$912</f>
        <v>5.6461989609009776E-3</v>
      </c>
      <c r="G903" s="3">
        <f>'estimated bilateral positions'!G903/'estimated bilateral positions'!G$912</f>
        <v>0.13883988364320304</v>
      </c>
      <c r="H903" s="3">
        <f>'estimated bilateral positions'!H903/'estimated bilateral positions'!H$912</f>
        <v>0.19587818210395797</v>
      </c>
      <c r="I903" s="3">
        <f>'estimated bilateral positions'!I903/'estimated bilateral positions'!I$912</f>
        <v>0.17633545998326852</v>
      </c>
      <c r="J903" s="3">
        <f>'estimated bilateral positions'!J903/'estimated bilateral positions'!J$912</f>
        <v>0</v>
      </c>
    </row>
    <row r="904" spans="1:10">
      <c r="A904" s="3" t="s">
        <v>17</v>
      </c>
      <c r="B904" s="3" t="s">
        <v>12</v>
      </c>
      <c r="C904" s="3" t="s">
        <v>24</v>
      </c>
      <c r="D904" s="3">
        <f>'estimated bilateral positions'!D904/'estimated bilateral positions'!D$912</f>
        <v>1.7573778307373681E-3</v>
      </c>
      <c r="E904" s="3">
        <f>'estimated bilateral positions'!E904/'estimated bilateral positions'!E$912</f>
        <v>0</v>
      </c>
      <c r="F904" s="3">
        <f>'estimated bilateral positions'!F904/'estimated bilateral positions'!F$912</f>
        <v>3.5101106137995345E-4</v>
      </c>
      <c r="G904" s="3">
        <f>'estimated bilateral positions'!G904/'estimated bilateral positions'!G$912</f>
        <v>2.8841184650738702E-3</v>
      </c>
      <c r="H904" s="3">
        <f>'estimated bilateral positions'!H904/'estimated bilateral positions'!H$912</f>
        <v>0</v>
      </c>
      <c r="I904" s="3">
        <f>'estimated bilateral positions'!I904/'estimated bilateral positions'!I$912</f>
        <v>1.9663567150240697E-4</v>
      </c>
      <c r="J904" s="3">
        <f>'estimated bilateral positions'!J904/'estimated bilateral positions'!J$912</f>
        <v>0</v>
      </c>
    </row>
    <row r="905" spans="1:10">
      <c r="A905" s="3" t="s">
        <v>17</v>
      </c>
      <c r="B905" s="3" t="s">
        <v>13</v>
      </c>
      <c r="C905" s="3" t="s">
        <v>24</v>
      </c>
      <c r="D905" s="3">
        <f>'estimated bilateral positions'!D905/'estimated bilateral positions'!D$912</f>
        <v>3.8410370833470063E-2</v>
      </c>
      <c r="E905" s="3">
        <f>'estimated bilateral positions'!E905/'estimated bilateral positions'!E$912</f>
        <v>0</v>
      </c>
      <c r="F905" s="3">
        <f>'estimated bilateral positions'!F905/'estimated bilateral positions'!F$912</f>
        <v>6.6046302398348342E-2</v>
      </c>
      <c r="G905" s="3">
        <f>'estimated bilateral positions'!G905/'estimated bilateral positions'!G$912</f>
        <v>6.3615978143938171E-2</v>
      </c>
      <c r="H905" s="3">
        <f>'estimated bilateral positions'!H905/'estimated bilateral positions'!H$912</f>
        <v>3.1035009692573681E-2</v>
      </c>
      <c r="I905" s="3">
        <f>'estimated bilateral positions'!I905/'estimated bilateral positions'!I$912</f>
        <v>1.7877740585429864E-2</v>
      </c>
      <c r="J905" s="3">
        <f>'estimated bilateral positions'!J905/'estimated bilateral positions'!J$912</f>
        <v>0</v>
      </c>
    </row>
    <row r="906" spans="1:10">
      <c r="A906" s="3" t="s">
        <v>17</v>
      </c>
      <c r="B906" s="3" t="s">
        <v>14</v>
      </c>
      <c r="C906" s="3" t="s">
        <v>24</v>
      </c>
      <c r="D906" s="3">
        <f>'estimated bilateral positions'!D906/'estimated bilateral positions'!D$912</f>
        <v>6.5336498539709284E-4</v>
      </c>
      <c r="E906" s="3">
        <f>'estimated bilateral positions'!E906/'estimated bilateral positions'!E$912</f>
        <v>0</v>
      </c>
      <c r="F906" s="3">
        <f>'estimated bilateral positions'!F906/'estimated bilateral positions'!F$912</f>
        <v>2.0639676316970605E-4</v>
      </c>
      <c r="G906" s="3">
        <f>'estimated bilateral positions'!G906/'estimated bilateral positions'!G$912</f>
        <v>1.4007881497788608E-3</v>
      </c>
      <c r="H906" s="3">
        <f>'estimated bilateral positions'!H906/'estimated bilateral positions'!H$912</f>
        <v>1.212488575570057E-2</v>
      </c>
      <c r="I906" s="3">
        <f>'estimated bilateral positions'!I906/'estimated bilateral positions'!I$912</f>
        <v>1.4961433119921675E-3</v>
      </c>
      <c r="J906" s="3">
        <f>'estimated bilateral positions'!J906/'estimated bilateral positions'!J$912</f>
        <v>0</v>
      </c>
    </row>
    <row r="907" spans="1:10">
      <c r="A907" s="3" t="s">
        <v>17</v>
      </c>
      <c r="B907" s="3" t="s">
        <v>15</v>
      </c>
      <c r="C907" s="3" t="s">
        <v>24</v>
      </c>
      <c r="D907" s="3">
        <f>'estimated bilateral positions'!D907/'estimated bilateral positions'!D$912</f>
        <v>6.1131399257454116E-4</v>
      </c>
      <c r="E907" s="3">
        <f>'estimated bilateral positions'!E907/'estimated bilateral positions'!E$912</f>
        <v>0</v>
      </c>
      <c r="F907" s="3">
        <f>'estimated bilateral positions'!F907/'estimated bilateral positions'!F$912</f>
        <v>9.8034316597811759E-5</v>
      </c>
      <c r="G907" s="3">
        <f>'estimated bilateral positions'!G907/'estimated bilateral positions'!G$912</f>
        <v>5.2986245468445044E-4</v>
      </c>
      <c r="H907" s="3">
        <f>'estimated bilateral positions'!H907/'estimated bilateral positions'!H$912</f>
        <v>7.7447447622263233E-3</v>
      </c>
      <c r="I907" s="3">
        <f>'estimated bilateral positions'!I907/'estimated bilateral positions'!I$912</f>
        <v>1.023303573998418E-2</v>
      </c>
      <c r="J907" s="3">
        <f>'estimated bilateral positions'!J907/'estimated bilateral positions'!J$912</f>
        <v>0</v>
      </c>
    </row>
    <row r="908" spans="1:10">
      <c r="A908" s="3" t="s">
        <v>17</v>
      </c>
      <c r="B908" s="3" t="s">
        <v>16</v>
      </c>
      <c r="C908" s="3" t="s">
        <v>24</v>
      </c>
      <c r="D908" s="3">
        <f>'estimated bilateral positions'!D908/'estimated bilateral positions'!D$912</f>
        <v>1.2749795768436472E-2</v>
      </c>
      <c r="E908" s="3">
        <f>'estimated bilateral positions'!E908/'estimated bilateral positions'!E$912</f>
        <v>0</v>
      </c>
      <c r="F908" s="3">
        <f>'estimated bilateral positions'!F908/'estimated bilateral positions'!F$912</f>
        <v>1.1792553786585502E-3</v>
      </c>
      <c r="G908" s="3">
        <f>'estimated bilateral positions'!G908/'estimated bilateral positions'!G$912</f>
        <v>1.4591571633819727E-3</v>
      </c>
      <c r="H908" s="3">
        <f>'estimated bilateral positions'!H908/'estimated bilateral positions'!H$912</f>
        <v>1.9654094457477834E-2</v>
      </c>
      <c r="I908" s="3">
        <f>'estimated bilateral positions'!I908/'estimated bilateral positions'!I$912</f>
        <v>2.405320680957126E-3</v>
      </c>
      <c r="J908" s="3">
        <f>'estimated bilateral positions'!J908/'estimated bilateral positions'!J$912</f>
        <v>0</v>
      </c>
    </row>
    <row r="909" spans="1:10">
      <c r="A909" s="3" t="s">
        <v>17</v>
      </c>
      <c r="B909" s="3" t="s">
        <v>17</v>
      </c>
      <c r="C909" s="3" t="s">
        <v>24</v>
      </c>
      <c r="D909" s="3">
        <f>'estimated bilateral positions'!D909/'estimated bilateral positions'!D$912</f>
        <v>0</v>
      </c>
      <c r="E909" s="3">
        <f>'estimated bilateral positions'!E909/'estimated bilateral positions'!E$912</f>
        <v>0</v>
      </c>
      <c r="F909" s="3">
        <f>'estimated bilateral positions'!F909/'estimated bilateral positions'!F$912</f>
        <v>0</v>
      </c>
      <c r="G909" s="3">
        <f>'estimated bilateral positions'!G909/'estimated bilateral positions'!G$912</f>
        <v>0</v>
      </c>
      <c r="H909" s="3">
        <f>'estimated bilateral positions'!H909/'estimated bilateral positions'!H$912</f>
        <v>0</v>
      </c>
      <c r="I909" s="3">
        <f>'estimated bilateral positions'!I909/'estimated bilateral positions'!I$912</f>
        <v>0</v>
      </c>
      <c r="J909" s="3">
        <f>'estimated bilateral positions'!J909/'estimated bilateral positions'!J$912</f>
        <v>0</v>
      </c>
    </row>
    <row r="910" spans="1:10">
      <c r="A910" s="3" t="s">
        <v>17</v>
      </c>
      <c r="B910" s="3" t="s">
        <v>18</v>
      </c>
      <c r="C910" s="3" t="s">
        <v>24</v>
      </c>
      <c r="D910" s="3">
        <f>'estimated bilateral positions'!D910/'estimated bilateral positions'!D$912</f>
        <v>0.26445941518769617</v>
      </c>
      <c r="E910" s="3">
        <f>'estimated bilateral positions'!E910/'estimated bilateral positions'!E$912</f>
        <v>3.4405223167111164E-2</v>
      </c>
      <c r="F910" s="3">
        <f>'estimated bilateral positions'!F910/'estimated bilateral positions'!F$912</f>
        <v>0.11407486963829347</v>
      </c>
      <c r="G910" s="3">
        <f>'estimated bilateral positions'!G910/'estimated bilateral positions'!G$912</f>
        <v>7.6750542088729654E-2</v>
      </c>
      <c r="H910" s="3">
        <f>'estimated bilateral positions'!H910/'estimated bilateral positions'!H$912</f>
        <v>0.10313611516989656</v>
      </c>
      <c r="I910" s="3">
        <f>'estimated bilateral positions'!I910/'estimated bilateral positions'!I$912</f>
        <v>5.7198889023324366E-2</v>
      </c>
      <c r="J910" s="3">
        <f>'estimated bilateral positions'!J910/'estimated bilateral positions'!J$912</f>
        <v>0.10526315789473684</v>
      </c>
    </row>
    <row r="911" spans="1:10">
      <c r="A911" s="3" t="s">
        <v>17</v>
      </c>
      <c r="B911" s="3" t="s">
        <v>19</v>
      </c>
      <c r="C911" s="3" t="s">
        <v>24</v>
      </c>
      <c r="D911" s="3">
        <f>'estimated bilateral positions'!D911/'estimated bilateral positions'!D$912</f>
        <v>0.12796839577893726</v>
      </c>
      <c r="E911" s="3">
        <f>'estimated bilateral positions'!E911/'estimated bilateral positions'!E$912</f>
        <v>0.19759799728274552</v>
      </c>
      <c r="F911" s="3">
        <f>'estimated bilateral positions'!F911/'estimated bilateral positions'!F$912</f>
        <v>0.46652205030877664</v>
      </c>
      <c r="G911" s="3">
        <f>'estimated bilateral positions'!G911/'estimated bilateral positions'!G$912</f>
        <v>0.13807787471216917</v>
      </c>
      <c r="H911" s="3">
        <f>'estimated bilateral positions'!H911/'estimated bilateral positions'!H$912</f>
        <v>0.18136217043794128</v>
      </c>
      <c r="I911" s="3">
        <f>'estimated bilateral positions'!I911/'estimated bilateral positions'!I$912</f>
        <v>0.14245586320804682</v>
      </c>
      <c r="J911" s="3">
        <f>'estimated bilateral positions'!J911/'estimated bilateral positions'!J$912</f>
        <v>0.29473684210526319</v>
      </c>
    </row>
    <row r="914" spans="1:10">
      <c r="A914" s="3" t="s">
        <v>18</v>
      </c>
      <c r="B914" s="3" t="s">
        <v>3</v>
      </c>
      <c r="C914" s="3" t="s">
        <v>25</v>
      </c>
      <c r="D914" s="3">
        <f>'estimated bilateral positions'!D914/'estimated bilateral positions'!D$931</f>
        <v>8.6130191937100101E-6</v>
      </c>
      <c r="E914" s="3">
        <f>'estimated bilateral positions'!E914/'estimated bilateral positions'!E$931</f>
        <v>3.5701535166012148E-5</v>
      </c>
      <c r="F914" s="3">
        <f>'estimated bilateral positions'!F914/'estimated bilateral positions'!F$931</f>
        <v>2.7278879804615099E-5</v>
      </c>
      <c r="G914" s="3">
        <f>'estimated bilateral positions'!G914/'estimated bilateral positions'!G$931</f>
        <v>5.4734298972511043E-3</v>
      </c>
      <c r="H914" s="3">
        <f>'estimated bilateral positions'!H914/'estimated bilateral positions'!H$931</f>
        <v>4.4490460345199059E-3</v>
      </c>
      <c r="I914" s="3">
        <f>'estimated bilateral positions'!I914/'estimated bilateral positions'!I$931</f>
        <v>1.3599839216498601E-2</v>
      </c>
      <c r="J914" s="3">
        <f>'estimated bilateral positions'!J914/'estimated bilateral positions'!J$931</f>
        <v>0</v>
      </c>
    </row>
    <row r="915" spans="1:10">
      <c r="A915" s="3" t="s">
        <v>18</v>
      </c>
      <c r="B915" s="3" t="s">
        <v>4</v>
      </c>
      <c r="C915" s="3" t="s">
        <v>25</v>
      </c>
      <c r="D915" s="3">
        <f>'estimated bilateral positions'!D915/'estimated bilateral positions'!D$931</f>
        <v>4.9685916864792004E-3</v>
      </c>
      <c r="E915" s="3">
        <f>'estimated bilateral positions'!E915/'estimated bilateral positions'!E$931</f>
        <v>3.5421023103993469E-2</v>
      </c>
      <c r="F915" s="3">
        <f>'estimated bilateral positions'!F915/'estimated bilateral positions'!F$931</f>
        <v>3.9334074828904803E-2</v>
      </c>
      <c r="G915" s="3">
        <f>'estimated bilateral positions'!G915/'estimated bilateral positions'!G$931</f>
        <v>1.4462649423805991E-2</v>
      </c>
      <c r="H915" s="3">
        <f>'estimated bilateral positions'!H915/'estimated bilateral positions'!H$931</f>
        <v>3.4687477557273839E-2</v>
      </c>
      <c r="I915" s="3">
        <f>'estimated bilateral positions'!I915/'estimated bilateral positions'!I$931</f>
        <v>8.9558914484096059E-5</v>
      </c>
      <c r="J915" s="3">
        <f>'estimated bilateral positions'!J915/'estimated bilateral positions'!J$931</f>
        <v>0</v>
      </c>
    </row>
    <row r="916" spans="1:10">
      <c r="A916" s="3" t="s">
        <v>18</v>
      </c>
      <c r="B916" s="3" t="s">
        <v>5</v>
      </c>
      <c r="C916" s="3" t="s">
        <v>25</v>
      </c>
      <c r="D916" s="3">
        <f>'estimated bilateral positions'!D916/'estimated bilateral positions'!D$931</f>
        <v>0</v>
      </c>
      <c r="E916" s="3">
        <f>'estimated bilateral positions'!E916/'estimated bilateral positions'!E$931</f>
        <v>3.4341476683497399E-4</v>
      </c>
      <c r="F916" s="3">
        <f>'estimated bilateral positions'!F916/'estimated bilateral positions'!F$931</f>
        <v>0</v>
      </c>
      <c r="G916" s="3">
        <f>'estimated bilateral positions'!G916/'estimated bilateral positions'!G$931</f>
        <v>7.6401013076531229E-4</v>
      </c>
      <c r="H916" s="3">
        <f>'estimated bilateral positions'!H916/'estimated bilateral positions'!H$931</f>
        <v>3.254494529959543E-3</v>
      </c>
      <c r="I916" s="3">
        <f>'estimated bilateral positions'!I916/'estimated bilateral positions'!I$931</f>
        <v>2.7135750969426942E-2</v>
      </c>
      <c r="J916" s="3">
        <f>'estimated bilateral positions'!J916/'estimated bilateral positions'!J$931</f>
        <v>0</v>
      </c>
    </row>
    <row r="917" spans="1:10">
      <c r="A917" s="3" t="s">
        <v>18</v>
      </c>
      <c r="B917" s="3" t="s">
        <v>6</v>
      </c>
      <c r="C917" s="3" t="s">
        <v>25</v>
      </c>
      <c r="D917" s="3">
        <f>'estimated bilateral positions'!D917/'estimated bilateral positions'!D$931</f>
        <v>5.0692349041459263E-3</v>
      </c>
      <c r="E917" s="3">
        <f>'estimated bilateral positions'!E917/'estimated bilateral positions'!E$931</f>
        <v>1.324356947348736E-3</v>
      </c>
      <c r="F917" s="3">
        <f>'estimated bilateral positions'!F917/'estimated bilateral positions'!F$931</f>
        <v>1.7311783648866319E-3</v>
      </c>
      <c r="G917" s="3">
        <f>'estimated bilateral positions'!G917/'estimated bilateral positions'!G$931</f>
        <v>1.1597617313539362E-2</v>
      </c>
      <c r="H917" s="3">
        <f>'estimated bilateral positions'!H917/'estimated bilateral positions'!H$931</f>
        <v>9.5408517463433339E-3</v>
      </c>
      <c r="I917" s="3">
        <f>'estimated bilateral positions'!I917/'estimated bilateral positions'!I$931</f>
        <v>3.4418186562519486E-2</v>
      </c>
      <c r="J917" s="3">
        <f>'estimated bilateral positions'!J917/'estimated bilateral positions'!J$931</f>
        <v>0</v>
      </c>
    </row>
    <row r="918" spans="1:10">
      <c r="A918" s="3" t="s">
        <v>18</v>
      </c>
      <c r="B918" s="3" t="s">
        <v>7</v>
      </c>
      <c r="C918" s="3" t="s">
        <v>25</v>
      </c>
      <c r="D918" s="3">
        <f>'estimated bilateral positions'!D918/'estimated bilateral positions'!D$931</f>
        <v>0.51803620395148386</v>
      </c>
      <c r="E918" s="3">
        <f>'estimated bilateral positions'!E918/'estimated bilateral positions'!E$931</f>
        <v>0.50741571887591175</v>
      </c>
      <c r="F918" s="3">
        <f>'estimated bilateral positions'!F918/'estimated bilateral positions'!F$931</f>
        <v>0.30482336907941038</v>
      </c>
      <c r="G918" s="3">
        <f>'estimated bilateral positions'!G918/'estimated bilateral positions'!G$931</f>
        <v>0.42515974934476763</v>
      </c>
      <c r="H918" s="3">
        <f>'estimated bilateral positions'!H918/'estimated bilateral positions'!H$931</f>
        <v>0.45376199937758849</v>
      </c>
      <c r="I918" s="3">
        <f>'estimated bilateral positions'!I918/'estimated bilateral positions'!I$931</f>
        <v>0.31242395550163571</v>
      </c>
      <c r="J918" s="3">
        <f>'estimated bilateral positions'!J918/'estimated bilateral positions'!J$931</f>
        <v>0.60029440472725226</v>
      </c>
    </row>
    <row r="919" spans="1:10">
      <c r="A919" s="3" t="s">
        <v>18</v>
      </c>
      <c r="B919" s="3" t="s">
        <v>8</v>
      </c>
      <c r="C919" s="3" t="s">
        <v>25</v>
      </c>
      <c r="D919" s="3">
        <f>'estimated bilateral positions'!D919/'estimated bilateral positions'!D$931</f>
        <v>1.2049998874484833E-2</v>
      </c>
      <c r="E919" s="3">
        <f>'estimated bilateral positions'!E919/'estimated bilateral positions'!E$931</f>
        <v>0</v>
      </c>
      <c r="F919" s="3">
        <f>'estimated bilateral positions'!F919/'estimated bilateral positions'!F$931</f>
        <v>3.1901474487236049E-2</v>
      </c>
      <c r="G919" s="3">
        <f>'estimated bilateral positions'!G919/'estimated bilateral positions'!G$931</f>
        <v>1.9411324892744466E-3</v>
      </c>
      <c r="H919" s="3">
        <f>'estimated bilateral positions'!H919/'estimated bilateral positions'!H$931</f>
        <v>3.0542455653173099E-2</v>
      </c>
      <c r="I919" s="3">
        <f>'estimated bilateral positions'!I919/'estimated bilateral positions'!I$931</f>
        <v>2.9274488744460401E-2</v>
      </c>
      <c r="J919" s="3">
        <f>'estimated bilateral positions'!J919/'estimated bilateral positions'!J$931</f>
        <v>0</v>
      </c>
    </row>
    <row r="920" spans="1:10">
      <c r="A920" s="3" t="s">
        <v>18</v>
      </c>
      <c r="B920" s="3" t="s">
        <v>9</v>
      </c>
      <c r="C920" s="3" t="s">
        <v>25</v>
      </c>
      <c r="D920" s="3">
        <f>'estimated bilateral positions'!D920/'estimated bilateral positions'!D$931</f>
        <v>0</v>
      </c>
      <c r="E920" s="3">
        <f>'estimated bilateral positions'!E920/'estimated bilateral positions'!E$931</f>
        <v>2.3393005899253671E-3</v>
      </c>
      <c r="F920" s="3">
        <f>'estimated bilateral positions'!F920/'estimated bilateral positions'!F$931</f>
        <v>4.1589128363951294E-7</v>
      </c>
      <c r="G920" s="3">
        <f>'estimated bilateral positions'!G920/'estimated bilateral positions'!G$931</f>
        <v>5.2461734430473538E-3</v>
      </c>
      <c r="H920" s="3">
        <f>'estimated bilateral positions'!H920/'estimated bilateral positions'!H$931</f>
        <v>3.5214133531228315E-3</v>
      </c>
      <c r="I920" s="3">
        <f>'estimated bilateral positions'!I920/'estimated bilateral positions'!I$931</f>
        <v>2.3996975094942721E-2</v>
      </c>
      <c r="J920" s="3">
        <f>'estimated bilateral positions'!J920/'estimated bilateral positions'!J$931</f>
        <v>0</v>
      </c>
    </row>
    <row r="921" spans="1:10">
      <c r="A921" s="3" t="s">
        <v>18</v>
      </c>
      <c r="B921" s="3" t="s">
        <v>10</v>
      </c>
      <c r="C921" s="3" t="s">
        <v>25</v>
      </c>
      <c r="D921" s="3">
        <f>'estimated bilateral positions'!D921/'estimated bilateral positions'!D$931</f>
        <v>5.9679783856317399E-2</v>
      </c>
      <c r="E921" s="3">
        <f>'estimated bilateral positions'!E921/'estimated bilateral positions'!E$931</f>
        <v>4.3316162594991589E-2</v>
      </c>
      <c r="F921" s="3">
        <f>'estimated bilateral positions'!F921/'estimated bilateral positions'!F$931</f>
        <v>3.2652226507081099E-2</v>
      </c>
      <c r="G921" s="3">
        <f>'estimated bilateral positions'!G921/'estimated bilateral positions'!G$931</f>
        <v>3.5002283511076801E-2</v>
      </c>
      <c r="H921" s="3">
        <f>'estimated bilateral positions'!H921/'estimated bilateral positions'!H$931</f>
        <v>7.0859167404782998E-4</v>
      </c>
      <c r="I921" s="3">
        <f>'estimated bilateral positions'!I921/'estimated bilateral positions'!I$931</f>
        <v>0.10561561222848168</v>
      </c>
      <c r="J921" s="3">
        <f>'estimated bilateral positions'!J921/'estimated bilateral positions'!J$931</f>
        <v>9.1481179329802181E-2</v>
      </c>
    </row>
    <row r="922" spans="1:10">
      <c r="A922" s="3" t="s">
        <v>18</v>
      </c>
      <c r="B922" s="3" t="s">
        <v>11</v>
      </c>
      <c r="C922" s="3" t="s">
        <v>25</v>
      </c>
      <c r="D922" s="3">
        <f>'estimated bilateral positions'!D922/'estimated bilateral positions'!D$931</f>
        <v>7.9056479346603856E-2</v>
      </c>
      <c r="E922" s="3">
        <f>'estimated bilateral positions'!E922/'estimated bilateral positions'!E$931</f>
        <v>2.0337974532904916E-2</v>
      </c>
      <c r="F922" s="3">
        <f>'estimated bilateral positions'!F922/'estimated bilateral positions'!F$931</f>
        <v>5.3409413295480629E-2</v>
      </c>
      <c r="G922" s="3">
        <f>'estimated bilateral positions'!G922/'estimated bilateral positions'!G$931</f>
        <v>0.10753791046046134</v>
      </c>
      <c r="H922" s="3">
        <f>'estimated bilateral positions'!H922/'estimated bilateral positions'!H$931</f>
        <v>0.12007875900701412</v>
      </c>
      <c r="I922" s="3">
        <f>'estimated bilateral positions'!I922/'estimated bilateral positions'!I$931</f>
        <v>5.1600305999253832E-2</v>
      </c>
      <c r="J922" s="3">
        <f>'estimated bilateral positions'!J922/'estimated bilateral positions'!J$931</f>
        <v>0</v>
      </c>
    </row>
    <row r="923" spans="1:10">
      <c r="A923" s="3" t="s">
        <v>18</v>
      </c>
      <c r="B923" s="3" t="s">
        <v>12</v>
      </c>
      <c r="C923" s="3" t="s">
        <v>25</v>
      </c>
      <c r="D923" s="3">
        <f>'estimated bilateral positions'!D923/'estimated bilateral positions'!D$931</f>
        <v>1.8909353052011376E-3</v>
      </c>
      <c r="E923" s="3">
        <f>'estimated bilateral positions'!E923/'estimated bilateral positions'!E$931</f>
        <v>0</v>
      </c>
      <c r="F923" s="3">
        <f>'estimated bilateral positions'!F923/'estimated bilateral positions'!F$931</f>
        <v>1.7140793380213837E-3</v>
      </c>
      <c r="G923" s="3">
        <f>'estimated bilateral positions'!G923/'estimated bilateral positions'!G$931</f>
        <v>6.8059239186933585E-3</v>
      </c>
      <c r="H923" s="3">
        <f>'estimated bilateral positions'!H923/'estimated bilateral positions'!H$931</f>
        <v>7.5646948986187266E-3</v>
      </c>
      <c r="I923" s="3">
        <f>'estimated bilateral positions'!I923/'estimated bilateral positions'!I$931</f>
        <v>2.8922026852792452E-3</v>
      </c>
      <c r="J923" s="3">
        <f>'estimated bilateral positions'!J923/'estimated bilateral positions'!J$931</f>
        <v>0</v>
      </c>
    </row>
    <row r="924" spans="1:10">
      <c r="A924" s="3" t="s">
        <v>18</v>
      </c>
      <c r="B924" s="3" t="s">
        <v>13</v>
      </c>
      <c r="C924" s="3" t="s">
        <v>25</v>
      </c>
      <c r="D924" s="3">
        <f>'estimated bilateral positions'!D924/'estimated bilateral positions'!D$931</f>
        <v>4.2777184219262285E-2</v>
      </c>
      <c r="E924" s="3">
        <f>'estimated bilateral positions'!E924/'estimated bilateral positions'!E$931</f>
        <v>3.5307118206082864E-2</v>
      </c>
      <c r="F924" s="3">
        <f>'estimated bilateral positions'!F924/'estimated bilateral positions'!F$931</f>
        <v>6.4580576208477777E-2</v>
      </c>
      <c r="G924" s="3">
        <f>'estimated bilateral positions'!G924/'estimated bilateral positions'!G$931</f>
        <v>6.0317066672019845E-2</v>
      </c>
      <c r="H924" s="3">
        <f>'estimated bilateral positions'!H924/'estimated bilateral positions'!H$931</f>
        <v>5.0760060326047934E-2</v>
      </c>
      <c r="I924" s="3">
        <f>'estimated bilateral positions'!I924/'estimated bilateral positions'!I$931</f>
        <v>5.6652644300705469E-2</v>
      </c>
      <c r="J924" s="3">
        <f>'estimated bilateral positions'!J924/'estimated bilateral positions'!J$931</f>
        <v>0</v>
      </c>
    </row>
    <row r="925" spans="1:10">
      <c r="A925" s="3" t="s">
        <v>18</v>
      </c>
      <c r="B925" s="3" t="s">
        <v>14</v>
      </c>
      <c r="C925" s="3" t="s">
        <v>25</v>
      </c>
      <c r="D925" s="3">
        <f>'estimated bilateral positions'!D925/'estimated bilateral positions'!D$931</f>
        <v>2.8540511475221914E-4</v>
      </c>
      <c r="E925" s="3">
        <f>'estimated bilateral positions'!E925/'estimated bilateral positions'!E$931</f>
        <v>0</v>
      </c>
      <c r="F925" s="3">
        <f>'estimated bilateral positions'!F925/'estimated bilateral positions'!F$931</f>
        <v>8.0157448019485913E-4</v>
      </c>
      <c r="G925" s="3">
        <f>'estimated bilateral positions'!G925/'estimated bilateral positions'!G$931</f>
        <v>5.8387442007055918E-3</v>
      </c>
      <c r="H925" s="3">
        <f>'estimated bilateral positions'!H925/'estimated bilateral positions'!H$931</f>
        <v>5.0630790223350009E-3</v>
      </c>
      <c r="I925" s="3">
        <f>'estimated bilateral positions'!I925/'estimated bilateral positions'!I$931</f>
        <v>5.8109504765574234E-3</v>
      </c>
      <c r="J925" s="3">
        <f>'estimated bilateral positions'!J925/'estimated bilateral positions'!J$931</f>
        <v>0</v>
      </c>
    </row>
    <row r="926" spans="1:10">
      <c r="A926" s="3" t="s">
        <v>18</v>
      </c>
      <c r="B926" s="3" t="s">
        <v>15</v>
      </c>
      <c r="C926" s="3" t="s">
        <v>25</v>
      </c>
      <c r="D926" s="3">
        <f>'estimated bilateral positions'!D926/'estimated bilateral positions'!D$931</f>
        <v>9.2375002632074515E-4</v>
      </c>
      <c r="E926" s="3">
        <f>'estimated bilateral positions'!E926/'estimated bilateral positions'!E$931</f>
        <v>3.0431308546267493E-4</v>
      </c>
      <c r="F926" s="3">
        <f>'estimated bilateral positions'!F926/'estimated bilateral positions'!F$931</f>
        <v>1.9950002438290888E-4</v>
      </c>
      <c r="G926" s="3">
        <f>'estimated bilateral positions'!G926/'estimated bilateral positions'!G$931</f>
        <v>8.2539039395853504E-3</v>
      </c>
      <c r="H926" s="3">
        <f>'estimated bilateral positions'!H926/'estimated bilateral positions'!H$931</f>
        <v>8.5964618294113448E-3</v>
      </c>
      <c r="I926" s="3">
        <f>'estimated bilateral positions'!I926/'estimated bilateral positions'!I$931</f>
        <v>1.3211119358265832E-2</v>
      </c>
      <c r="J926" s="3">
        <f>'estimated bilateral positions'!J926/'estimated bilateral positions'!J$931</f>
        <v>0</v>
      </c>
    </row>
    <row r="927" spans="1:10">
      <c r="A927" s="3" t="s">
        <v>18</v>
      </c>
      <c r="B927" s="3" t="s">
        <v>16</v>
      </c>
      <c r="C927" s="3" t="s">
        <v>25</v>
      </c>
      <c r="D927" s="3">
        <f>'estimated bilateral positions'!D927/'estimated bilateral positions'!D$931</f>
        <v>2.2694374112652481E-2</v>
      </c>
      <c r="E927" s="3">
        <f>'estimated bilateral positions'!E927/'estimated bilateral positions'!E$931</f>
        <v>2.0735791639040484E-2</v>
      </c>
      <c r="F927" s="3">
        <f>'estimated bilateral positions'!F927/'estimated bilateral positions'!F$931</f>
        <v>1.0667392142286439E-2</v>
      </c>
      <c r="G927" s="3">
        <f>'estimated bilateral positions'!G927/'estimated bilateral positions'!G$931</f>
        <v>2.1970986419054222E-3</v>
      </c>
      <c r="H927" s="3">
        <f>'estimated bilateral positions'!H927/'estimated bilateral positions'!H$931</f>
        <v>7.4450003590836207E-3</v>
      </c>
      <c r="I927" s="3">
        <f>'estimated bilateral positions'!I927/'estimated bilateral positions'!I$931</f>
        <v>1.2507544137606887E-2</v>
      </c>
      <c r="J927" s="3">
        <f>'estimated bilateral positions'!J927/'estimated bilateral positions'!J$931</f>
        <v>0</v>
      </c>
    </row>
    <row r="928" spans="1:10">
      <c r="A928" s="3" t="s">
        <v>18</v>
      </c>
      <c r="B928" s="3" t="s">
        <v>17</v>
      </c>
      <c r="C928" s="3" t="s">
        <v>25</v>
      </c>
      <c r="D928" s="3">
        <f>'estimated bilateral positions'!D928/'estimated bilateral positions'!D$931</f>
        <v>2.0562503015032353E-2</v>
      </c>
      <c r="E928" s="3">
        <f>'estimated bilateral positions'!E928/'estimated bilateral positions'!E$931</f>
        <v>4.9193315312558446E-2</v>
      </c>
      <c r="F928" s="3">
        <f>'estimated bilateral positions'!F928/'estimated bilateral positions'!F$931</f>
        <v>1.6584216032845038E-2</v>
      </c>
      <c r="G928" s="3">
        <f>'estimated bilateral positions'!G928/'estimated bilateral positions'!G$931</f>
        <v>8.5524258158156362E-3</v>
      </c>
      <c r="H928" s="3">
        <f>'estimated bilateral positions'!H928/'estimated bilateral positions'!H$931</f>
        <v>1.8102602159289494E-2</v>
      </c>
      <c r="I928" s="3">
        <f>'estimated bilateral positions'!I928/'estimated bilateral positions'!I$931</f>
        <v>4.9606668973943599E-2</v>
      </c>
      <c r="J928" s="3">
        <f>'estimated bilateral positions'!J928/'estimated bilateral positions'!J$931</f>
        <v>0</v>
      </c>
    </row>
    <row r="929" spans="1:10">
      <c r="A929" s="3" t="s">
        <v>18</v>
      </c>
      <c r="B929" s="3" t="s">
        <v>18</v>
      </c>
      <c r="C929" s="3" t="s">
        <v>25</v>
      </c>
      <c r="D929" s="3">
        <f>'estimated bilateral positions'!D929/'estimated bilateral positions'!D$931</f>
        <v>0</v>
      </c>
      <c r="E929" s="3">
        <f>'estimated bilateral positions'!E929/'estimated bilateral positions'!E$931</f>
        <v>0</v>
      </c>
      <c r="F929" s="3">
        <f>'estimated bilateral positions'!F929/'estimated bilateral positions'!F$931</f>
        <v>0</v>
      </c>
      <c r="G929" s="3">
        <f>'estimated bilateral positions'!G929/'estimated bilateral positions'!G$931</f>
        <v>0</v>
      </c>
      <c r="H929" s="3">
        <f>'estimated bilateral positions'!H929/'estimated bilateral positions'!H$931</f>
        <v>0</v>
      </c>
      <c r="I929" s="3">
        <f>'estimated bilateral positions'!I929/'estimated bilateral positions'!I$931</f>
        <v>0</v>
      </c>
      <c r="J929" s="3">
        <f>'estimated bilateral positions'!J929/'estimated bilateral positions'!J$931</f>
        <v>0</v>
      </c>
    </row>
    <row r="930" spans="1:10">
      <c r="A930" s="3" t="s">
        <v>18</v>
      </c>
      <c r="B930" s="3" t="s">
        <v>19</v>
      </c>
      <c r="C930" s="3" t="s">
        <v>25</v>
      </c>
      <c r="D930" s="3">
        <f>'estimated bilateral positions'!D930/'estimated bilateral positions'!D$931</f>
        <v>0.23199694256807002</v>
      </c>
      <c r="E930" s="3">
        <f>'estimated bilateral positions'!E930/'estimated bilateral positions'!E$931</f>
        <v>0.2839258088097788</v>
      </c>
      <c r="F930" s="3">
        <f>'estimated bilateral positions'!F930/'estimated bilateral positions'!F$931</f>
        <v>0.4415732304397037</v>
      </c>
      <c r="G930" s="3">
        <f>'estimated bilateral positions'!G930/'estimated bilateral positions'!G$931</f>
        <v>0.30084988079728553</v>
      </c>
      <c r="H930" s="3">
        <f>'estimated bilateral positions'!H930/'estimated bilateral positions'!H$931</f>
        <v>0.24192301247217105</v>
      </c>
      <c r="I930" s="3">
        <f>'estimated bilateral positions'!I930/'estimated bilateral positions'!I$931</f>
        <v>0.261164196835938</v>
      </c>
      <c r="J930" s="3">
        <f>'estimated bilateral positions'!J930/'estimated bilateral positions'!J$931</f>
        <v>0.30822441594294553</v>
      </c>
    </row>
    <row r="933" spans="1:10">
      <c r="A933" s="3" t="s">
        <v>18</v>
      </c>
      <c r="B933" s="3" t="s">
        <v>3</v>
      </c>
      <c r="C933" s="3" t="s">
        <v>22</v>
      </c>
      <c r="D933" s="3">
        <f>'estimated bilateral positions'!D933/'estimated bilateral positions'!D$950</f>
        <v>8.6130191937100101E-6</v>
      </c>
      <c r="E933" s="3">
        <f>'estimated bilateral positions'!E933/'estimated bilateral positions'!E$950</f>
        <v>3.5701535166012148E-5</v>
      </c>
      <c r="F933" s="3">
        <f>'estimated bilateral positions'!F933/'estimated bilateral positions'!F$950</f>
        <v>2.7278879804615102E-5</v>
      </c>
      <c r="G933" s="3">
        <f>'estimated bilateral positions'!G933/'estimated bilateral positions'!G$950</f>
        <v>5.4734298972511034E-3</v>
      </c>
      <c r="H933" s="3">
        <f>'estimated bilateral positions'!H933/'estimated bilateral positions'!H$950</f>
        <v>4.4490460345199059E-3</v>
      </c>
      <c r="I933" s="3">
        <f>'estimated bilateral positions'!I933/'estimated bilateral positions'!I$950</f>
        <v>1.3599839216498606E-2</v>
      </c>
      <c r="J933" s="3">
        <f>'estimated bilateral positions'!J933/'estimated bilateral positions'!J$950</f>
        <v>0</v>
      </c>
    </row>
    <row r="934" spans="1:10">
      <c r="A934" s="3" t="s">
        <v>18</v>
      </c>
      <c r="B934" s="3" t="s">
        <v>4</v>
      </c>
      <c r="C934" s="3" t="s">
        <v>22</v>
      </c>
      <c r="D934" s="3">
        <f>'estimated bilateral positions'!D934/'estimated bilateral positions'!D$950</f>
        <v>4.9685916864792012E-3</v>
      </c>
      <c r="E934" s="3">
        <f>'estimated bilateral positions'!E934/'estimated bilateral positions'!E$950</f>
        <v>3.5421023103993469E-2</v>
      </c>
      <c r="F934" s="3">
        <f>'estimated bilateral positions'!F934/'estimated bilateral positions'!F$950</f>
        <v>3.9334074828904809E-2</v>
      </c>
      <c r="G934" s="3">
        <f>'estimated bilateral positions'!G934/'estimated bilateral positions'!G$950</f>
        <v>1.446264942380599E-2</v>
      </c>
      <c r="H934" s="3">
        <f>'estimated bilateral positions'!H934/'estimated bilateral positions'!H$950</f>
        <v>3.4687477557273839E-2</v>
      </c>
      <c r="I934" s="3">
        <f>'estimated bilateral positions'!I934/'estimated bilateral positions'!I$950</f>
        <v>8.9558914484096086E-5</v>
      </c>
      <c r="J934" s="3">
        <f>'estimated bilateral positions'!J934/'estimated bilateral positions'!J$950</f>
        <v>0</v>
      </c>
    </row>
    <row r="935" spans="1:10">
      <c r="A935" s="3" t="s">
        <v>18</v>
      </c>
      <c r="B935" s="3" t="s">
        <v>5</v>
      </c>
      <c r="C935" s="3" t="s">
        <v>22</v>
      </c>
      <c r="D935" s="3">
        <f>'estimated bilateral positions'!D935/'estimated bilateral positions'!D$950</f>
        <v>0</v>
      </c>
      <c r="E935" s="3">
        <f>'estimated bilateral positions'!E935/'estimated bilateral positions'!E$950</f>
        <v>3.4341476683497394E-4</v>
      </c>
      <c r="F935" s="3">
        <f>'estimated bilateral positions'!F935/'estimated bilateral positions'!F$950</f>
        <v>0</v>
      </c>
      <c r="G935" s="3">
        <f>'estimated bilateral positions'!G935/'estimated bilateral positions'!G$950</f>
        <v>7.6401013076531207E-4</v>
      </c>
      <c r="H935" s="3">
        <f>'estimated bilateral positions'!H935/'estimated bilateral positions'!H$950</f>
        <v>3.2544945299595425E-3</v>
      </c>
      <c r="I935" s="3">
        <f>'estimated bilateral positions'!I935/'estimated bilateral positions'!I$950</f>
        <v>2.7135750969426952E-2</v>
      </c>
      <c r="J935" s="3">
        <f>'estimated bilateral positions'!J935/'estimated bilateral positions'!J$950</f>
        <v>0</v>
      </c>
    </row>
    <row r="936" spans="1:10">
      <c r="A936" s="3" t="s">
        <v>18</v>
      </c>
      <c r="B936" s="3" t="s">
        <v>6</v>
      </c>
      <c r="C936" s="3" t="s">
        <v>22</v>
      </c>
      <c r="D936" s="3">
        <f>'estimated bilateral positions'!D936/'estimated bilateral positions'!D$950</f>
        <v>5.0692349041459263E-3</v>
      </c>
      <c r="E936" s="3">
        <f>'estimated bilateral positions'!E936/'estimated bilateral positions'!E$950</f>
        <v>1.3243569473487362E-3</v>
      </c>
      <c r="F936" s="3">
        <f>'estimated bilateral positions'!F936/'estimated bilateral positions'!F$950</f>
        <v>1.7311783648866323E-3</v>
      </c>
      <c r="G936" s="3">
        <f>'estimated bilateral positions'!G936/'estimated bilateral positions'!G$950</f>
        <v>1.1597617313539359E-2</v>
      </c>
      <c r="H936" s="3">
        <f>'estimated bilateral positions'!H936/'estimated bilateral positions'!H$950</f>
        <v>9.5408517463433321E-3</v>
      </c>
      <c r="I936" s="3">
        <f>'estimated bilateral positions'!I936/'estimated bilateral positions'!I$950</f>
        <v>3.4418186562519493E-2</v>
      </c>
      <c r="J936" s="3">
        <f>'estimated bilateral positions'!J936/'estimated bilateral positions'!J$950</f>
        <v>0</v>
      </c>
    </row>
    <row r="937" spans="1:10">
      <c r="A937" s="3" t="s">
        <v>18</v>
      </c>
      <c r="B937" s="3" t="s">
        <v>7</v>
      </c>
      <c r="C937" s="3" t="s">
        <v>22</v>
      </c>
      <c r="D937" s="3">
        <f>'estimated bilateral positions'!D937/'estimated bilateral positions'!D$950</f>
        <v>0.51803620395148386</v>
      </c>
      <c r="E937" s="3">
        <f>'estimated bilateral positions'!E937/'estimated bilateral positions'!E$950</f>
        <v>0.50741571887591164</v>
      </c>
      <c r="F937" s="3">
        <f>'estimated bilateral positions'!F937/'estimated bilateral positions'!F$950</f>
        <v>0.30482336907941043</v>
      </c>
      <c r="G937" s="3">
        <f>'estimated bilateral positions'!G937/'estimated bilateral positions'!G$950</f>
        <v>0.42515974934476763</v>
      </c>
      <c r="H937" s="3">
        <f>'estimated bilateral positions'!H937/'estimated bilateral positions'!H$950</f>
        <v>0.45376199937758838</v>
      </c>
      <c r="I937" s="3">
        <f>'estimated bilateral positions'!I937/'estimated bilateral positions'!I$950</f>
        <v>0.31242395550163582</v>
      </c>
      <c r="J937" s="3">
        <f>'estimated bilateral positions'!J937/'estimated bilateral positions'!J$950</f>
        <v>0.60029440472725226</v>
      </c>
    </row>
    <row r="938" spans="1:10">
      <c r="A938" s="3" t="s">
        <v>18</v>
      </c>
      <c r="B938" s="3" t="s">
        <v>8</v>
      </c>
      <c r="C938" s="3" t="s">
        <v>22</v>
      </c>
      <c r="D938" s="3">
        <f>'estimated bilateral positions'!D938/'estimated bilateral positions'!D$950</f>
        <v>1.2049998874484835E-2</v>
      </c>
      <c r="E938" s="3">
        <f>'estimated bilateral positions'!E938/'estimated bilateral positions'!E$950</f>
        <v>0</v>
      </c>
      <c r="F938" s="3">
        <f>'estimated bilateral positions'!F938/'estimated bilateral positions'!F$950</f>
        <v>3.1901474487236056E-2</v>
      </c>
      <c r="G938" s="3">
        <f>'estimated bilateral positions'!G938/'estimated bilateral positions'!G$950</f>
        <v>1.9411324892744462E-3</v>
      </c>
      <c r="H938" s="3">
        <f>'estimated bilateral positions'!H938/'estimated bilateral positions'!H$950</f>
        <v>3.0542455653173095E-2</v>
      </c>
      <c r="I938" s="3">
        <f>'estimated bilateral positions'!I938/'estimated bilateral positions'!I$950</f>
        <v>2.9274488744460408E-2</v>
      </c>
      <c r="J938" s="3">
        <f>'estimated bilateral positions'!J938/'estimated bilateral positions'!J$950</f>
        <v>0</v>
      </c>
    </row>
    <row r="939" spans="1:10">
      <c r="A939" s="3" t="s">
        <v>18</v>
      </c>
      <c r="B939" s="3" t="s">
        <v>9</v>
      </c>
      <c r="C939" s="3" t="s">
        <v>22</v>
      </c>
      <c r="D939" s="3">
        <f>'estimated bilateral positions'!D939/'estimated bilateral positions'!D$950</f>
        <v>0</v>
      </c>
      <c r="E939" s="3">
        <f>'estimated bilateral positions'!E939/'estimated bilateral positions'!E$950</f>
        <v>2.3393005899253671E-3</v>
      </c>
      <c r="F939" s="3">
        <f>'estimated bilateral positions'!F939/'estimated bilateral positions'!F$950</f>
        <v>4.1589128363951299E-7</v>
      </c>
      <c r="G939" s="3">
        <f>'estimated bilateral positions'!G939/'estimated bilateral positions'!G$950</f>
        <v>5.2461734430473538E-3</v>
      </c>
      <c r="H939" s="3">
        <f>'estimated bilateral positions'!H939/'estimated bilateral positions'!H$950</f>
        <v>3.5214133531228306E-3</v>
      </c>
      <c r="I939" s="3">
        <f>'estimated bilateral positions'!I939/'estimated bilateral positions'!I$950</f>
        <v>2.3996975094942728E-2</v>
      </c>
      <c r="J939" s="3">
        <f>'estimated bilateral positions'!J939/'estimated bilateral positions'!J$950</f>
        <v>0</v>
      </c>
    </row>
    <row r="940" spans="1:10">
      <c r="A940" s="3" t="s">
        <v>18</v>
      </c>
      <c r="B940" s="3" t="s">
        <v>10</v>
      </c>
      <c r="C940" s="3" t="s">
        <v>22</v>
      </c>
      <c r="D940" s="3">
        <f>'estimated bilateral positions'!D940/'estimated bilateral positions'!D$950</f>
        <v>5.9679783856317406E-2</v>
      </c>
      <c r="E940" s="3">
        <f>'estimated bilateral positions'!E940/'estimated bilateral positions'!E$950</f>
        <v>4.3316162594991589E-2</v>
      </c>
      <c r="F940" s="3">
        <f>'estimated bilateral positions'!F940/'estimated bilateral positions'!F$950</f>
        <v>3.2652226507081099E-2</v>
      </c>
      <c r="G940" s="3">
        <f>'estimated bilateral positions'!G940/'estimated bilateral positions'!G$950</f>
        <v>3.5002283511076794E-2</v>
      </c>
      <c r="H940" s="3">
        <f>'estimated bilateral positions'!H940/'estimated bilateral positions'!H$950</f>
        <v>7.0859167404782987E-4</v>
      </c>
      <c r="I940" s="3">
        <f>'estimated bilateral positions'!I940/'estimated bilateral positions'!I$950</f>
        <v>0.10561561222848172</v>
      </c>
      <c r="J940" s="3">
        <f>'estimated bilateral positions'!J940/'estimated bilateral positions'!J$950</f>
        <v>9.1481179329802195E-2</v>
      </c>
    </row>
    <row r="941" spans="1:10">
      <c r="A941" s="3" t="s">
        <v>18</v>
      </c>
      <c r="B941" s="3" t="s">
        <v>11</v>
      </c>
      <c r="C941" s="3" t="s">
        <v>22</v>
      </c>
      <c r="D941" s="3">
        <f>'estimated bilateral positions'!D941/'estimated bilateral positions'!D$950</f>
        <v>7.9056479346603856E-2</v>
      </c>
      <c r="E941" s="3">
        <f>'estimated bilateral positions'!E941/'estimated bilateral positions'!E$950</f>
        <v>2.0337974532904916E-2</v>
      </c>
      <c r="F941" s="3">
        <f>'estimated bilateral positions'!F941/'estimated bilateral positions'!F$950</f>
        <v>5.3409413295480636E-2</v>
      </c>
      <c r="G941" s="3">
        <f>'estimated bilateral positions'!G941/'estimated bilateral positions'!G$950</f>
        <v>0.10753791046046132</v>
      </c>
      <c r="H941" s="3">
        <f>'estimated bilateral positions'!H941/'estimated bilateral positions'!H$950</f>
        <v>0.12007875900701409</v>
      </c>
      <c r="I941" s="3">
        <f>'estimated bilateral positions'!I941/'estimated bilateral positions'!I$950</f>
        <v>5.1600305999253845E-2</v>
      </c>
      <c r="J941" s="3">
        <f>'estimated bilateral positions'!J941/'estimated bilateral positions'!J$950</f>
        <v>0</v>
      </c>
    </row>
    <row r="942" spans="1:10">
      <c r="A942" s="3" t="s">
        <v>18</v>
      </c>
      <c r="B942" s="3" t="s">
        <v>12</v>
      </c>
      <c r="C942" s="3" t="s">
        <v>22</v>
      </c>
      <c r="D942" s="3">
        <f>'estimated bilateral positions'!D942/'estimated bilateral positions'!D$950</f>
        <v>1.8909353052011379E-3</v>
      </c>
      <c r="E942" s="3">
        <f>'estimated bilateral positions'!E942/'estimated bilateral positions'!E$950</f>
        <v>0</v>
      </c>
      <c r="F942" s="3">
        <f>'estimated bilateral positions'!F942/'estimated bilateral positions'!F$950</f>
        <v>1.714079338021384E-3</v>
      </c>
      <c r="G942" s="3">
        <f>'estimated bilateral positions'!G942/'estimated bilateral positions'!G$950</f>
        <v>6.8059239186933568E-3</v>
      </c>
      <c r="H942" s="3">
        <f>'estimated bilateral positions'!H942/'estimated bilateral positions'!H$950</f>
        <v>7.5646948986187248E-3</v>
      </c>
      <c r="I942" s="3">
        <f>'estimated bilateral positions'!I942/'estimated bilateral positions'!I$950</f>
        <v>2.8922026852792461E-3</v>
      </c>
      <c r="J942" s="3">
        <f>'estimated bilateral positions'!J942/'estimated bilateral positions'!J$950</f>
        <v>0</v>
      </c>
    </row>
    <row r="943" spans="1:10">
      <c r="A943" s="3" t="s">
        <v>18</v>
      </c>
      <c r="B943" s="3" t="s">
        <v>13</v>
      </c>
      <c r="C943" s="3" t="s">
        <v>22</v>
      </c>
      <c r="D943" s="3">
        <f>'estimated bilateral positions'!D943/'estimated bilateral positions'!D$950</f>
        <v>4.2777184219262292E-2</v>
      </c>
      <c r="E943" s="3">
        <f>'estimated bilateral positions'!E943/'estimated bilateral positions'!E$950</f>
        <v>3.5307118206082864E-2</v>
      </c>
      <c r="F943" s="3">
        <f>'estimated bilateral positions'!F943/'estimated bilateral positions'!F$950</f>
        <v>6.4580576208477791E-2</v>
      </c>
      <c r="G943" s="3">
        <f>'estimated bilateral positions'!G943/'estimated bilateral positions'!G$950</f>
        <v>6.0317066672019838E-2</v>
      </c>
      <c r="H943" s="3">
        <f>'estimated bilateral positions'!H943/'estimated bilateral positions'!H$950</f>
        <v>5.0760060326047927E-2</v>
      </c>
      <c r="I943" s="3">
        <f>'estimated bilateral positions'!I943/'estimated bilateral positions'!I$950</f>
        <v>5.6652644300705483E-2</v>
      </c>
      <c r="J943" s="3">
        <f>'estimated bilateral positions'!J943/'estimated bilateral positions'!J$950</f>
        <v>0</v>
      </c>
    </row>
    <row r="944" spans="1:10">
      <c r="A944" s="3" t="s">
        <v>18</v>
      </c>
      <c r="B944" s="3" t="s">
        <v>14</v>
      </c>
      <c r="C944" s="3" t="s">
        <v>22</v>
      </c>
      <c r="D944" s="3">
        <f>'estimated bilateral positions'!D944/'estimated bilateral positions'!D$950</f>
        <v>2.8540511475221914E-4</v>
      </c>
      <c r="E944" s="3">
        <f>'estimated bilateral positions'!E944/'estimated bilateral positions'!E$950</f>
        <v>0</v>
      </c>
      <c r="F944" s="3">
        <f>'estimated bilateral positions'!F944/'estimated bilateral positions'!F$950</f>
        <v>8.0157448019485924E-4</v>
      </c>
      <c r="G944" s="3">
        <f>'estimated bilateral positions'!G944/'estimated bilateral positions'!G$950</f>
        <v>5.8387442007055918E-3</v>
      </c>
      <c r="H944" s="3">
        <f>'estimated bilateral positions'!H944/'estimated bilateral positions'!H$950</f>
        <v>5.063079022335E-3</v>
      </c>
      <c r="I944" s="3">
        <f>'estimated bilateral positions'!I944/'estimated bilateral positions'!I$950</f>
        <v>5.8109504765574251E-3</v>
      </c>
      <c r="J944" s="3">
        <f>'estimated bilateral positions'!J944/'estimated bilateral positions'!J$950</f>
        <v>0</v>
      </c>
    </row>
    <row r="945" spans="1:10">
      <c r="A945" s="3" t="s">
        <v>18</v>
      </c>
      <c r="B945" s="3" t="s">
        <v>15</v>
      </c>
      <c r="C945" s="3" t="s">
        <v>22</v>
      </c>
      <c r="D945" s="3">
        <f>'estimated bilateral positions'!D945/'estimated bilateral positions'!D$950</f>
        <v>9.2375002632074526E-4</v>
      </c>
      <c r="E945" s="3">
        <f>'estimated bilateral positions'!E945/'estimated bilateral positions'!E$950</f>
        <v>3.0431308546267493E-4</v>
      </c>
      <c r="F945" s="3">
        <f>'estimated bilateral positions'!F945/'estimated bilateral positions'!F$950</f>
        <v>1.9950002438290891E-4</v>
      </c>
      <c r="G945" s="3">
        <f>'estimated bilateral positions'!G945/'estimated bilateral positions'!G$950</f>
        <v>8.2539039395853487E-3</v>
      </c>
      <c r="H945" s="3">
        <f>'estimated bilateral positions'!H945/'estimated bilateral positions'!H$950</f>
        <v>8.5964618294113431E-3</v>
      </c>
      <c r="I945" s="3">
        <f>'estimated bilateral positions'!I945/'estimated bilateral positions'!I$950</f>
        <v>1.3211119358265837E-2</v>
      </c>
      <c r="J945" s="3">
        <f>'estimated bilateral positions'!J945/'estimated bilateral positions'!J$950</f>
        <v>0</v>
      </c>
    </row>
    <row r="946" spans="1:10">
      <c r="A946" s="3" t="s">
        <v>18</v>
      </c>
      <c r="B946" s="3" t="s">
        <v>16</v>
      </c>
      <c r="C946" s="3" t="s">
        <v>22</v>
      </c>
      <c r="D946" s="3">
        <f>'estimated bilateral positions'!D946/'estimated bilateral positions'!D$950</f>
        <v>2.2694374112652481E-2</v>
      </c>
      <c r="E946" s="3">
        <f>'estimated bilateral positions'!E946/'estimated bilateral positions'!E$950</f>
        <v>2.073579163904048E-2</v>
      </c>
      <c r="F946" s="3">
        <f>'estimated bilateral positions'!F946/'estimated bilateral positions'!F$950</f>
        <v>1.0667392142286439E-2</v>
      </c>
      <c r="G946" s="3">
        <f>'estimated bilateral positions'!G946/'estimated bilateral positions'!G$950</f>
        <v>2.1970986419054218E-3</v>
      </c>
      <c r="H946" s="3">
        <f>'estimated bilateral positions'!H946/'estimated bilateral positions'!H$950</f>
        <v>7.4450003590836198E-3</v>
      </c>
      <c r="I946" s="3">
        <f>'estimated bilateral positions'!I946/'estimated bilateral positions'!I$950</f>
        <v>1.2507544137606892E-2</v>
      </c>
      <c r="J946" s="3">
        <f>'estimated bilateral positions'!J946/'estimated bilateral positions'!J$950</f>
        <v>0</v>
      </c>
    </row>
    <row r="947" spans="1:10">
      <c r="A947" s="3" t="s">
        <v>18</v>
      </c>
      <c r="B947" s="3" t="s">
        <v>17</v>
      </c>
      <c r="C947" s="3" t="s">
        <v>22</v>
      </c>
      <c r="D947" s="3">
        <f>'estimated bilateral positions'!D947/'estimated bilateral positions'!D$950</f>
        <v>2.0562503015032357E-2</v>
      </c>
      <c r="E947" s="3">
        <f>'estimated bilateral positions'!E947/'estimated bilateral positions'!E$950</f>
        <v>4.9193315312558446E-2</v>
      </c>
      <c r="F947" s="3">
        <f>'estimated bilateral positions'!F947/'estimated bilateral positions'!F$950</f>
        <v>1.6584216032845042E-2</v>
      </c>
      <c r="G947" s="3">
        <f>'estimated bilateral positions'!G947/'estimated bilateral positions'!G$950</f>
        <v>8.5524258158156362E-3</v>
      </c>
      <c r="H947" s="3">
        <f>'estimated bilateral positions'!H947/'estimated bilateral positions'!H$950</f>
        <v>1.810260215928949E-2</v>
      </c>
      <c r="I947" s="3">
        <f>'estimated bilateral positions'!I947/'estimated bilateral positions'!I$950</f>
        <v>4.9606668973943613E-2</v>
      </c>
      <c r="J947" s="3">
        <f>'estimated bilateral positions'!J947/'estimated bilateral positions'!J$950</f>
        <v>0</v>
      </c>
    </row>
    <row r="948" spans="1:10">
      <c r="A948" s="3" t="s">
        <v>18</v>
      </c>
      <c r="B948" s="3" t="s">
        <v>18</v>
      </c>
      <c r="C948" s="3" t="s">
        <v>22</v>
      </c>
      <c r="D948" s="3">
        <f>'estimated bilateral positions'!D948/'estimated bilateral positions'!D$950</f>
        <v>0</v>
      </c>
      <c r="E948" s="3">
        <f>'estimated bilateral positions'!E948/'estimated bilateral positions'!E$950</f>
        <v>0</v>
      </c>
      <c r="F948" s="3">
        <f>'estimated bilateral positions'!F948/'estimated bilateral positions'!F$950</f>
        <v>0</v>
      </c>
      <c r="G948" s="3">
        <f>'estimated bilateral positions'!G948/'estimated bilateral positions'!G$950</f>
        <v>0</v>
      </c>
      <c r="H948" s="3">
        <f>'estimated bilateral positions'!H948/'estimated bilateral positions'!H$950</f>
        <v>0</v>
      </c>
      <c r="I948" s="3">
        <f>'estimated bilateral positions'!I948/'estimated bilateral positions'!I$950</f>
        <v>0</v>
      </c>
      <c r="J948" s="3">
        <f>'estimated bilateral positions'!J948/'estimated bilateral positions'!J$950</f>
        <v>0</v>
      </c>
    </row>
    <row r="949" spans="1:10">
      <c r="A949" s="3" t="s">
        <v>18</v>
      </c>
      <c r="B949" s="3" t="s">
        <v>19</v>
      </c>
      <c r="C949" s="3" t="s">
        <v>22</v>
      </c>
      <c r="D949" s="3">
        <f>'estimated bilateral positions'!D949/'estimated bilateral positions'!D$950</f>
        <v>0.23199694256807005</v>
      </c>
      <c r="E949" s="3">
        <f>'estimated bilateral positions'!E949/'estimated bilateral positions'!E$950</f>
        <v>0.2839258088097788</v>
      </c>
      <c r="F949" s="3">
        <f>'estimated bilateral positions'!F949/'estimated bilateral positions'!F$950</f>
        <v>0.44157323043970376</v>
      </c>
      <c r="G949" s="3">
        <f>'estimated bilateral positions'!G949/'estimated bilateral positions'!G$950</f>
        <v>0.30084988079728547</v>
      </c>
      <c r="H949" s="3">
        <f>'estimated bilateral positions'!H949/'estimated bilateral positions'!H$950</f>
        <v>0.24192301247217099</v>
      </c>
      <c r="I949" s="3">
        <f>'estimated bilateral positions'!I949/'estimated bilateral positions'!I$950</f>
        <v>0.26116419683593806</v>
      </c>
      <c r="J949" s="3">
        <f>'estimated bilateral positions'!J949/'estimated bilateral positions'!J$950</f>
        <v>0.30822441594294553</v>
      </c>
    </row>
    <row r="952" spans="1:10">
      <c r="A952" s="3" t="s">
        <v>18</v>
      </c>
      <c r="B952" s="3" t="s">
        <v>3</v>
      </c>
      <c r="C952" s="3" t="s">
        <v>23</v>
      </c>
      <c r="D952" s="3">
        <f>'estimated bilateral positions'!D952/'estimated bilateral positions'!D$969</f>
        <v>8.6130191937100084E-6</v>
      </c>
      <c r="E952" s="3">
        <f>'estimated bilateral positions'!E952/'estimated bilateral positions'!E$969</f>
        <v>3.5701535166012148E-5</v>
      </c>
      <c r="F952" s="3">
        <f>'estimated bilateral positions'!F952/'estimated bilateral positions'!F$969</f>
        <v>2.7278879804615102E-5</v>
      </c>
      <c r="G952" s="3">
        <f>'estimated bilateral positions'!G952/'estimated bilateral positions'!G$969</f>
        <v>5.4734298972511026E-3</v>
      </c>
      <c r="H952" s="3">
        <f>'estimated bilateral positions'!H952/'estimated bilateral positions'!H$969</f>
        <v>4.4490460345199068E-3</v>
      </c>
      <c r="I952" s="3">
        <f>'estimated bilateral positions'!I952/'estimated bilateral positions'!I$969</f>
        <v>1.3599839216498601E-2</v>
      </c>
      <c r="J952" s="3">
        <f>'estimated bilateral positions'!J952/'estimated bilateral positions'!J$969</f>
        <v>0</v>
      </c>
    </row>
    <row r="953" spans="1:10">
      <c r="A953" s="3" t="s">
        <v>18</v>
      </c>
      <c r="B953" s="3" t="s">
        <v>4</v>
      </c>
      <c r="C953" s="3" t="s">
        <v>23</v>
      </c>
      <c r="D953" s="3">
        <f>'estimated bilateral positions'!D953/'estimated bilateral positions'!D$969</f>
        <v>4.9685916864792012E-3</v>
      </c>
      <c r="E953" s="3">
        <f>'estimated bilateral positions'!E953/'estimated bilateral positions'!E$969</f>
        <v>3.5421023103993469E-2</v>
      </c>
      <c r="F953" s="3">
        <f>'estimated bilateral positions'!F953/'estimated bilateral positions'!F$969</f>
        <v>3.9334074828904809E-2</v>
      </c>
      <c r="G953" s="3">
        <f>'estimated bilateral positions'!G953/'estimated bilateral positions'!G$969</f>
        <v>1.4462649423805988E-2</v>
      </c>
      <c r="H953" s="3">
        <f>'estimated bilateral positions'!H953/'estimated bilateral positions'!H$969</f>
        <v>3.4687477557273846E-2</v>
      </c>
      <c r="I953" s="3">
        <f>'estimated bilateral positions'!I953/'estimated bilateral positions'!I$969</f>
        <v>8.9558914484096059E-5</v>
      </c>
      <c r="J953" s="3">
        <f>'estimated bilateral positions'!J953/'estimated bilateral positions'!J$969</f>
        <v>0</v>
      </c>
    </row>
    <row r="954" spans="1:10">
      <c r="A954" s="3" t="s">
        <v>18</v>
      </c>
      <c r="B954" s="3" t="s">
        <v>5</v>
      </c>
      <c r="C954" s="3" t="s">
        <v>23</v>
      </c>
      <c r="D954" s="3">
        <f>'estimated bilateral positions'!D954/'estimated bilateral positions'!D$969</f>
        <v>0</v>
      </c>
      <c r="E954" s="3">
        <f>'estimated bilateral positions'!E954/'estimated bilateral positions'!E$969</f>
        <v>3.4341476683497394E-4</v>
      </c>
      <c r="F954" s="3">
        <f>'estimated bilateral positions'!F954/'estimated bilateral positions'!F$969</f>
        <v>0</v>
      </c>
      <c r="G954" s="3">
        <f>'estimated bilateral positions'!G954/'estimated bilateral positions'!G$969</f>
        <v>7.6401013076531207E-4</v>
      </c>
      <c r="H954" s="3">
        <f>'estimated bilateral positions'!H954/'estimated bilateral positions'!H$969</f>
        <v>3.2544945299595434E-3</v>
      </c>
      <c r="I954" s="3">
        <f>'estimated bilateral positions'!I954/'estimated bilateral positions'!I$969</f>
        <v>2.7135750969426942E-2</v>
      </c>
      <c r="J954" s="3">
        <f>'estimated bilateral positions'!J954/'estimated bilateral positions'!J$969</f>
        <v>0</v>
      </c>
    </row>
    <row r="955" spans="1:10">
      <c r="A955" s="3" t="s">
        <v>18</v>
      </c>
      <c r="B955" s="3" t="s">
        <v>6</v>
      </c>
      <c r="C955" s="3" t="s">
        <v>23</v>
      </c>
      <c r="D955" s="3">
        <f>'estimated bilateral positions'!D955/'estimated bilateral positions'!D$969</f>
        <v>5.0692349041459263E-3</v>
      </c>
      <c r="E955" s="3">
        <f>'estimated bilateral positions'!E955/'estimated bilateral positions'!E$969</f>
        <v>1.3243569473487362E-3</v>
      </c>
      <c r="F955" s="3">
        <f>'estimated bilateral positions'!F955/'estimated bilateral positions'!F$969</f>
        <v>1.7311783648866321E-3</v>
      </c>
      <c r="G955" s="3">
        <f>'estimated bilateral positions'!G955/'estimated bilateral positions'!G$969</f>
        <v>1.1597617313539357E-2</v>
      </c>
      <c r="H955" s="3">
        <f>'estimated bilateral positions'!H955/'estimated bilateral positions'!H$969</f>
        <v>9.5408517463433339E-3</v>
      </c>
      <c r="I955" s="3">
        <f>'estimated bilateral positions'!I955/'estimated bilateral positions'!I$969</f>
        <v>3.4418186562519479E-2</v>
      </c>
      <c r="J955" s="3">
        <f>'estimated bilateral positions'!J955/'estimated bilateral positions'!J$969</f>
        <v>0</v>
      </c>
    </row>
    <row r="956" spans="1:10">
      <c r="A956" s="3" t="s">
        <v>18</v>
      </c>
      <c r="B956" s="3" t="s">
        <v>7</v>
      </c>
      <c r="C956" s="3" t="s">
        <v>23</v>
      </c>
      <c r="D956" s="3">
        <f>'estimated bilateral positions'!D956/'estimated bilateral positions'!D$969</f>
        <v>0.51803620395148386</v>
      </c>
      <c r="E956" s="3">
        <f>'estimated bilateral positions'!E956/'estimated bilateral positions'!E$969</f>
        <v>0.50741571887591164</v>
      </c>
      <c r="F956" s="3">
        <f>'estimated bilateral positions'!F956/'estimated bilateral positions'!F$969</f>
        <v>0.30482336907941043</v>
      </c>
      <c r="G956" s="3">
        <f>'estimated bilateral positions'!G956/'estimated bilateral positions'!G$969</f>
        <v>0.42515974934476758</v>
      </c>
      <c r="H956" s="3">
        <f>'estimated bilateral positions'!H956/'estimated bilateral positions'!H$969</f>
        <v>0.45376199937758849</v>
      </c>
      <c r="I956" s="3">
        <f>'estimated bilateral positions'!I956/'estimated bilateral positions'!I$969</f>
        <v>0.31242395550163571</v>
      </c>
      <c r="J956" s="3">
        <f>'estimated bilateral positions'!J956/'estimated bilateral positions'!J$969</f>
        <v>0.60029440472725237</v>
      </c>
    </row>
    <row r="957" spans="1:10">
      <c r="A957" s="3" t="s">
        <v>18</v>
      </c>
      <c r="B957" s="3" t="s">
        <v>8</v>
      </c>
      <c r="C957" s="3" t="s">
        <v>23</v>
      </c>
      <c r="D957" s="3">
        <f>'estimated bilateral positions'!D957/'estimated bilateral positions'!D$969</f>
        <v>1.2049998874484835E-2</v>
      </c>
      <c r="E957" s="3">
        <f>'estimated bilateral positions'!E957/'estimated bilateral positions'!E$969</f>
        <v>0</v>
      </c>
      <c r="F957" s="3">
        <f>'estimated bilateral positions'!F957/'estimated bilateral positions'!F$969</f>
        <v>3.1901474487236056E-2</v>
      </c>
      <c r="G957" s="3">
        <f>'estimated bilateral positions'!G957/'estimated bilateral positions'!G$969</f>
        <v>1.941132489274446E-3</v>
      </c>
      <c r="H957" s="3">
        <f>'estimated bilateral positions'!H957/'estimated bilateral positions'!H$969</f>
        <v>3.0542455653173102E-2</v>
      </c>
      <c r="I957" s="3">
        <f>'estimated bilateral positions'!I957/'estimated bilateral positions'!I$969</f>
        <v>2.9274488744460397E-2</v>
      </c>
      <c r="J957" s="3">
        <f>'estimated bilateral positions'!J957/'estimated bilateral positions'!J$969</f>
        <v>0</v>
      </c>
    </row>
    <row r="958" spans="1:10">
      <c r="A958" s="3" t="s">
        <v>18</v>
      </c>
      <c r="B958" s="3" t="s">
        <v>9</v>
      </c>
      <c r="C958" s="3" t="s">
        <v>23</v>
      </c>
      <c r="D958" s="3">
        <f>'estimated bilateral positions'!D958/'estimated bilateral positions'!D$969</f>
        <v>0</v>
      </c>
      <c r="E958" s="3">
        <f>'estimated bilateral positions'!E958/'estimated bilateral positions'!E$969</f>
        <v>2.3393005899253671E-3</v>
      </c>
      <c r="F958" s="3">
        <f>'estimated bilateral positions'!F958/'estimated bilateral positions'!F$969</f>
        <v>4.1589128363951294E-7</v>
      </c>
      <c r="G958" s="3">
        <f>'estimated bilateral positions'!G958/'estimated bilateral positions'!G$969</f>
        <v>5.246173443047353E-3</v>
      </c>
      <c r="H958" s="3">
        <f>'estimated bilateral positions'!H958/'estimated bilateral positions'!H$969</f>
        <v>3.5214133531228315E-3</v>
      </c>
      <c r="I958" s="3">
        <f>'estimated bilateral positions'!I958/'estimated bilateral positions'!I$969</f>
        <v>2.3996975094942717E-2</v>
      </c>
      <c r="J958" s="3">
        <f>'estimated bilateral positions'!J958/'estimated bilateral positions'!J$969</f>
        <v>0</v>
      </c>
    </row>
    <row r="959" spans="1:10">
      <c r="A959" s="3" t="s">
        <v>18</v>
      </c>
      <c r="B959" s="3" t="s">
        <v>10</v>
      </c>
      <c r="C959" s="3" t="s">
        <v>23</v>
      </c>
      <c r="D959" s="3">
        <f>'estimated bilateral positions'!D959/'estimated bilateral positions'!D$969</f>
        <v>5.9679783856317406E-2</v>
      </c>
      <c r="E959" s="3">
        <f>'estimated bilateral positions'!E959/'estimated bilateral positions'!E$969</f>
        <v>4.3316162594991589E-2</v>
      </c>
      <c r="F959" s="3">
        <f>'estimated bilateral positions'!F959/'estimated bilateral positions'!F$969</f>
        <v>3.2652226507081099E-2</v>
      </c>
      <c r="G959" s="3">
        <f>'estimated bilateral positions'!G959/'estimated bilateral positions'!G$969</f>
        <v>3.5002283511076794E-2</v>
      </c>
      <c r="H959" s="3">
        <f>'estimated bilateral positions'!H959/'estimated bilateral positions'!H$969</f>
        <v>7.0859167404782998E-4</v>
      </c>
      <c r="I959" s="3">
        <f>'estimated bilateral positions'!I959/'estimated bilateral positions'!I$969</f>
        <v>0.10561561222848168</v>
      </c>
      <c r="J959" s="3">
        <f>'estimated bilateral positions'!J959/'estimated bilateral positions'!J$969</f>
        <v>9.1481179329802195E-2</v>
      </c>
    </row>
    <row r="960" spans="1:10">
      <c r="A960" s="3" t="s">
        <v>18</v>
      </c>
      <c r="B960" s="3" t="s">
        <v>11</v>
      </c>
      <c r="C960" s="3" t="s">
        <v>23</v>
      </c>
      <c r="D960" s="3">
        <f>'estimated bilateral positions'!D960/'estimated bilateral positions'!D$969</f>
        <v>7.9056479346603856E-2</v>
      </c>
      <c r="E960" s="3">
        <f>'estimated bilateral positions'!E960/'estimated bilateral positions'!E$969</f>
        <v>2.0337974532904916E-2</v>
      </c>
      <c r="F960" s="3">
        <f>'estimated bilateral positions'!F960/'estimated bilateral positions'!F$969</f>
        <v>5.3409413295480636E-2</v>
      </c>
      <c r="G960" s="3">
        <f>'estimated bilateral positions'!G960/'estimated bilateral positions'!G$969</f>
        <v>0.10753791046046132</v>
      </c>
      <c r="H960" s="3">
        <f>'estimated bilateral positions'!H960/'estimated bilateral positions'!H$969</f>
        <v>0.1200787590070141</v>
      </c>
      <c r="I960" s="3">
        <f>'estimated bilateral positions'!I960/'estimated bilateral positions'!I$969</f>
        <v>5.1600305999253832E-2</v>
      </c>
      <c r="J960" s="3">
        <f>'estimated bilateral positions'!J960/'estimated bilateral positions'!J$969</f>
        <v>0</v>
      </c>
    </row>
    <row r="961" spans="1:10">
      <c r="A961" s="3" t="s">
        <v>18</v>
      </c>
      <c r="B961" s="3" t="s">
        <v>12</v>
      </c>
      <c r="C961" s="3" t="s">
        <v>23</v>
      </c>
      <c r="D961" s="3">
        <f>'estimated bilateral positions'!D961/'estimated bilateral positions'!D$969</f>
        <v>1.8909353052011379E-3</v>
      </c>
      <c r="E961" s="3">
        <f>'estimated bilateral positions'!E961/'estimated bilateral positions'!E$969</f>
        <v>0</v>
      </c>
      <c r="F961" s="3">
        <f>'estimated bilateral positions'!F961/'estimated bilateral positions'!F$969</f>
        <v>1.7140793380213842E-3</v>
      </c>
      <c r="G961" s="3">
        <f>'estimated bilateral positions'!G961/'estimated bilateral positions'!G$969</f>
        <v>6.8059239186933559E-3</v>
      </c>
      <c r="H961" s="3">
        <f>'estimated bilateral positions'!H961/'estimated bilateral positions'!H$969</f>
        <v>7.5646948986187275E-3</v>
      </c>
      <c r="I961" s="3">
        <f>'estimated bilateral positions'!I961/'estimated bilateral positions'!I$969</f>
        <v>2.8922026852792448E-3</v>
      </c>
      <c r="J961" s="3">
        <f>'estimated bilateral positions'!J961/'estimated bilateral positions'!J$969</f>
        <v>0</v>
      </c>
    </row>
    <row r="962" spans="1:10">
      <c r="A962" s="3" t="s">
        <v>18</v>
      </c>
      <c r="B962" s="3" t="s">
        <v>13</v>
      </c>
      <c r="C962" s="3" t="s">
        <v>23</v>
      </c>
      <c r="D962" s="3">
        <f>'estimated bilateral positions'!D962/'estimated bilateral positions'!D$969</f>
        <v>4.2777184219262292E-2</v>
      </c>
      <c r="E962" s="3">
        <f>'estimated bilateral positions'!E962/'estimated bilateral positions'!E$969</f>
        <v>3.5307118206082864E-2</v>
      </c>
      <c r="F962" s="3">
        <f>'estimated bilateral positions'!F962/'estimated bilateral positions'!F$969</f>
        <v>6.4580576208477791E-2</v>
      </c>
      <c r="G962" s="3">
        <f>'estimated bilateral positions'!G962/'estimated bilateral positions'!G$969</f>
        <v>6.0317066672019831E-2</v>
      </c>
      <c r="H962" s="3">
        <f>'estimated bilateral positions'!H962/'estimated bilateral positions'!H$969</f>
        <v>5.0760060326047934E-2</v>
      </c>
      <c r="I962" s="3">
        <f>'estimated bilateral positions'!I962/'estimated bilateral positions'!I$969</f>
        <v>5.6652644300705463E-2</v>
      </c>
      <c r="J962" s="3">
        <f>'estimated bilateral positions'!J962/'estimated bilateral positions'!J$969</f>
        <v>0</v>
      </c>
    </row>
    <row r="963" spans="1:10">
      <c r="A963" s="3" t="s">
        <v>18</v>
      </c>
      <c r="B963" s="3" t="s">
        <v>14</v>
      </c>
      <c r="C963" s="3" t="s">
        <v>23</v>
      </c>
      <c r="D963" s="3">
        <f>'estimated bilateral positions'!D963/'estimated bilateral positions'!D$969</f>
        <v>2.8540511475221914E-4</v>
      </c>
      <c r="E963" s="3">
        <f>'estimated bilateral positions'!E963/'estimated bilateral positions'!E$969</f>
        <v>0</v>
      </c>
      <c r="F963" s="3">
        <f>'estimated bilateral positions'!F963/'estimated bilateral positions'!F$969</f>
        <v>8.0157448019485924E-4</v>
      </c>
      <c r="G963" s="3">
        <f>'estimated bilateral positions'!G963/'estimated bilateral positions'!G$969</f>
        <v>5.8387442007055909E-3</v>
      </c>
      <c r="H963" s="3">
        <f>'estimated bilateral positions'!H963/'estimated bilateral positions'!H$969</f>
        <v>5.0630790223350009E-3</v>
      </c>
      <c r="I963" s="3">
        <f>'estimated bilateral positions'!I963/'estimated bilateral positions'!I$969</f>
        <v>5.8109504765574225E-3</v>
      </c>
      <c r="J963" s="3">
        <f>'estimated bilateral positions'!J963/'estimated bilateral positions'!J$969</f>
        <v>0</v>
      </c>
    </row>
    <row r="964" spans="1:10">
      <c r="A964" s="3" t="s">
        <v>18</v>
      </c>
      <c r="B964" s="3" t="s">
        <v>15</v>
      </c>
      <c r="C964" s="3" t="s">
        <v>23</v>
      </c>
      <c r="D964" s="3">
        <f>'estimated bilateral positions'!D964/'estimated bilateral positions'!D$969</f>
        <v>9.2375002632074515E-4</v>
      </c>
      <c r="E964" s="3">
        <f>'estimated bilateral positions'!E964/'estimated bilateral positions'!E$969</f>
        <v>3.0431308546267493E-4</v>
      </c>
      <c r="F964" s="3">
        <f>'estimated bilateral positions'!F964/'estimated bilateral positions'!F$969</f>
        <v>1.9950002438290894E-4</v>
      </c>
      <c r="G964" s="3">
        <f>'estimated bilateral positions'!G964/'estimated bilateral positions'!G$969</f>
        <v>8.253903939585347E-3</v>
      </c>
      <c r="H964" s="3">
        <f>'estimated bilateral positions'!H964/'estimated bilateral positions'!H$969</f>
        <v>8.5964618294113448E-3</v>
      </c>
      <c r="I964" s="3">
        <f>'estimated bilateral positions'!I964/'estimated bilateral positions'!I$969</f>
        <v>1.3211119358265832E-2</v>
      </c>
      <c r="J964" s="3">
        <f>'estimated bilateral positions'!J964/'estimated bilateral positions'!J$969</f>
        <v>0</v>
      </c>
    </row>
    <row r="965" spans="1:10">
      <c r="A965" s="3" t="s">
        <v>18</v>
      </c>
      <c r="B965" s="3" t="s">
        <v>16</v>
      </c>
      <c r="C965" s="3" t="s">
        <v>23</v>
      </c>
      <c r="D965" s="3">
        <f>'estimated bilateral positions'!D965/'estimated bilateral positions'!D$969</f>
        <v>2.2694374112652481E-2</v>
      </c>
      <c r="E965" s="3">
        <f>'estimated bilateral positions'!E965/'estimated bilateral positions'!E$969</f>
        <v>2.073579163904048E-2</v>
      </c>
      <c r="F965" s="3">
        <f>'estimated bilateral positions'!F965/'estimated bilateral positions'!F$969</f>
        <v>1.0667392142286441E-2</v>
      </c>
      <c r="G965" s="3">
        <f>'estimated bilateral positions'!G965/'estimated bilateral positions'!G$969</f>
        <v>2.1970986419054218E-3</v>
      </c>
      <c r="H965" s="3">
        <f>'estimated bilateral positions'!H965/'estimated bilateral positions'!H$969</f>
        <v>7.4450003590836216E-3</v>
      </c>
      <c r="I965" s="3">
        <f>'estimated bilateral positions'!I965/'estimated bilateral positions'!I$969</f>
        <v>1.2507544137606885E-2</v>
      </c>
      <c r="J965" s="3">
        <f>'estimated bilateral positions'!J965/'estimated bilateral positions'!J$969</f>
        <v>0</v>
      </c>
    </row>
    <row r="966" spans="1:10">
      <c r="A966" s="3" t="s">
        <v>18</v>
      </c>
      <c r="B966" s="3" t="s">
        <v>17</v>
      </c>
      <c r="C966" s="3" t="s">
        <v>23</v>
      </c>
      <c r="D966" s="3">
        <f>'estimated bilateral positions'!D966/'estimated bilateral positions'!D$969</f>
        <v>2.0562503015032357E-2</v>
      </c>
      <c r="E966" s="3">
        <f>'estimated bilateral positions'!E966/'estimated bilateral positions'!E$969</f>
        <v>4.9193315312558439E-2</v>
      </c>
      <c r="F966" s="3">
        <f>'estimated bilateral positions'!F966/'estimated bilateral positions'!F$969</f>
        <v>1.6584216032845042E-2</v>
      </c>
      <c r="G966" s="3">
        <f>'estimated bilateral positions'!G966/'estimated bilateral positions'!G$969</f>
        <v>8.5524258158156344E-3</v>
      </c>
      <c r="H966" s="3">
        <f>'estimated bilateral positions'!H966/'estimated bilateral positions'!H$969</f>
        <v>1.8102602159289494E-2</v>
      </c>
      <c r="I966" s="3">
        <f>'estimated bilateral positions'!I966/'estimated bilateral positions'!I$969</f>
        <v>4.9606668973943599E-2</v>
      </c>
      <c r="J966" s="3">
        <f>'estimated bilateral positions'!J966/'estimated bilateral positions'!J$969</f>
        <v>0</v>
      </c>
    </row>
    <row r="967" spans="1:10">
      <c r="A967" s="3" t="s">
        <v>18</v>
      </c>
      <c r="B967" s="3" t="s">
        <v>18</v>
      </c>
      <c r="C967" s="3" t="s">
        <v>23</v>
      </c>
      <c r="D967" s="3">
        <f>'estimated bilateral positions'!D967/'estimated bilateral positions'!D$969</f>
        <v>0</v>
      </c>
      <c r="E967" s="3">
        <f>'estimated bilateral positions'!E967/'estimated bilateral positions'!E$969</f>
        <v>0</v>
      </c>
      <c r="F967" s="3">
        <f>'estimated bilateral positions'!F967/'estimated bilateral positions'!F$969</f>
        <v>0</v>
      </c>
      <c r="G967" s="3">
        <f>'estimated bilateral positions'!G967/'estimated bilateral positions'!G$969</f>
        <v>0</v>
      </c>
      <c r="H967" s="3">
        <f>'estimated bilateral positions'!H967/'estimated bilateral positions'!H$969</f>
        <v>0</v>
      </c>
      <c r="I967" s="3">
        <f>'estimated bilateral positions'!I967/'estimated bilateral positions'!I$969</f>
        <v>0</v>
      </c>
      <c r="J967" s="3">
        <f>'estimated bilateral positions'!J967/'estimated bilateral positions'!J$969</f>
        <v>0</v>
      </c>
    </row>
    <row r="968" spans="1:10">
      <c r="A968" s="3" t="s">
        <v>18</v>
      </c>
      <c r="B968" s="3" t="s">
        <v>19</v>
      </c>
      <c r="C968" s="3" t="s">
        <v>23</v>
      </c>
      <c r="D968" s="3">
        <f>'estimated bilateral positions'!D968/'estimated bilateral positions'!D$969</f>
        <v>0.23199694256807005</v>
      </c>
      <c r="E968" s="3">
        <f>'estimated bilateral positions'!E968/'estimated bilateral positions'!E$969</f>
        <v>0.2839258088097788</v>
      </c>
      <c r="F968" s="3">
        <f>'estimated bilateral positions'!F968/'estimated bilateral positions'!F$969</f>
        <v>0.44157323043970376</v>
      </c>
      <c r="G968" s="3">
        <f>'estimated bilateral positions'!G968/'estimated bilateral positions'!G$969</f>
        <v>0.30084988079728547</v>
      </c>
      <c r="H968" s="3">
        <f>'estimated bilateral positions'!H968/'estimated bilateral positions'!H$969</f>
        <v>0.24192301247217105</v>
      </c>
      <c r="I968" s="3">
        <f>'estimated bilateral positions'!I968/'estimated bilateral positions'!I$969</f>
        <v>0.26116419683593795</v>
      </c>
      <c r="J968" s="3">
        <f>'estimated bilateral positions'!J968/'estimated bilateral positions'!J$969</f>
        <v>0.30822441594294558</v>
      </c>
    </row>
    <row r="971" spans="1:10">
      <c r="A971" s="3" t="s">
        <v>18</v>
      </c>
      <c r="B971" s="3" t="s">
        <v>3</v>
      </c>
      <c r="C971" s="3" t="s">
        <v>24</v>
      </c>
      <c r="D971" s="3">
        <f>'estimated bilateral positions'!D971/'estimated bilateral positions'!D$988</f>
        <v>8.6130191937100084E-6</v>
      </c>
      <c r="E971" s="3">
        <f>'estimated bilateral positions'!E971/'estimated bilateral positions'!E$988</f>
        <v>3.5701535166012148E-5</v>
      </c>
      <c r="F971" s="3">
        <f>'estimated bilateral positions'!F971/'estimated bilateral positions'!F$988</f>
        <v>2.7278879804615099E-5</v>
      </c>
      <c r="G971" s="3">
        <f>'estimated bilateral positions'!G971/'estimated bilateral positions'!G$988</f>
        <v>5.4734298972511026E-3</v>
      </c>
      <c r="H971" s="3">
        <f>'estimated bilateral positions'!H971/'estimated bilateral positions'!H$988</f>
        <v>4.4490460345199059E-3</v>
      </c>
      <c r="I971" s="3">
        <f>'estimated bilateral positions'!I971/'estimated bilateral positions'!I$988</f>
        <v>1.3599839216498604E-2</v>
      </c>
      <c r="J971" s="3">
        <f>'estimated bilateral positions'!J971/'estimated bilateral positions'!J$988</f>
        <v>0</v>
      </c>
    </row>
    <row r="972" spans="1:10">
      <c r="A972" s="3" t="s">
        <v>18</v>
      </c>
      <c r="B972" s="3" t="s">
        <v>4</v>
      </c>
      <c r="C972" s="3" t="s">
        <v>24</v>
      </c>
      <c r="D972" s="3">
        <f>'estimated bilateral positions'!D972/'estimated bilateral positions'!D$988</f>
        <v>4.9685916864792004E-3</v>
      </c>
      <c r="E972" s="3">
        <f>'estimated bilateral positions'!E972/'estimated bilateral positions'!E$988</f>
        <v>3.5421023103993463E-2</v>
      </c>
      <c r="F972" s="3">
        <f>'estimated bilateral positions'!F972/'estimated bilateral positions'!F$988</f>
        <v>3.9334074828904803E-2</v>
      </c>
      <c r="G972" s="3">
        <f>'estimated bilateral positions'!G972/'estimated bilateral positions'!G$988</f>
        <v>1.446264942380599E-2</v>
      </c>
      <c r="H972" s="3">
        <f>'estimated bilateral positions'!H972/'estimated bilateral positions'!H$988</f>
        <v>3.4687477557273846E-2</v>
      </c>
      <c r="I972" s="3">
        <f>'estimated bilateral positions'!I972/'estimated bilateral positions'!I$988</f>
        <v>8.9558914484096059E-5</v>
      </c>
      <c r="J972" s="3">
        <f>'estimated bilateral positions'!J972/'estimated bilateral positions'!J$988</f>
        <v>0</v>
      </c>
    </row>
    <row r="973" spans="1:10">
      <c r="A973" s="3" t="s">
        <v>18</v>
      </c>
      <c r="B973" s="3" t="s">
        <v>5</v>
      </c>
      <c r="C973" s="3" t="s">
        <v>24</v>
      </c>
      <c r="D973" s="3">
        <f>'estimated bilateral positions'!D973/'estimated bilateral positions'!D$988</f>
        <v>0</v>
      </c>
      <c r="E973" s="3">
        <f>'estimated bilateral positions'!E973/'estimated bilateral positions'!E$988</f>
        <v>3.4341476683497389E-4</v>
      </c>
      <c r="F973" s="3">
        <f>'estimated bilateral positions'!F973/'estimated bilateral positions'!F$988</f>
        <v>0</v>
      </c>
      <c r="G973" s="3">
        <f>'estimated bilateral positions'!G973/'estimated bilateral positions'!G$988</f>
        <v>7.6401013076531207E-4</v>
      </c>
      <c r="H973" s="3">
        <f>'estimated bilateral positions'!H973/'estimated bilateral positions'!H$988</f>
        <v>3.254494529959543E-3</v>
      </c>
      <c r="I973" s="3">
        <f>'estimated bilateral positions'!I973/'estimated bilateral positions'!I$988</f>
        <v>2.7135750969426945E-2</v>
      </c>
      <c r="J973" s="3">
        <f>'estimated bilateral positions'!J973/'estimated bilateral positions'!J$988</f>
        <v>0</v>
      </c>
    </row>
    <row r="974" spans="1:10">
      <c r="A974" s="3" t="s">
        <v>18</v>
      </c>
      <c r="B974" s="3" t="s">
        <v>6</v>
      </c>
      <c r="C974" s="3" t="s">
        <v>24</v>
      </c>
      <c r="D974" s="3">
        <f>'estimated bilateral positions'!D974/'estimated bilateral positions'!D$988</f>
        <v>5.0692349041459263E-3</v>
      </c>
      <c r="E974" s="3">
        <f>'estimated bilateral positions'!E974/'estimated bilateral positions'!E$988</f>
        <v>1.3243569473487358E-3</v>
      </c>
      <c r="F974" s="3">
        <f>'estimated bilateral positions'!F974/'estimated bilateral positions'!F$988</f>
        <v>1.7311783648866321E-3</v>
      </c>
      <c r="G974" s="3">
        <f>'estimated bilateral positions'!G974/'estimated bilateral positions'!G$988</f>
        <v>1.1597617313539359E-2</v>
      </c>
      <c r="H974" s="3">
        <f>'estimated bilateral positions'!H974/'estimated bilateral positions'!H$988</f>
        <v>9.5408517463433339E-3</v>
      </c>
      <c r="I974" s="3">
        <f>'estimated bilateral positions'!I974/'estimated bilateral positions'!I$988</f>
        <v>3.4418186562519486E-2</v>
      </c>
      <c r="J974" s="3">
        <f>'estimated bilateral positions'!J974/'estimated bilateral positions'!J$988</f>
        <v>0</v>
      </c>
    </row>
    <row r="975" spans="1:10">
      <c r="A975" s="3" t="s">
        <v>18</v>
      </c>
      <c r="B975" s="3" t="s">
        <v>7</v>
      </c>
      <c r="C975" s="3" t="s">
        <v>24</v>
      </c>
      <c r="D975" s="3">
        <f>'estimated bilateral positions'!D975/'estimated bilateral positions'!D$988</f>
        <v>0.51803620395148386</v>
      </c>
      <c r="E975" s="3">
        <f>'estimated bilateral positions'!E975/'estimated bilateral positions'!E$988</f>
        <v>0.50741571887591164</v>
      </c>
      <c r="F975" s="3">
        <f>'estimated bilateral positions'!F975/'estimated bilateral positions'!F$988</f>
        <v>0.30482336907941038</v>
      </c>
      <c r="G975" s="3">
        <f>'estimated bilateral positions'!G975/'estimated bilateral positions'!G$988</f>
        <v>0.42515974934476758</v>
      </c>
      <c r="H975" s="3">
        <f>'estimated bilateral positions'!H975/'estimated bilateral positions'!H$988</f>
        <v>0.45376199937758843</v>
      </c>
      <c r="I975" s="3">
        <f>'estimated bilateral positions'!I975/'estimated bilateral positions'!I$988</f>
        <v>0.31242395550163576</v>
      </c>
      <c r="J975" s="3">
        <f>'estimated bilateral positions'!J975/'estimated bilateral positions'!J$988</f>
        <v>0.60029440472725226</v>
      </c>
    </row>
    <row r="976" spans="1:10">
      <c r="A976" s="3" t="s">
        <v>18</v>
      </c>
      <c r="B976" s="3" t="s">
        <v>8</v>
      </c>
      <c r="C976" s="3" t="s">
        <v>24</v>
      </c>
      <c r="D976" s="3">
        <f>'estimated bilateral positions'!D976/'estimated bilateral positions'!D$988</f>
        <v>1.2049998874484835E-2</v>
      </c>
      <c r="E976" s="3">
        <f>'estimated bilateral positions'!E976/'estimated bilateral positions'!E$988</f>
        <v>0</v>
      </c>
      <c r="F976" s="3">
        <f>'estimated bilateral positions'!F976/'estimated bilateral positions'!F$988</f>
        <v>3.1901474487236049E-2</v>
      </c>
      <c r="G976" s="3">
        <f>'estimated bilateral positions'!G976/'estimated bilateral positions'!G$988</f>
        <v>1.9411324892744462E-3</v>
      </c>
      <c r="H976" s="3">
        <f>'estimated bilateral positions'!H976/'estimated bilateral positions'!H$988</f>
        <v>3.0542455653173099E-2</v>
      </c>
      <c r="I976" s="3">
        <f>'estimated bilateral positions'!I976/'estimated bilateral positions'!I$988</f>
        <v>2.9274488744460401E-2</v>
      </c>
      <c r="J976" s="3">
        <f>'estimated bilateral positions'!J976/'estimated bilateral positions'!J$988</f>
        <v>0</v>
      </c>
    </row>
    <row r="977" spans="1:10">
      <c r="A977" s="3" t="s">
        <v>18</v>
      </c>
      <c r="B977" s="3" t="s">
        <v>9</v>
      </c>
      <c r="C977" s="3" t="s">
        <v>24</v>
      </c>
      <c r="D977" s="3">
        <f>'estimated bilateral positions'!D977/'estimated bilateral positions'!D$988</f>
        <v>0</v>
      </c>
      <c r="E977" s="3">
        <f>'estimated bilateral positions'!E977/'estimated bilateral positions'!E$988</f>
        <v>2.3393005899253667E-3</v>
      </c>
      <c r="F977" s="3">
        <f>'estimated bilateral positions'!F977/'estimated bilateral positions'!F$988</f>
        <v>4.1589128363951289E-7</v>
      </c>
      <c r="G977" s="3">
        <f>'estimated bilateral positions'!G977/'estimated bilateral positions'!G$988</f>
        <v>5.246173443047353E-3</v>
      </c>
      <c r="H977" s="3">
        <f>'estimated bilateral positions'!H977/'estimated bilateral positions'!H$988</f>
        <v>3.5214133531228315E-3</v>
      </c>
      <c r="I977" s="3">
        <f>'estimated bilateral positions'!I977/'estimated bilateral positions'!I$988</f>
        <v>2.3996975094942721E-2</v>
      </c>
      <c r="J977" s="3">
        <f>'estimated bilateral positions'!J977/'estimated bilateral positions'!J$988</f>
        <v>0</v>
      </c>
    </row>
    <row r="978" spans="1:10">
      <c r="A978" s="3" t="s">
        <v>18</v>
      </c>
      <c r="B978" s="3" t="s">
        <v>10</v>
      </c>
      <c r="C978" s="3" t="s">
        <v>24</v>
      </c>
      <c r="D978" s="3">
        <f>'estimated bilateral positions'!D978/'estimated bilateral positions'!D$988</f>
        <v>5.9679783856317399E-2</v>
      </c>
      <c r="E978" s="3">
        <f>'estimated bilateral positions'!E978/'estimated bilateral positions'!E$988</f>
        <v>4.3316162594991582E-2</v>
      </c>
      <c r="F978" s="3">
        <f>'estimated bilateral positions'!F978/'estimated bilateral positions'!F$988</f>
        <v>3.2652226507081099E-2</v>
      </c>
      <c r="G978" s="3">
        <f>'estimated bilateral positions'!G978/'estimated bilateral positions'!G$988</f>
        <v>3.5002283511076794E-2</v>
      </c>
      <c r="H978" s="3">
        <f>'estimated bilateral positions'!H978/'estimated bilateral positions'!H$988</f>
        <v>7.0859167404782998E-4</v>
      </c>
      <c r="I978" s="3">
        <f>'estimated bilateral positions'!I978/'estimated bilateral positions'!I$988</f>
        <v>0.1056156122284817</v>
      </c>
      <c r="J978" s="3">
        <f>'estimated bilateral positions'!J978/'estimated bilateral positions'!J$988</f>
        <v>9.1481179329802181E-2</v>
      </c>
    </row>
    <row r="979" spans="1:10">
      <c r="A979" s="3" t="s">
        <v>18</v>
      </c>
      <c r="B979" s="3" t="s">
        <v>11</v>
      </c>
      <c r="C979" s="3" t="s">
        <v>24</v>
      </c>
      <c r="D979" s="3">
        <f>'estimated bilateral positions'!D979/'estimated bilateral positions'!D$988</f>
        <v>7.9056479346603856E-2</v>
      </c>
      <c r="E979" s="3">
        <f>'estimated bilateral positions'!E979/'estimated bilateral positions'!E$988</f>
        <v>2.0337974532904913E-2</v>
      </c>
      <c r="F979" s="3">
        <f>'estimated bilateral positions'!F979/'estimated bilateral positions'!F$988</f>
        <v>5.3409413295480629E-2</v>
      </c>
      <c r="G979" s="3">
        <f>'estimated bilateral positions'!G979/'estimated bilateral positions'!G$988</f>
        <v>0.10753791046046132</v>
      </c>
      <c r="H979" s="3">
        <f>'estimated bilateral positions'!H979/'estimated bilateral positions'!H$988</f>
        <v>0.12007875900701409</v>
      </c>
      <c r="I979" s="3">
        <f>'estimated bilateral positions'!I979/'estimated bilateral positions'!I$988</f>
        <v>5.1600305999253838E-2</v>
      </c>
      <c r="J979" s="3">
        <f>'estimated bilateral positions'!J979/'estimated bilateral positions'!J$988</f>
        <v>0</v>
      </c>
    </row>
    <row r="980" spans="1:10">
      <c r="A980" s="3" t="s">
        <v>18</v>
      </c>
      <c r="B980" s="3" t="s">
        <v>12</v>
      </c>
      <c r="C980" s="3" t="s">
        <v>24</v>
      </c>
      <c r="D980" s="3">
        <f>'estimated bilateral positions'!D980/'estimated bilateral positions'!D$988</f>
        <v>1.8909353052011376E-3</v>
      </c>
      <c r="E980" s="3">
        <f>'estimated bilateral positions'!E980/'estimated bilateral positions'!E$988</f>
        <v>0</v>
      </c>
      <c r="F980" s="3">
        <f>'estimated bilateral positions'!F980/'estimated bilateral positions'!F$988</f>
        <v>1.714079338021384E-3</v>
      </c>
      <c r="G980" s="3">
        <f>'estimated bilateral positions'!G980/'estimated bilateral positions'!G$988</f>
        <v>6.8059239186933568E-3</v>
      </c>
      <c r="H980" s="3">
        <f>'estimated bilateral positions'!H980/'estimated bilateral positions'!H$988</f>
        <v>7.5646948986187266E-3</v>
      </c>
      <c r="I980" s="3">
        <f>'estimated bilateral positions'!I980/'estimated bilateral positions'!I$988</f>
        <v>2.8922026852792452E-3</v>
      </c>
      <c r="J980" s="3">
        <f>'estimated bilateral positions'!J980/'estimated bilateral positions'!J$988</f>
        <v>0</v>
      </c>
    </row>
    <row r="981" spans="1:10">
      <c r="A981" s="3" t="s">
        <v>18</v>
      </c>
      <c r="B981" s="3" t="s">
        <v>13</v>
      </c>
      <c r="C981" s="3" t="s">
        <v>24</v>
      </c>
      <c r="D981" s="3">
        <f>'estimated bilateral positions'!D981/'estimated bilateral positions'!D$988</f>
        <v>4.2777184219262292E-2</v>
      </c>
      <c r="E981" s="3">
        <f>'estimated bilateral positions'!E981/'estimated bilateral positions'!E$988</f>
        <v>3.5307118206082858E-2</v>
      </c>
      <c r="F981" s="3">
        <f>'estimated bilateral positions'!F981/'estimated bilateral positions'!F$988</f>
        <v>6.4580576208477777E-2</v>
      </c>
      <c r="G981" s="3">
        <f>'estimated bilateral positions'!G981/'estimated bilateral positions'!G$988</f>
        <v>6.0317066672019838E-2</v>
      </c>
      <c r="H981" s="3">
        <f>'estimated bilateral positions'!H981/'estimated bilateral positions'!H$988</f>
        <v>5.0760060326047934E-2</v>
      </c>
      <c r="I981" s="3">
        <f>'estimated bilateral positions'!I981/'estimated bilateral positions'!I$988</f>
        <v>5.6652644300705463E-2</v>
      </c>
      <c r="J981" s="3">
        <f>'estimated bilateral positions'!J981/'estimated bilateral positions'!J$988</f>
        <v>0</v>
      </c>
    </row>
    <row r="982" spans="1:10">
      <c r="A982" s="3" t="s">
        <v>18</v>
      </c>
      <c r="B982" s="3" t="s">
        <v>14</v>
      </c>
      <c r="C982" s="3" t="s">
        <v>24</v>
      </c>
      <c r="D982" s="3">
        <f>'estimated bilateral positions'!D982/'estimated bilateral positions'!D$988</f>
        <v>2.8540511475221909E-4</v>
      </c>
      <c r="E982" s="3">
        <f>'estimated bilateral positions'!E982/'estimated bilateral positions'!E$988</f>
        <v>0</v>
      </c>
      <c r="F982" s="3">
        <f>'estimated bilateral positions'!F982/'estimated bilateral positions'!F$988</f>
        <v>8.0157448019485902E-4</v>
      </c>
      <c r="G982" s="3">
        <f>'estimated bilateral positions'!G982/'estimated bilateral positions'!G$988</f>
        <v>5.8387442007055909E-3</v>
      </c>
      <c r="H982" s="3">
        <f>'estimated bilateral positions'!H982/'estimated bilateral positions'!H$988</f>
        <v>5.063079022335E-3</v>
      </c>
      <c r="I982" s="3">
        <f>'estimated bilateral positions'!I982/'estimated bilateral positions'!I$988</f>
        <v>5.8109504765574234E-3</v>
      </c>
      <c r="J982" s="3">
        <f>'estimated bilateral positions'!J982/'estimated bilateral positions'!J$988</f>
        <v>0</v>
      </c>
    </row>
    <row r="983" spans="1:10">
      <c r="A983" s="3" t="s">
        <v>18</v>
      </c>
      <c r="B983" s="3" t="s">
        <v>15</v>
      </c>
      <c r="C983" s="3" t="s">
        <v>24</v>
      </c>
      <c r="D983" s="3">
        <f>'estimated bilateral positions'!D983/'estimated bilateral positions'!D$988</f>
        <v>9.2375002632074515E-4</v>
      </c>
      <c r="E983" s="3">
        <f>'estimated bilateral positions'!E983/'estimated bilateral positions'!E$988</f>
        <v>3.0431308546267487E-4</v>
      </c>
      <c r="F983" s="3">
        <f>'estimated bilateral positions'!F983/'estimated bilateral positions'!F$988</f>
        <v>1.9950002438290891E-4</v>
      </c>
      <c r="G983" s="3">
        <f>'estimated bilateral positions'!G983/'estimated bilateral positions'!G$988</f>
        <v>8.2539039395853487E-3</v>
      </c>
      <c r="H983" s="3">
        <f>'estimated bilateral positions'!H983/'estimated bilateral positions'!H$988</f>
        <v>8.5964618294113431E-3</v>
      </c>
      <c r="I983" s="3">
        <f>'estimated bilateral positions'!I983/'estimated bilateral positions'!I$988</f>
        <v>1.3211119358265834E-2</v>
      </c>
      <c r="J983" s="3">
        <f>'estimated bilateral positions'!J983/'estimated bilateral positions'!J$988</f>
        <v>0</v>
      </c>
    </row>
    <row r="984" spans="1:10">
      <c r="A984" s="3" t="s">
        <v>18</v>
      </c>
      <c r="B984" s="3" t="s">
        <v>16</v>
      </c>
      <c r="C984" s="3" t="s">
        <v>24</v>
      </c>
      <c r="D984" s="3">
        <f>'estimated bilateral positions'!D984/'estimated bilateral positions'!D$988</f>
        <v>2.2694374112652481E-2</v>
      </c>
      <c r="E984" s="3">
        <f>'estimated bilateral positions'!E984/'estimated bilateral positions'!E$988</f>
        <v>2.0735791639040477E-2</v>
      </c>
      <c r="F984" s="3">
        <f>'estimated bilateral positions'!F984/'estimated bilateral positions'!F$988</f>
        <v>1.0667392142286437E-2</v>
      </c>
      <c r="G984" s="3">
        <f>'estimated bilateral positions'!G984/'estimated bilateral positions'!G$988</f>
        <v>2.1970986419054218E-3</v>
      </c>
      <c r="H984" s="3">
        <f>'estimated bilateral positions'!H984/'estimated bilateral positions'!H$988</f>
        <v>7.4450003590836224E-3</v>
      </c>
      <c r="I984" s="3">
        <f>'estimated bilateral positions'!I984/'estimated bilateral positions'!I$988</f>
        <v>1.2507544137606887E-2</v>
      </c>
      <c r="J984" s="3">
        <f>'estimated bilateral positions'!J984/'estimated bilateral positions'!J$988</f>
        <v>0</v>
      </c>
    </row>
    <row r="985" spans="1:10">
      <c r="A985" s="3" t="s">
        <v>18</v>
      </c>
      <c r="B985" s="3" t="s">
        <v>17</v>
      </c>
      <c r="C985" s="3" t="s">
        <v>24</v>
      </c>
      <c r="D985" s="3">
        <f>'estimated bilateral positions'!D985/'estimated bilateral positions'!D$988</f>
        <v>2.0562503015032353E-2</v>
      </c>
      <c r="E985" s="3">
        <f>'estimated bilateral positions'!E985/'estimated bilateral positions'!E$988</f>
        <v>4.9193315312558439E-2</v>
      </c>
      <c r="F985" s="3">
        <f>'estimated bilateral positions'!F985/'estimated bilateral positions'!F$988</f>
        <v>1.6584216032845038E-2</v>
      </c>
      <c r="G985" s="3">
        <f>'estimated bilateral positions'!G985/'estimated bilateral positions'!G$988</f>
        <v>8.5524258158156344E-3</v>
      </c>
      <c r="H985" s="3">
        <f>'estimated bilateral positions'!H985/'estimated bilateral positions'!H$988</f>
        <v>1.8102602159289494E-2</v>
      </c>
      <c r="I985" s="3">
        <f>'estimated bilateral positions'!I985/'estimated bilateral positions'!I$988</f>
        <v>4.9606668973943599E-2</v>
      </c>
      <c r="J985" s="3">
        <f>'estimated bilateral positions'!J985/'estimated bilateral positions'!J$988</f>
        <v>0</v>
      </c>
    </row>
    <row r="986" spans="1:10">
      <c r="A986" s="3" t="s">
        <v>18</v>
      </c>
      <c r="B986" s="3" t="s">
        <v>18</v>
      </c>
      <c r="C986" s="3" t="s">
        <v>24</v>
      </c>
      <c r="D986" s="3">
        <f>'estimated bilateral positions'!D986/'estimated bilateral positions'!D$988</f>
        <v>0</v>
      </c>
      <c r="E986" s="3">
        <f>'estimated bilateral positions'!E986/'estimated bilateral positions'!E$988</f>
        <v>0</v>
      </c>
      <c r="F986" s="3">
        <f>'estimated bilateral positions'!F986/'estimated bilateral positions'!F$988</f>
        <v>0</v>
      </c>
      <c r="G986" s="3">
        <f>'estimated bilateral positions'!G986/'estimated bilateral positions'!G$988</f>
        <v>0</v>
      </c>
      <c r="H986" s="3">
        <f>'estimated bilateral positions'!H986/'estimated bilateral positions'!H$988</f>
        <v>0</v>
      </c>
      <c r="I986" s="3">
        <f>'estimated bilateral positions'!I986/'estimated bilateral positions'!I$988</f>
        <v>0</v>
      </c>
      <c r="J986" s="3">
        <f>'estimated bilateral positions'!J986/'estimated bilateral positions'!J$988</f>
        <v>0</v>
      </c>
    </row>
    <row r="987" spans="1:10">
      <c r="A987" s="3" t="s">
        <v>18</v>
      </c>
      <c r="B987" s="3" t="s">
        <v>19</v>
      </c>
      <c r="C987" s="3" t="s">
        <v>24</v>
      </c>
      <c r="D987" s="3">
        <f>'estimated bilateral positions'!D987/'estimated bilateral positions'!D$988</f>
        <v>0.23199694256807002</v>
      </c>
      <c r="E987" s="3">
        <f>'estimated bilateral positions'!E987/'estimated bilateral positions'!E$988</f>
        <v>0.2839258088097788</v>
      </c>
      <c r="F987" s="3">
        <f>'estimated bilateral positions'!F987/'estimated bilateral positions'!F$988</f>
        <v>0.44157323043970365</v>
      </c>
      <c r="G987" s="3">
        <f>'estimated bilateral positions'!G987/'estimated bilateral positions'!G$988</f>
        <v>0.30084988079728547</v>
      </c>
      <c r="H987" s="3">
        <f>'estimated bilateral positions'!H987/'estimated bilateral positions'!H$988</f>
        <v>0.24192301247217102</v>
      </c>
      <c r="I987" s="3">
        <f>'estimated bilateral positions'!I987/'estimated bilateral positions'!I$988</f>
        <v>0.261164196835938</v>
      </c>
      <c r="J987" s="3">
        <f>'estimated bilateral positions'!J987/'estimated bilateral positions'!J$988</f>
        <v>0.30822441594294553</v>
      </c>
    </row>
    <row r="990" spans="1:10">
      <c r="A990" s="3" t="s">
        <v>19</v>
      </c>
      <c r="B990" s="3" t="s">
        <v>3</v>
      </c>
      <c r="C990" s="3" t="s">
        <v>25</v>
      </c>
      <c r="D990" s="3">
        <f>'estimated bilateral positions'!D990/'estimated bilateral positions'!D$1007</f>
        <v>2.2289923275886889E-2</v>
      </c>
      <c r="E990" s="3">
        <f>'estimated bilateral positions'!E990/'estimated bilateral positions'!E$1007</f>
        <v>8.9074071721649897E-4</v>
      </c>
      <c r="F990" s="3">
        <f>'estimated bilateral positions'!F990/'estimated bilateral positions'!F$1007</f>
        <v>3.1421196424896269E-4</v>
      </c>
      <c r="G990" s="3">
        <f>'estimated bilateral positions'!G990/'estimated bilateral positions'!G$1007</f>
        <v>8.8045975762777225E-3</v>
      </c>
      <c r="H990" s="3">
        <f>'estimated bilateral positions'!H990/'estimated bilateral positions'!H$1007</f>
        <v>1.719162282198761E-2</v>
      </c>
      <c r="I990" s="3">
        <f>'estimated bilateral positions'!I990/'estimated bilateral positions'!I$1007</f>
        <v>3.4564388534663218E-2</v>
      </c>
      <c r="J990" s="3">
        <f>'estimated bilateral positions'!J990/'estimated bilateral positions'!J$1007</f>
        <v>0</v>
      </c>
    </row>
    <row r="991" spans="1:10">
      <c r="A991" s="3" t="s">
        <v>19</v>
      </c>
      <c r="B991" s="3" t="s">
        <v>4</v>
      </c>
      <c r="C991" s="3" t="s">
        <v>25</v>
      </c>
      <c r="D991" s="3">
        <f>'estimated bilateral positions'!D991/'estimated bilateral positions'!D$1007</f>
        <v>1.8232270829814438E-2</v>
      </c>
      <c r="E991" s="3">
        <f>'estimated bilateral positions'!E991/'estimated bilateral positions'!E$1007</f>
        <v>0.1043589385297443</v>
      </c>
      <c r="F991" s="3">
        <f>'estimated bilateral positions'!F991/'estimated bilateral positions'!F$1007</f>
        <v>0.11144155736017959</v>
      </c>
      <c r="G991" s="3">
        <f>'estimated bilateral positions'!G991/'estimated bilateral positions'!G$1007</f>
        <v>0.11270634502463374</v>
      </c>
      <c r="H991" s="3">
        <f>'estimated bilateral positions'!H991/'estimated bilateral positions'!H$1007</f>
        <v>8.8285342826820296E-2</v>
      </c>
      <c r="I991" s="3">
        <f>'estimated bilateral positions'!I991/'estimated bilateral positions'!I$1007</f>
        <v>7.5891339998369903E-2</v>
      </c>
      <c r="J991" s="3">
        <f>'estimated bilateral positions'!J991/'estimated bilateral positions'!J$1007</f>
        <v>0</v>
      </c>
    </row>
    <row r="992" spans="1:10">
      <c r="A992" s="3" t="s">
        <v>19</v>
      </c>
      <c r="B992" s="3" t="s">
        <v>5</v>
      </c>
      <c r="C992" s="3" t="s">
        <v>25</v>
      </c>
      <c r="D992" s="3">
        <f>'estimated bilateral positions'!D992/'estimated bilateral positions'!D$1007</f>
        <v>0.15276746218864148</v>
      </c>
      <c r="E992" s="3">
        <f>'estimated bilateral positions'!E992/'estimated bilateral positions'!E$1007</f>
        <v>3.8719020337648155E-4</v>
      </c>
      <c r="F992" s="3">
        <f>'estimated bilateral positions'!F992/'estimated bilateral positions'!F$1007</f>
        <v>2.2646827323243985E-2</v>
      </c>
      <c r="G992" s="3">
        <f>'estimated bilateral positions'!G992/'estimated bilateral positions'!G$1007</f>
        <v>8.593295925517525E-4</v>
      </c>
      <c r="H992" s="3">
        <f>'estimated bilateral positions'!H992/'estimated bilateral positions'!H$1007</f>
        <v>1.0464956134186734E-2</v>
      </c>
      <c r="I992" s="3">
        <f>'estimated bilateral positions'!I992/'estimated bilateral positions'!I$1007</f>
        <v>1.9156422892784474E-2</v>
      </c>
      <c r="J992" s="3">
        <f>'estimated bilateral positions'!J992/'estimated bilateral positions'!J$1007</f>
        <v>0</v>
      </c>
    </row>
    <row r="993" spans="1:10">
      <c r="A993" s="3" t="s">
        <v>19</v>
      </c>
      <c r="B993" s="3" t="s">
        <v>6</v>
      </c>
      <c r="C993" s="3" t="s">
        <v>25</v>
      </c>
      <c r="D993" s="3">
        <f>'estimated bilateral positions'!D993/'estimated bilateral positions'!D$1007</f>
        <v>3.4350639393554913E-2</v>
      </c>
      <c r="E993" s="3">
        <f>'estimated bilateral positions'!E993/'estimated bilateral positions'!E$1007</f>
        <v>7.0547884300250262E-3</v>
      </c>
      <c r="F993" s="3">
        <f>'estimated bilateral positions'!F993/'estimated bilateral positions'!F$1007</f>
        <v>3.0343449387522326E-3</v>
      </c>
      <c r="G993" s="3">
        <f>'estimated bilateral positions'!G993/'estimated bilateral positions'!G$1007</f>
        <v>1.4409794836417756E-2</v>
      </c>
      <c r="H993" s="3">
        <f>'estimated bilateral positions'!H993/'estimated bilateral positions'!H$1007</f>
        <v>2.3921459641232701E-2</v>
      </c>
      <c r="I993" s="3">
        <f>'estimated bilateral positions'!I993/'estimated bilateral positions'!I$1007</f>
        <v>3.7626356232405962E-2</v>
      </c>
      <c r="J993" s="3">
        <f>'estimated bilateral positions'!J993/'estimated bilateral positions'!J$1007</f>
        <v>0</v>
      </c>
    </row>
    <row r="994" spans="1:10">
      <c r="A994" s="3" t="s">
        <v>19</v>
      </c>
      <c r="B994" s="3" t="s">
        <v>7</v>
      </c>
      <c r="C994" s="3" t="s">
        <v>25</v>
      </c>
      <c r="D994" s="3">
        <f>'estimated bilateral positions'!D994/'estimated bilateral positions'!D$1007</f>
        <v>0.24920275263420485</v>
      </c>
      <c r="E994" s="3">
        <f>'estimated bilateral positions'!E994/'estimated bilateral positions'!E$1007</f>
        <v>0.39468451874341032</v>
      </c>
      <c r="F994" s="3">
        <f>'estimated bilateral positions'!F994/'estimated bilateral positions'!F$1007</f>
        <v>0.25865269051849687</v>
      </c>
      <c r="G994" s="3">
        <f>'estimated bilateral positions'!G994/'estimated bilateral positions'!G$1007</f>
        <v>0.26811789437090228</v>
      </c>
      <c r="H994" s="3">
        <f>'estimated bilateral positions'!H994/'estimated bilateral positions'!H$1007</f>
        <v>0.36025514626810368</v>
      </c>
      <c r="I994" s="3">
        <f>'estimated bilateral positions'!I994/'estimated bilateral positions'!I$1007</f>
        <v>0.25938571200561689</v>
      </c>
      <c r="J994" s="3">
        <f>'estimated bilateral positions'!J994/'estimated bilateral positions'!J$1007</f>
        <v>0.45669999999999977</v>
      </c>
    </row>
    <row r="995" spans="1:10">
      <c r="A995" s="3" t="s">
        <v>19</v>
      </c>
      <c r="B995" s="3" t="s">
        <v>8</v>
      </c>
      <c r="C995" s="3" t="s">
        <v>25</v>
      </c>
      <c r="D995" s="3">
        <f>'estimated bilateral positions'!D995/'estimated bilateral positions'!D$1007</f>
        <v>1.61948046792602E-2</v>
      </c>
      <c r="E995" s="3">
        <f>'estimated bilateral positions'!E995/'estimated bilateral positions'!E$1007</f>
        <v>1.8937767558847073E-3</v>
      </c>
      <c r="F995" s="3">
        <f>'estimated bilateral positions'!F995/'estimated bilateral positions'!F$1007</f>
        <v>1.1077857011561429E-2</v>
      </c>
      <c r="G995" s="3">
        <f>'estimated bilateral positions'!G995/'estimated bilateral positions'!G$1007</f>
        <v>9.5275860008582419E-4</v>
      </c>
      <c r="H995" s="3">
        <f>'estimated bilateral positions'!H995/'estimated bilateral positions'!H$1007</f>
        <v>1.434308360094526E-2</v>
      </c>
      <c r="I995" s="3">
        <f>'estimated bilateral positions'!I995/'estimated bilateral positions'!I$1007</f>
        <v>2.3935415511419703E-2</v>
      </c>
      <c r="J995" s="3">
        <f>'estimated bilateral positions'!J995/'estimated bilateral positions'!J$1007</f>
        <v>0</v>
      </c>
    </row>
    <row r="996" spans="1:10">
      <c r="A996" s="3" t="s">
        <v>19</v>
      </c>
      <c r="B996" s="3" t="s">
        <v>9</v>
      </c>
      <c r="C996" s="3" t="s">
        <v>25</v>
      </c>
      <c r="D996" s="3">
        <f>'estimated bilateral positions'!D996/'estimated bilateral positions'!D$1007</f>
        <v>3.6743821478859803E-3</v>
      </c>
      <c r="E996" s="3">
        <f>'estimated bilateral positions'!E996/'estimated bilateral positions'!E$1007</f>
        <v>1.3897181184182115E-3</v>
      </c>
      <c r="F996" s="3">
        <f>'estimated bilateral positions'!F996/'estimated bilateral positions'!F$1007</f>
        <v>7.0069268027518673E-5</v>
      </c>
      <c r="G996" s="3">
        <f>'estimated bilateral positions'!G996/'estimated bilateral positions'!G$1007</f>
        <v>1.8435933230851124E-3</v>
      </c>
      <c r="H996" s="3">
        <f>'estimated bilateral positions'!H996/'estimated bilateral positions'!H$1007</f>
        <v>5.1504068863708653E-3</v>
      </c>
      <c r="I996" s="3">
        <f>'estimated bilateral positions'!I996/'estimated bilateral positions'!I$1007</f>
        <v>1.6372215116347767E-2</v>
      </c>
      <c r="J996" s="3">
        <f>'estimated bilateral positions'!J996/'estimated bilateral positions'!J$1007</f>
        <v>0</v>
      </c>
    </row>
    <row r="997" spans="1:10">
      <c r="A997" s="3" t="s">
        <v>19</v>
      </c>
      <c r="B997" s="3" t="s">
        <v>10</v>
      </c>
      <c r="C997" s="3" t="s">
        <v>25</v>
      </c>
      <c r="D997" s="3">
        <f>'estimated bilateral positions'!D997/'estimated bilateral positions'!D$1007</f>
        <v>0.15799329510489724</v>
      </c>
      <c r="E997" s="3">
        <f>'estimated bilateral positions'!E997/'estimated bilateral positions'!E$1007</f>
        <v>0.11656762490313893</v>
      </c>
      <c r="F997" s="3">
        <f>'estimated bilateral positions'!F997/'estimated bilateral positions'!F$1007</f>
        <v>6.807056572293102E-2</v>
      </c>
      <c r="G997" s="3">
        <f>'estimated bilateral positions'!G997/'estimated bilateral positions'!G$1007</f>
        <v>2.8855983530421458E-2</v>
      </c>
      <c r="H997" s="3">
        <f>'estimated bilateral positions'!H997/'estimated bilateral positions'!H$1007</f>
        <v>3.0019031355770116E-2</v>
      </c>
      <c r="I997" s="3">
        <f>'estimated bilateral positions'!I997/'estimated bilateral positions'!I$1007</f>
        <v>0.10598113034870586</v>
      </c>
      <c r="J997" s="3">
        <f>'estimated bilateral positions'!J997/'estimated bilateral positions'!J$1007</f>
        <v>0.54330000000000023</v>
      </c>
    </row>
    <row r="998" spans="1:10">
      <c r="A998" s="3" t="s">
        <v>19</v>
      </c>
      <c r="B998" s="3" t="s">
        <v>11</v>
      </c>
      <c r="C998" s="3" t="s">
        <v>25</v>
      </c>
      <c r="D998" s="3">
        <f>'estimated bilateral positions'!D998/'estimated bilateral positions'!D$1007</f>
        <v>0.12800434020142704</v>
      </c>
      <c r="E998" s="3">
        <f>'estimated bilateral positions'!E998/'estimated bilateral positions'!E$1007</f>
        <v>1.9296502839140771E-2</v>
      </c>
      <c r="F998" s="3">
        <f>'estimated bilateral positions'!F998/'estimated bilateral positions'!F$1007</f>
        <v>0.1709338222471497</v>
      </c>
      <c r="G998" s="3">
        <f>'estimated bilateral positions'!G998/'estimated bilateral positions'!G$1007</f>
        <v>0.19923192664736522</v>
      </c>
      <c r="H998" s="3">
        <f>'estimated bilateral positions'!H998/'estimated bilateral positions'!H$1007</f>
        <v>0.12836179230778175</v>
      </c>
      <c r="I998" s="3">
        <f>'estimated bilateral positions'!I998/'estimated bilateral positions'!I$1007</f>
        <v>0.12730015554155077</v>
      </c>
      <c r="J998" s="3">
        <f>'estimated bilateral positions'!J998/'estimated bilateral positions'!J$1007</f>
        <v>0</v>
      </c>
    </row>
    <row r="999" spans="1:10">
      <c r="A999" s="3" t="s">
        <v>19</v>
      </c>
      <c r="B999" s="3" t="s">
        <v>12</v>
      </c>
      <c r="C999" s="3" t="s">
        <v>25</v>
      </c>
      <c r="D999" s="3">
        <f>'estimated bilateral positions'!D999/'estimated bilateral positions'!D$1007</f>
        <v>2.6596966062209029E-2</v>
      </c>
      <c r="E999" s="3">
        <f>'estimated bilateral positions'!E999/'estimated bilateral positions'!E$1007</f>
        <v>4.6036000558935997E-4</v>
      </c>
      <c r="F999" s="3">
        <f>'estimated bilateral positions'!F999/'estimated bilateral positions'!F$1007</f>
        <v>4.3889127166295103E-2</v>
      </c>
      <c r="G999" s="3">
        <f>'estimated bilateral positions'!G999/'estimated bilateral positions'!G$1007</f>
        <v>0</v>
      </c>
      <c r="H999" s="3">
        <f>'estimated bilateral positions'!H999/'estimated bilateral positions'!H$1007</f>
        <v>5.6012700251039192E-3</v>
      </c>
      <c r="I999" s="3">
        <f>'estimated bilateral positions'!I999/'estimated bilateral positions'!I$1007</f>
        <v>0</v>
      </c>
      <c r="J999" s="3">
        <f>'estimated bilateral positions'!J999/'estimated bilateral positions'!J$1007</f>
        <v>0</v>
      </c>
    </row>
    <row r="1000" spans="1:10">
      <c r="A1000" s="3" t="s">
        <v>19</v>
      </c>
      <c r="B1000" s="3" t="s">
        <v>13</v>
      </c>
      <c r="C1000" s="3" t="s">
        <v>25</v>
      </c>
      <c r="D1000" s="3">
        <f>'estimated bilateral positions'!D1000/'estimated bilateral positions'!D$1007</f>
        <v>3.1826535163337437E-2</v>
      </c>
      <c r="E1000" s="3">
        <f>'estimated bilateral positions'!E1000/'estimated bilateral positions'!E$1007</f>
        <v>4.7812400757104218E-2</v>
      </c>
      <c r="F1000" s="3">
        <f>'estimated bilateral positions'!F1000/'estimated bilateral positions'!F$1007</f>
        <v>7.9148422734492463E-2</v>
      </c>
      <c r="G1000" s="3">
        <f>'estimated bilateral positions'!G1000/'estimated bilateral positions'!G$1007</f>
        <v>9.8159122636436211E-2</v>
      </c>
      <c r="H1000" s="3">
        <f>'estimated bilateral positions'!H1000/'estimated bilateral positions'!H$1007</f>
        <v>5.1994030290253714E-2</v>
      </c>
      <c r="I1000" s="3">
        <f>'estimated bilateral positions'!I1000/'estimated bilateral positions'!I$1007</f>
        <v>5.5828943144526688E-2</v>
      </c>
      <c r="J1000" s="3">
        <f>'estimated bilateral positions'!J1000/'estimated bilateral positions'!J$1007</f>
        <v>0</v>
      </c>
    </row>
    <row r="1001" spans="1:10">
      <c r="A1001" s="3" t="s">
        <v>19</v>
      </c>
      <c r="B1001" s="3" t="s">
        <v>14</v>
      </c>
      <c r="C1001" s="3" t="s">
        <v>25</v>
      </c>
      <c r="D1001" s="3">
        <f>'estimated bilateral positions'!D1001/'estimated bilateral positions'!D$1007</f>
        <v>1.8612583314976727E-2</v>
      </c>
      <c r="E1001" s="3">
        <f>'estimated bilateral positions'!E1001/'estimated bilateral positions'!E$1007</f>
        <v>4.2199667179024661E-3</v>
      </c>
      <c r="F1001" s="3">
        <f>'estimated bilateral positions'!F1001/'estimated bilateral positions'!F$1007</f>
        <v>9.8360913288495274E-3</v>
      </c>
      <c r="G1001" s="3">
        <f>'estimated bilateral positions'!G1001/'estimated bilateral positions'!G$1007</f>
        <v>2.1611976295105292E-2</v>
      </c>
      <c r="H1001" s="3">
        <f>'estimated bilateral positions'!H1001/'estimated bilateral positions'!H$1007</f>
        <v>4.2647073845394096E-2</v>
      </c>
      <c r="I1001" s="3">
        <f>'estimated bilateral positions'!I1001/'estimated bilateral positions'!I$1007</f>
        <v>1.8532814821445632E-2</v>
      </c>
      <c r="J1001" s="3">
        <f>'estimated bilateral positions'!J1001/'estimated bilateral positions'!J$1007</f>
        <v>0</v>
      </c>
    </row>
    <row r="1002" spans="1:10">
      <c r="A1002" s="3" t="s">
        <v>19</v>
      </c>
      <c r="B1002" s="3" t="s">
        <v>15</v>
      </c>
      <c r="C1002" s="3" t="s">
        <v>25</v>
      </c>
      <c r="D1002" s="3">
        <f>'estimated bilateral positions'!D1002/'estimated bilateral positions'!D$1007</f>
        <v>2.4487267004116801E-2</v>
      </c>
      <c r="E1002" s="3">
        <f>'estimated bilateral positions'!E1002/'estimated bilateral positions'!E$1007</f>
        <v>2.5751705389921373E-3</v>
      </c>
      <c r="F1002" s="3">
        <f>'estimated bilateral positions'!F1002/'estimated bilateral positions'!F$1007</f>
        <v>8.2951958561726155E-5</v>
      </c>
      <c r="G1002" s="3">
        <f>'estimated bilateral positions'!G1002/'estimated bilateral positions'!G$1007</f>
        <v>3.5486727105819211E-3</v>
      </c>
      <c r="H1002" s="3">
        <f>'estimated bilateral positions'!H1002/'estimated bilateral positions'!H$1007</f>
        <v>5.2937672750148906E-3</v>
      </c>
      <c r="I1002" s="3">
        <f>'estimated bilateral positions'!I1002/'estimated bilateral positions'!I$1007</f>
        <v>1.4896502888442848E-2</v>
      </c>
      <c r="J1002" s="3">
        <f>'estimated bilateral positions'!J1002/'estimated bilateral positions'!J$1007</f>
        <v>0</v>
      </c>
    </row>
    <row r="1003" spans="1:10">
      <c r="A1003" s="3" t="s">
        <v>19</v>
      </c>
      <c r="B1003" s="3" t="s">
        <v>16</v>
      </c>
      <c r="C1003" s="3" t="s">
        <v>25</v>
      </c>
      <c r="D1003" s="3">
        <f>'estimated bilateral positions'!D1003/'estimated bilateral positions'!D$1007</f>
        <v>1.1277518363737834E-2</v>
      </c>
      <c r="E1003" s="3">
        <f>'estimated bilateral positions'!E1003/'estimated bilateral positions'!E$1007</f>
        <v>5.9531764078200235E-3</v>
      </c>
      <c r="F1003" s="3">
        <f>'estimated bilateral positions'!F1003/'estimated bilateral positions'!F$1007</f>
        <v>3.2158651904988587E-2</v>
      </c>
      <c r="G1003" s="3">
        <f>'estimated bilateral positions'!G1003/'estimated bilateral positions'!G$1007</f>
        <v>4.9571693183484786E-3</v>
      </c>
      <c r="H1003" s="3">
        <f>'estimated bilateral positions'!H1003/'estimated bilateral positions'!H$1007</f>
        <v>3.2944358205127935E-2</v>
      </c>
      <c r="I1003" s="3">
        <f>'estimated bilateral positions'!I1003/'estimated bilateral positions'!I$1007</f>
        <v>1.1131223839851682E-2</v>
      </c>
      <c r="J1003" s="3">
        <f>'estimated bilateral positions'!J1003/'estimated bilateral positions'!J$1007</f>
        <v>0</v>
      </c>
    </row>
    <row r="1004" spans="1:10">
      <c r="A1004" s="3" t="s">
        <v>19</v>
      </c>
      <c r="B1004" s="3" t="s">
        <v>17</v>
      </c>
      <c r="C1004" s="3" t="s">
        <v>25</v>
      </c>
      <c r="D1004" s="3">
        <f>'estimated bilateral positions'!D1004/'estimated bilateral positions'!D$1007</f>
        <v>2.370344655270783E-2</v>
      </c>
      <c r="E1004" s="3">
        <f>'estimated bilateral positions'!E1004/'estimated bilateral positions'!E$1007</f>
        <v>7.6987335018610034E-2</v>
      </c>
      <c r="F1004" s="3">
        <f>'estimated bilateral positions'!F1004/'estimated bilateral positions'!F$1007</f>
        <v>5.6088092466296841E-2</v>
      </c>
      <c r="G1004" s="3">
        <f>'estimated bilateral positions'!G1004/'estimated bilateral positions'!G$1007</f>
        <v>3.7523696746823683E-3</v>
      </c>
      <c r="H1004" s="3">
        <f>'estimated bilateral positions'!H1004/'estimated bilateral positions'!H$1007</f>
        <v>3.3348021609024871E-2</v>
      </c>
      <c r="I1004" s="3">
        <f>'estimated bilateral positions'!I1004/'estimated bilateral positions'!I$1007</f>
        <v>5.6226257985097096E-2</v>
      </c>
      <c r="J1004" s="3">
        <f>'estimated bilateral positions'!J1004/'estimated bilateral positions'!J$1007</f>
        <v>0</v>
      </c>
    </row>
    <row r="1005" spans="1:10">
      <c r="A1005" s="3" t="s">
        <v>19</v>
      </c>
      <c r="B1005" s="3" t="s">
        <v>18</v>
      </c>
      <c r="C1005" s="3" t="s">
        <v>25</v>
      </c>
      <c r="D1005" s="3">
        <f>'estimated bilateral positions'!D1005/'estimated bilateral positions'!D$1007</f>
        <v>8.078581308334104E-2</v>
      </c>
      <c r="E1005" s="3">
        <f>'estimated bilateral positions'!E1005/'estimated bilateral positions'!E$1007</f>
        <v>0.21546779131362664</v>
      </c>
      <c r="F1005" s="3">
        <f>'estimated bilateral positions'!F1005/'estimated bilateral positions'!F$1007</f>
        <v>0.1325547160859244</v>
      </c>
      <c r="G1005" s="3">
        <f>'estimated bilateral positions'!G1005/'estimated bilateral positions'!G$1007</f>
        <v>0.23218846586310474</v>
      </c>
      <c r="H1005" s="3">
        <f>'estimated bilateral positions'!H1005/'estimated bilateral positions'!H$1007</f>
        <v>0.15017863690688163</v>
      </c>
      <c r="I1005" s="3">
        <f>'estimated bilateral positions'!I1005/'estimated bilateral positions'!I$1007</f>
        <v>0.14317112113877165</v>
      </c>
      <c r="J1005" s="3">
        <f>'estimated bilateral positions'!J1005/'estimated bilateral positions'!J$1007</f>
        <v>0</v>
      </c>
    </row>
    <row r="1006" spans="1:10">
      <c r="A1006" s="3" t="s">
        <v>19</v>
      </c>
      <c r="B1006" s="3" t="s">
        <v>19</v>
      </c>
      <c r="C1006" s="3" t="s">
        <v>25</v>
      </c>
      <c r="D1006" s="3">
        <f>'estimated bilateral positions'!D1006/'estimated bilateral positions'!D$1007</f>
        <v>0</v>
      </c>
      <c r="E1006" s="3">
        <f>'estimated bilateral positions'!E1006/'estimated bilateral positions'!E$1007</f>
        <v>0</v>
      </c>
      <c r="F1006" s="3">
        <f>'estimated bilateral positions'!F1006/'estimated bilateral positions'!F$1007</f>
        <v>0</v>
      </c>
      <c r="G1006" s="3">
        <f>'estimated bilateral positions'!G1006/'estimated bilateral positions'!G$1007</f>
        <v>0</v>
      </c>
      <c r="H1006" s="3">
        <f>'estimated bilateral positions'!H1006/'estimated bilateral positions'!H$1007</f>
        <v>0</v>
      </c>
      <c r="I1006" s="3">
        <f>'estimated bilateral positions'!I1006/'estimated bilateral positions'!I$1007</f>
        <v>0</v>
      </c>
      <c r="J1006" s="3">
        <f>'estimated bilateral positions'!J1006/'estimated bilateral positions'!J$1007</f>
        <v>0</v>
      </c>
    </row>
    <row r="1009" spans="1:10">
      <c r="A1009" s="3" t="s">
        <v>19</v>
      </c>
      <c r="B1009" s="3" t="s">
        <v>3</v>
      </c>
      <c r="C1009" s="3" t="s">
        <v>22</v>
      </c>
      <c r="D1009" s="3">
        <f>'estimated bilateral positions'!D1009/'estimated bilateral positions'!D$1026</f>
        <v>2.2289923275886896E-2</v>
      </c>
      <c r="E1009" s="3">
        <f>'estimated bilateral positions'!E1009/'estimated bilateral positions'!E$1026</f>
        <v>8.9074071721649886E-4</v>
      </c>
      <c r="F1009" s="3">
        <f>'estimated bilateral positions'!F1009/'estimated bilateral positions'!F$1026</f>
        <v>3.1421196424896274E-4</v>
      </c>
      <c r="G1009" s="3">
        <f>'estimated bilateral positions'!G1009/'estimated bilateral positions'!G$1026</f>
        <v>8.8045975762777208E-3</v>
      </c>
      <c r="H1009" s="3">
        <f>'estimated bilateral positions'!H1009/'estimated bilateral positions'!H$1026</f>
        <v>1.7191622821987607E-2</v>
      </c>
      <c r="I1009" s="3">
        <f>'estimated bilateral positions'!I1009/'estimated bilateral positions'!I$1026</f>
        <v>3.4564388534663218E-2</v>
      </c>
      <c r="J1009" s="3">
        <f>'estimated bilateral positions'!J1009/'estimated bilateral positions'!J$1026</f>
        <v>0</v>
      </c>
    </row>
    <row r="1010" spans="1:10">
      <c r="A1010" s="3" t="s">
        <v>19</v>
      </c>
      <c r="B1010" s="3" t="s">
        <v>4</v>
      </c>
      <c r="C1010" s="3" t="s">
        <v>22</v>
      </c>
      <c r="D1010" s="3">
        <f>'estimated bilateral positions'!D1010/'estimated bilateral positions'!D$1026</f>
        <v>1.8232270829814445E-2</v>
      </c>
      <c r="E1010" s="3">
        <f>'estimated bilateral positions'!E1010/'estimated bilateral positions'!E$1026</f>
        <v>0.1043589385297443</v>
      </c>
      <c r="F1010" s="3">
        <f>'estimated bilateral positions'!F1010/'estimated bilateral positions'!F$1026</f>
        <v>0.11144155736017959</v>
      </c>
      <c r="G1010" s="3">
        <f>'estimated bilateral positions'!G1010/'estimated bilateral positions'!G$1026</f>
        <v>0.11270634502463371</v>
      </c>
      <c r="H1010" s="3">
        <f>'estimated bilateral positions'!H1010/'estimated bilateral positions'!H$1026</f>
        <v>8.8285342826820268E-2</v>
      </c>
      <c r="I1010" s="3">
        <f>'estimated bilateral positions'!I1010/'estimated bilateral positions'!I$1026</f>
        <v>7.5891339998369889E-2</v>
      </c>
      <c r="J1010" s="3">
        <f>'estimated bilateral positions'!J1010/'estimated bilateral positions'!J$1026</f>
        <v>0</v>
      </c>
    </row>
    <row r="1011" spans="1:10">
      <c r="A1011" s="3" t="s">
        <v>19</v>
      </c>
      <c r="B1011" s="3" t="s">
        <v>5</v>
      </c>
      <c r="C1011" s="3" t="s">
        <v>22</v>
      </c>
      <c r="D1011" s="3">
        <f>'estimated bilateral positions'!D1011/'estimated bilateral positions'!D$1026</f>
        <v>0.15276746218864154</v>
      </c>
      <c r="E1011" s="3">
        <f>'estimated bilateral positions'!E1011/'estimated bilateral positions'!E$1026</f>
        <v>3.8719020337648149E-4</v>
      </c>
      <c r="F1011" s="3">
        <f>'estimated bilateral positions'!F1011/'estimated bilateral positions'!F$1026</f>
        <v>2.2646827323243985E-2</v>
      </c>
      <c r="G1011" s="3">
        <f>'estimated bilateral positions'!G1011/'estimated bilateral positions'!G$1026</f>
        <v>8.5932959255175239E-4</v>
      </c>
      <c r="H1011" s="3">
        <f>'estimated bilateral positions'!H1011/'estimated bilateral positions'!H$1026</f>
        <v>1.046495613418673E-2</v>
      </c>
      <c r="I1011" s="3">
        <f>'estimated bilateral positions'!I1011/'estimated bilateral positions'!I$1026</f>
        <v>1.9156422892784471E-2</v>
      </c>
      <c r="J1011" s="3">
        <f>'estimated bilateral positions'!J1011/'estimated bilateral positions'!J$1026</f>
        <v>0</v>
      </c>
    </row>
    <row r="1012" spans="1:10">
      <c r="A1012" s="3" t="s">
        <v>19</v>
      </c>
      <c r="B1012" s="3" t="s">
        <v>6</v>
      </c>
      <c r="C1012" s="3" t="s">
        <v>22</v>
      </c>
      <c r="D1012" s="3">
        <f>'estimated bilateral positions'!D1012/'estimated bilateral positions'!D$1026</f>
        <v>3.4350639393554927E-2</v>
      </c>
      <c r="E1012" s="3">
        <f>'estimated bilateral positions'!E1012/'estimated bilateral positions'!E$1026</f>
        <v>7.0547884300250253E-3</v>
      </c>
      <c r="F1012" s="3">
        <f>'estimated bilateral positions'!F1012/'estimated bilateral positions'!F$1026</f>
        <v>3.0343449387522326E-3</v>
      </c>
      <c r="G1012" s="3">
        <f>'estimated bilateral positions'!G1012/'estimated bilateral positions'!G$1026</f>
        <v>1.4409794836417755E-2</v>
      </c>
      <c r="H1012" s="3">
        <f>'estimated bilateral positions'!H1012/'estimated bilateral positions'!H$1026</f>
        <v>2.3921459641232694E-2</v>
      </c>
      <c r="I1012" s="3">
        <f>'estimated bilateral positions'!I1012/'estimated bilateral positions'!I$1026</f>
        <v>3.7626356232405955E-2</v>
      </c>
      <c r="J1012" s="3">
        <f>'estimated bilateral positions'!J1012/'estimated bilateral positions'!J$1026</f>
        <v>0</v>
      </c>
    </row>
    <row r="1013" spans="1:10">
      <c r="A1013" s="3" t="s">
        <v>19</v>
      </c>
      <c r="B1013" s="3" t="s">
        <v>7</v>
      </c>
      <c r="C1013" s="3" t="s">
        <v>22</v>
      </c>
      <c r="D1013" s="3">
        <f>'estimated bilateral positions'!D1013/'estimated bilateral positions'!D$1026</f>
        <v>0.24920275263420494</v>
      </c>
      <c r="E1013" s="3">
        <f>'estimated bilateral positions'!E1013/'estimated bilateral positions'!E$1026</f>
        <v>0.39468451874341026</v>
      </c>
      <c r="F1013" s="3">
        <f>'estimated bilateral positions'!F1013/'estimated bilateral positions'!F$1026</f>
        <v>0.25865269051849687</v>
      </c>
      <c r="G1013" s="3">
        <f>'estimated bilateral positions'!G1013/'estimated bilateral positions'!G$1026</f>
        <v>0.26811789437090222</v>
      </c>
      <c r="H1013" s="3">
        <f>'estimated bilateral positions'!H1013/'estimated bilateral positions'!H$1026</f>
        <v>0.36025514626810357</v>
      </c>
      <c r="I1013" s="3">
        <f>'estimated bilateral positions'!I1013/'estimated bilateral positions'!I$1026</f>
        <v>0.25938571200561689</v>
      </c>
      <c r="J1013" s="3">
        <f>'estimated bilateral positions'!J1013/'estimated bilateral positions'!J$1026</f>
        <v>0.45669999999999977</v>
      </c>
    </row>
    <row r="1014" spans="1:10">
      <c r="A1014" s="3" t="s">
        <v>19</v>
      </c>
      <c r="B1014" s="3" t="s">
        <v>8</v>
      </c>
      <c r="C1014" s="3" t="s">
        <v>22</v>
      </c>
      <c r="D1014" s="3">
        <f>'estimated bilateral positions'!D1014/'estimated bilateral positions'!D$1026</f>
        <v>1.6194804679260207E-2</v>
      </c>
      <c r="E1014" s="3">
        <f>'estimated bilateral positions'!E1014/'estimated bilateral positions'!E$1026</f>
        <v>1.8937767558847068E-3</v>
      </c>
      <c r="F1014" s="3">
        <f>'estimated bilateral positions'!F1014/'estimated bilateral positions'!F$1026</f>
        <v>1.1077857011561427E-2</v>
      </c>
      <c r="G1014" s="3">
        <f>'estimated bilateral positions'!G1014/'estimated bilateral positions'!G$1026</f>
        <v>9.5275860008582397E-4</v>
      </c>
      <c r="H1014" s="3">
        <f>'estimated bilateral positions'!H1014/'estimated bilateral positions'!H$1026</f>
        <v>1.4343083600945257E-2</v>
      </c>
      <c r="I1014" s="3">
        <f>'estimated bilateral positions'!I1014/'estimated bilateral positions'!I$1026</f>
        <v>2.39354155114197E-2</v>
      </c>
      <c r="J1014" s="3">
        <f>'estimated bilateral positions'!J1014/'estimated bilateral positions'!J$1026</f>
        <v>0</v>
      </c>
    </row>
    <row r="1015" spans="1:10">
      <c r="A1015" s="3" t="s">
        <v>19</v>
      </c>
      <c r="B1015" s="3" t="s">
        <v>9</v>
      </c>
      <c r="C1015" s="3" t="s">
        <v>22</v>
      </c>
      <c r="D1015" s="3">
        <f>'estimated bilateral positions'!D1015/'estimated bilateral positions'!D$1026</f>
        <v>3.6743821478859816E-3</v>
      </c>
      <c r="E1015" s="3">
        <f>'estimated bilateral positions'!E1015/'estimated bilateral positions'!E$1026</f>
        <v>1.3897181184182113E-3</v>
      </c>
      <c r="F1015" s="3">
        <f>'estimated bilateral positions'!F1015/'estimated bilateral positions'!F$1026</f>
        <v>7.0069268027518673E-5</v>
      </c>
      <c r="G1015" s="3">
        <f>'estimated bilateral positions'!G1015/'estimated bilateral positions'!G$1026</f>
        <v>1.8435933230851122E-3</v>
      </c>
      <c r="H1015" s="3">
        <f>'estimated bilateral positions'!H1015/'estimated bilateral positions'!H$1026</f>
        <v>5.1504068863708645E-3</v>
      </c>
      <c r="I1015" s="3">
        <f>'estimated bilateral positions'!I1015/'estimated bilateral positions'!I$1026</f>
        <v>1.6372215116347767E-2</v>
      </c>
      <c r="J1015" s="3">
        <f>'estimated bilateral positions'!J1015/'estimated bilateral positions'!J$1026</f>
        <v>0</v>
      </c>
    </row>
    <row r="1016" spans="1:10">
      <c r="A1016" s="3" t="s">
        <v>19</v>
      </c>
      <c r="B1016" s="3" t="s">
        <v>10</v>
      </c>
      <c r="C1016" s="3" t="s">
        <v>22</v>
      </c>
      <c r="D1016" s="3">
        <f>'estimated bilateral positions'!D1016/'estimated bilateral positions'!D$1026</f>
        <v>0.15799329510489729</v>
      </c>
      <c r="E1016" s="3">
        <f>'estimated bilateral positions'!E1016/'estimated bilateral positions'!E$1026</f>
        <v>0.11656762490313892</v>
      </c>
      <c r="F1016" s="3">
        <f>'estimated bilateral positions'!F1016/'estimated bilateral positions'!F$1026</f>
        <v>6.807056572293102E-2</v>
      </c>
      <c r="G1016" s="3">
        <f>'estimated bilateral positions'!G1016/'estimated bilateral positions'!G$1026</f>
        <v>2.8855983530421458E-2</v>
      </c>
      <c r="H1016" s="3">
        <f>'estimated bilateral positions'!H1016/'estimated bilateral positions'!H$1026</f>
        <v>3.0019031355770106E-2</v>
      </c>
      <c r="I1016" s="3">
        <f>'estimated bilateral positions'!I1016/'estimated bilateral positions'!I$1026</f>
        <v>0.10598113034870585</v>
      </c>
      <c r="J1016" s="3">
        <f>'estimated bilateral positions'!J1016/'estimated bilateral positions'!J$1026</f>
        <v>0.54330000000000023</v>
      </c>
    </row>
    <row r="1017" spans="1:10">
      <c r="A1017" s="3" t="s">
        <v>19</v>
      </c>
      <c r="B1017" s="3" t="s">
        <v>11</v>
      </c>
      <c r="C1017" s="3" t="s">
        <v>22</v>
      </c>
      <c r="D1017" s="3">
        <f>'estimated bilateral positions'!D1017/'estimated bilateral positions'!D$1026</f>
        <v>0.12800434020142706</v>
      </c>
      <c r="E1017" s="3">
        <f>'estimated bilateral positions'!E1017/'estimated bilateral positions'!E$1026</f>
        <v>1.9296502839140764E-2</v>
      </c>
      <c r="F1017" s="3">
        <f>'estimated bilateral positions'!F1017/'estimated bilateral positions'!F$1026</f>
        <v>0.1709338222471497</v>
      </c>
      <c r="G1017" s="3">
        <f>'estimated bilateral positions'!G1017/'estimated bilateral positions'!G$1026</f>
        <v>0.19923192664736519</v>
      </c>
      <c r="H1017" s="3">
        <f>'estimated bilateral positions'!H1017/'estimated bilateral positions'!H$1026</f>
        <v>0.12836179230778172</v>
      </c>
      <c r="I1017" s="3">
        <f>'estimated bilateral positions'!I1017/'estimated bilateral positions'!I$1026</f>
        <v>0.12730015554155077</v>
      </c>
      <c r="J1017" s="3">
        <f>'estimated bilateral positions'!J1017/'estimated bilateral positions'!J$1026</f>
        <v>0</v>
      </c>
    </row>
    <row r="1018" spans="1:10">
      <c r="A1018" s="3" t="s">
        <v>19</v>
      </c>
      <c r="B1018" s="3" t="s">
        <v>12</v>
      </c>
      <c r="C1018" s="3" t="s">
        <v>22</v>
      </c>
      <c r="D1018" s="3">
        <f>'estimated bilateral positions'!D1018/'estimated bilateral positions'!D$1026</f>
        <v>2.659696606220904E-2</v>
      </c>
      <c r="E1018" s="3">
        <f>'estimated bilateral positions'!E1018/'estimated bilateral positions'!E$1026</f>
        <v>4.6036000558935986E-4</v>
      </c>
      <c r="F1018" s="3">
        <f>'estimated bilateral positions'!F1018/'estimated bilateral positions'!F$1026</f>
        <v>4.3889127166295103E-2</v>
      </c>
      <c r="G1018" s="3">
        <f>'estimated bilateral positions'!G1018/'estimated bilateral positions'!G$1026</f>
        <v>0</v>
      </c>
      <c r="H1018" s="3">
        <f>'estimated bilateral positions'!H1018/'estimated bilateral positions'!H$1026</f>
        <v>5.6012700251039183E-3</v>
      </c>
      <c r="I1018" s="3">
        <f>'estimated bilateral positions'!I1018/'estimated bilateral positions'!I$1026</f>
        <v>0</v>
      </c>
      <c r="J1018" s="3">
        <f>'estimated bilateral positions'!J1018/'estimated bilateral positions'!J$1026</f>
        <v>0</v>
      </c>
    </row>
    <row r="1019" spans="1:10">
      <c r="A1019" s="3" t="s">
        <v>19</v>
      </c>
      <c r="B1019" s="3" t="s">
        <v>13</v>
      </c>
      <c r="C1019" s="3" t="s">
        <v>22</v>
      </c>
      <c r="D1019" s="3">
        <f>'estimated bilateral positions'!D1019/'estimated bilateral positions'!D$1026</f>
        <v>3.1826535163337444E-2</v>
      </c>
      <c r="E1019" s="3">
        <f>'estimated bilateral positions'!E1019/'estimated bilateral positions'!E$1026</f>
        <v>4.7812400757104211E-2</v>
      </c>
      <c r="F1019" s="3">
        <f>'estimated bilateral positions'!F1019/'estimated bilateral positions'!F$1026</f>
        <v>7.9148422734492463E-2</v>
      </c>
      <c r="G1019" s="3">
        <f>'estimated bilateral positions'!G1019/'estimated bilateral positions'!G$1026</f>
        <v>9.8159122636436197E-2</v>
      </c>
      <c r="H1019" s="3">
        <f>'estimated bilateral positions'!H1019/'estimated bilateral positions'!H$1026</f>
        <v>5.19940302902537E-2</v>
      </c>
      <c r="I1019" s="3">
        <f>'estimated bilateral positions'!I1019/'estimated bilateral positions'!I$1026</f>
        <v>5.5828943144526681E-2</v>
      </c>
      <c r="J1019" s="3">
        <f>'estimated bilateral positions'!J1019/'estimated bilateral positions'!J$1026</f>
        <v>0</v>
      </c>
    </row>
    <row r="1020" spans="1:10">
      <c r="A1020" s="3" t="s">
        <v>19</v>
      </c>
      <c r="B1020" s="3" t="s">
        <v>14</v>
      </c>
      <c r="C1020" s="3" t="s">
        <v>22</v>
      </c>
      <c r="D1020" s="3">
        <f>'estimated bilateral positions'!D1020/'estimated bilateral positions'!D$1026</f>
        <v>1.8612583314976734E-2</v>
      </c>
      <c r="E1020" s="3">
        <f>'estimated bilateral positions'!E1020/'estimated bilateral positions'!E$1026</f>
        <v>4.2199667179024652E-3</v>
      </c>
      <c r="F1020" s="3">
        <f>'estimated bilateral positions'!F1020/'estimated bilateral positions'!F$1026</f>
        <v>9.8360913288495274E-3</v>
      </c>
      <c r="G1020" s="3">
        <f>'estimated bilateral positions'!G1020/'estimated bilateral positions'!G$1026</f>
        <v>2.1611976295105289E-2</v>
      </c>
      <c r="H1020" s="3">
        <f>'estimated bilateral positions'!H1020/'estimated bilateral positions'!H$1026</f>
        <v>4.2647073845394089E-2</v>
      </c>
      <c r="I1020" s="3">
        <f>'estimated bilateral positions'!I1020/'estimated bilateral positions'!I$1026</f>
        <v>1.8532814821445628E-2</v>
      </c>
      <c r="J1020" s="3">
        <f>'estimated bilateral positions'!J1020/'estimated bilateral positions'!J$1026</f>
        <v>0</v>
      </c>
    </row>
    <row r="1021" spans="1:10">
      <c r="A1021" s="3" t="s">
        <v>19</v>
      </c>
      <c r="B1021" s="3" t="s">
        <v>15</v>
      </c>
      <c r="C1021" s="3" t="s">
        <v>22</v>
      </c>
      <c r="D1021" s="3">
        <f>'estimated bilateral positions'!D1021/'estimated bilateral positions'!D$1026</f>
        <v>2.4487267004116811E-2</v>
      </c>
      <c r="E1021" s="3">
        <f>'estimated bilateral positions'!E1021/'estimated bilateral positions'!E$1026</f>
        <v>2.5751705389921364E-3</v>
      </c>
      <c r="F1021" s="3">
        <f>'estimated bilateral positions'!F1021/'estimated bilateral positions'!F$1026</f>
        <v>8.2951958561726141E-5</v>
      </c>
      <c r="G1021" s="3">
        <f>'estimated bilateral positions'!G1021/'estimated bilateral positions'!G$1026</f>
        <v>3.5486727105819207E-3</v>
      </c>
      <c r="H1021" s="3">
        <f>'estimated bilateral positions'!H1021/'estimated bilateral positions'!H$1026</f>
        <v>5.2937672750148898E-3</v>
      </c>
      <c r="I1021" s="3">
        <f>'estimated bilateral positions'!I1021/'estimated bilateral positions'!I$1026</f>
        <v>1.4896502888442848E-2</v>
      </c>
      <c r="J1021" s="3">
        <f>'estimated bilateral positions'!J1021/'estimated bilateral positions'!J$1026</f>
        <v>0</v>
      </c>
    </row>
    <row r="1022" spans="1:10">
      <c r="A1022" s="3" t="s">
        <v>19</v>
      </c>
      <c r="B1022" s="3" t="s">
        <v>16</v>
      </c>
      <c r="C1022" s="3" t="s">
        <v>22</v>
      </c>
      <c r="D1022" s="3">
        <f>'estimated bilateral positions'!D1022/'estimated bilateral positions'!D$1026</f>
        <v>1.1277518363737837E-2</v>
      </c>
      <c r="E1022" s="3">
        <f>'estimated bilateral positions'!E1022/'estimated bilateral positions'!E$1026</f>
        <v>5.9531764078200227E-3</v>
      </c>
      <c r="F1022" s="3">
        <f>'estimated bilateral positions'!F1022/'estimated bilateral positions'!F$1026</f>
        <v>3.2158651904988587E-2</v>
      </c>
      <c r="G1022" s="3">
        <f>'estimated bilateral positions'!G1022/'estimated bilateral positions'!G$1026</f>
        <v>4.9571693183484778E-3</v>
      </c>
      <c r="H1022" s="3">
        <f>'estimated bilateral positions'!H1022/'estimated bilateral positions'!H$1026</f>
        <v>3.2944358205127929E-2</v>
      </c>
      <c r="I1022" s="3">
        <f>'estimated bilateral positions'!I1022/'estimated bilateral positions'!I$1026</f>
        <v>1.113122383985168E-2</v>
      </c>
      <c r="J1022" s="3">
        <f>'estimated bilateral positions'!J1022/'estimated bilateral positions'!J$1026</f>
        <v>0</v>
      </c>
    </row>
    <row r="1023" spans="1:10">
      <c r="A1023" s="3" t="s">
        <v>19</v>
      </c>
      <c r="B1023" s="3" t="s">
        <v>17</v>
      </c>
      <c r="C1023" s="3" t="s">
        <v>22</v>
      </c>
      <c r="D1023" s="3">
        <f>'estimated bilateral positions'!D1023/'estimated bilateral positions'!D$1026</f>
        <v>2.3703446552707841E-2</v>
      </c>
      <c r="E1023" s="3">
        <f>'estimated bilateral positions'!E1023/'estimated bilateral positions'!E$1026</f>
        <v>7.698733501861002E-2</v>
      </c>
      <c r="F1023" s="3">
        <f>'estimated bilateral positions'!F1023/'estimated bilateral positions'!F$1026</f>
        <v>5.6088092466296841E-2</v>
      </c>
      <c r="G1023" s="3">
        <f>'estimated bilateral positions'!G1023/'estimated bilateral positions'!G$1026</f>
        <v>3.7523696746823675E-3</v>
      </c>
      <c r="H1023" s="3">
        <f>'estimated bilateral positions'!H1023/'estimated bilateral positions'!H$1026</f>
        <v>3.3348021609024864E-2</v>
      </c>
      <c r="I1023" s="3">
        <f>'estimated bilateral positions'!I1023/'estimated bilateral positions'!I$1026</f>
        <v>5.6226257985097089E-2</v>
      </c>
      <c r="J1023" s="3">
        <f>'estimated bilateral positions'!J1023/'estimated bilateral positions'!J$1026</f>
        <v>0</v>
      </c>
    </row>
    <row r="1024" spans="1:10">
      <c r="A1024" s="3" t="s">
        <v>19</v>
      </c>
      <c r="B1024" s="3" t="s">
        <v>18</v>
      </c>
      <c r="C1024" s="3" t="s">
        <v>22</v>
      </c>
      <c r="D1024" s="3">
        <f>'estimated bilateral positions'!D1024/'estimated bilateral positions'!D$1026</f>
        <v>8.0785813083341068E-2</v>
      </c>
      <c r="E1024" s="3">
        <f>'estimated bilateral positions'!E1024/'estimated bilateral positions'!E$1026</f>
        <v>0.21546779131362659</v>
      </c>
      <c r="F1024" s="3">
        <f>'estimated bilateral positions'!F1024/'estimated bilateral positions'!F$1026</f>
        <v>0.1325547160859244</v>
      </c>
      <c r="G1024" s="3">
        <f>'estimated bilateral positions'!G1024/'estimated bilateral positions'!G$1026</f>
        <v>0.23218846586310474</v>
      </c>
      <c r="H1024" s="3">
        <f>'estimated bilateral positions'!H1024/'estimated bilateral positions'!H$1026</f>
        <v>0.15017863690688157</v>
      </c>
      <c r="I1024" s="3">
        <f>'estimated bilateral positions'!I1024/'estimated bilateral positions'!I$1026</f>
        <v>0.14317112113877162</v>
      </c>
      <c r="J1024" s="3">
        <f>'estimated bilateral positions'!J1024/'estimated bilateral positions'!J$1026</f>
        <v>0</v>
      </c>
    </row>
    <row r="1025" spans="1:10">
      <c r="A1025" s="3" t="s">
        <v>19</v>
      </c>
      <c r="B1025" s="3" t="s">
        <v>19</v>
      </c>
      <c r="C1025" s="3" t="s">
        <v>22</v>
      </c>
      <c r="D1025" s="3">
        <f>'estimated bilateral positions'!D1025/'estimated bilateral positions'!D$1026</f>
        <v>0</v>
      </c>
      <c r="E1025" s="3">
        <f>'estimated bilateral positions'!E1025/'estimated bilateral positions'!E$1026</f>
        <v>0</v>
      </c>
      <c r="F1025" s="3">
        <f>'estimated bilateral positions'!F1025/'estimated bilateral positions'!F$1026</f>
        <v>0</v>
      </c>
      <c r="G1025" s="3">
        <f>'estimated bilateral positions'!G1025/'estimated bilateral positions'!G$1026</f>
        <v>0</v>
      </c>
      <c r="H1025" s="3">
        <f>'estimated bilateral positions'!H1025/'estimated bilateral positions'!H$1026</f>
        <v>0</v>
      </c>
      <c r="I1025" s="3">
        <f>'estimated bilateral positions'!I1025/'estimated bilateral positions'!I$1026</f>
        <v>0</v>
      </c>
      <c r="J1025" s="3">
        <f>'estimated bilateral positions'!J1025/'estimated bilateral positions'!J$1026</f>
        <v>0</v>
      </c>
    </row>
    <row r="1028" spans="1:10">
      <c r="A1028" s="3" t="s">
        <v>19</v>
      </c>
      <c r="B1028" s="3" t="s">
        <v>3</v>
      </c>
      <c r="C1028" s="3" t="s">
        <v>23</v>
      </c>
      <c r="D1028" s="3">
        <f>'estimated bilateral positions'!D1028/'estimated bilateral positions'!D$1045</f>
        <v>2.2289923275886893E-2</v>
      </c>
      <c r="E1028" s="3">
        <f>'estimated bilateral positions'!E1028/'estimated bilateral positions'!E$1045</f>
        <v>8.9074071721649897E-4</v>
      </c>
      <c r="F1028" s="3">
        <f>'estimated bilateral positions'!F1028/'estimated bilateral positions'!F$1045</f>
        <v>3.142119642489628E-4</v>
      </c>
      <c r="G1028" s="3">
        <f>'estimated bilateral positions'!G1028/'estimated bilateral positions'!G$1045</f>
        <v>8.8045975762777225E-3</v>
      </c>
      <c r="H1028" s="3">
        <f>'estimated bilateral positions'!H1028/'estimated bilateral positions'!H$1045</f>
        <v>1.719162282198761E-2</v>
      </c>
      <c r="I1028" s="3">
        <f>'estimated bilateral positions'!I1028/'estimated bilateral positions'!I$1045</f>
        <v>3.4564388534663218E-2</v>
      </c>
      <c r="J1028" s="3">
        <f>'estimated bilateral positions'!J1028/'estimated bilateral positions'!J$1045</f>
        <v>0</v>
      </c>
    </row>
    <row r="1029" spans="1:10">
      <c r="A1029" s="3" t="s">
        <v>19</v>
      </c>
      <c r="B1029" s="3" t="s">
        <v>4</v>
      </c>
      <c r="C1029" s="3" t="s">
        <v>23</v>
      </c>
      <c r="D1029" s="3">
        <f>'estimated bilateral positions'!D1029/'estimated bilateral positions'!D$1045</f>
        <v>1.8232270829814445E-2</v>
      </c>
      <c r="E1029" s="3">
        <f>'estimated bilateral positions'!E1029/'estimated bilateral positions'!E$1045</f>
        <v>0.10435893852974432</v>
      </c>
      <c r="F1029" s="3">
        <f>'estimated bilateral positions'!F1029/'estimated bilateral positions'!F$1045</f>
        <v>0.11144155736017961</v>
      </c>
      <c r="G1029" s="3">
        <f>'estimated bilateral positions'!G1029/'estimated bilateral positions'!G$1045</f>
        <v>0.11270634502463374</v>
      </c>
      <c r="H1029" s="3">
        <f>'estimated bilateral positions'!H1029/'estimated bilateral positions'!H$1045</f>
        <v>8.8285342826820296E-2</v>
      </c>
      <c r="I1029" s="3">
        <f>'estimated bilateral positions'!I1029/'estimated bilateral positions'!I$1045</f>
        <v>7.5891339998369889E-2</v>
      </c>
      <c r="J1029" s="3">
        <f>'estimated bilateral positions'!J1029/'estimated bilateral positions'!J$1045</f>
        <v>0</v>
      </c>
    </row>
    <row r="1030" spans="1:10">
      <c r="A1030" s="3" t="s">
        <v>19</v>
      </c>
      <c r="B1030" s="3" t="s">
        <v>5</v>
      </c>
      <c r="C1030" s="3" t="s">
        <v>23</v>
      </c>
      <c r="D1030" s="3">
        <f>'estimated bilateral positions'!D1030/'estimated bilateral positions'!D$1045</f>
        <v>0.15276746218864154</v>
      </c>
      <c r="E1030" s="3">
        <f>'estimated bilateral positions'!E1030/'estimated bilateral positions'!E$1045</f>
        <v>3.871902033764816E-4</v>
      </c>
      <c r="F1030" s="3">
        <f>'estimated bilateral positions'!F1030/'estimated bilateral positions'!F$1045</f>
        <v>2.2646827323243992E-2</v>
      </c>
      <c r="G1030" s="3">
        <f>'estimated bilateral positions'!G1030/'estimated bilateral positions'!G$1045</f>
        <v>8.593295925517526E-4</v>
      </c>
      <c r="H1030" s="3">
        <f>'estimated bilateral positions'!H1030/'estimated bilateral positions'!H$1045</f>
        <v>1.0464956134186734E-2</v>
      </c>
      <c r="I1030" s="3">
        <f>'estimated bilateral positions'!I1030/'estimated bilateral positions'!I$1045</f>
        <v>1.9156422892784474E-2</v>
      </c>
      <c r="J1030" s="3">
        <f>'estimated bilateral positions'!J1030/'estimated bilateral positions'!J$1045</f>
        <v>0</v>
      </c>
    </row>
    <row r="1031" spans="1:10">
      <c r="A1031" s="3" t="s">
        <v>19</v>
      </c>
      <c r="B1031" s="3" t="s">
        <v>6</v>
      </c>
      <c r="C1031" s="3" t="s">
        <v>23</v>
      </c>
      <c r="D1031" s="3">
        <f>'estimated bilateral positions'!D1031/'estimated bilateral positions'!D$1045</f>
        <v>3.4350639393554927E-2</v>
      </c>
      <c r="E1031" s="3">
        <f>'estimated bilateral positions'!E1031/'estimated bilateral positions'!E$1045</f>
        <v>7.0547884300250262E-3</v>
      </c>
      <c r="F1031" s="3">
        <f>'estimated bilateral positions'!F1031/'estimated bilateral positions'!F$1045</f>
        <v>3.0343449387522335E-3</v>
      </c>
      <c r="G1031" s="3">
        <f>'estimated bilateral positions'!G1031/'estimated bilateral positions'!G$1045</f>
        <v>1.4409794836417758E-2</v>
      </c>
      <c r="H1031" s="3">
        <f>'estimated bilateral positions'!H1031/'estimated bilateral positions'!H$1045</f>
        <v>2.3921459641232701E-2</v>
      </c>
      <c r="I1031" s="3">
        <f>'estimated bilateral positions'!I1031/'estimated bilateral positions'!I$1045</f>
        <v>3.7626356232405962E-2</v>
      </c>
      <c r="J1031" s="3">
        <f>'estimated bilateral positions'!J1031/'estimated bilateral positions'!J$1045</f>
        <v>0</v>
      </c>
    </row>
    <row r="1032" spans="1:10">
      <c r="A1032" s="3" t="s">
        <v>19</v>
      </c>
      <c r="B1032" s="3" t="s">
        <v>7</v>
      </c>
      <c r="C1032" s="3" t="s">
        <v>23</v>
      </c>
      <c r="D1032" s="3">
        <f>'estimated bilateral positions'!D1032/'estimated bilateral positions'!D$1045</f>
        <v>0.24920275263420494</v>
      </c>
      <c r="E1032" s="3">
        <f>'estimated bilateral positions'!E1032/'estimated bilateral positions'!E$1045</f>
        <v>0.39468451874341037</v>
      </c>
      <c r="F1032" s="3">
        <f>'estimated bilateral positions'!F1032/'estimated bilateral positions'!F$1045</f>
        <v>0.25865269051849693</v>
      </c>
      <c r="G1032" s="3">
        <f>'estimated bilateral positions'!G1032/'estimated bilateral positions'!G$1045</f>
        <v>0.26811789437090233</v>
      </c>
      <c r="H1032" s="3">
        <f>'estimated bilateral positions'!H1032/'estimated bilateral positions'!H$1045</f>
        <v>0.36025514626810368</v>
      </c>
      <c r="I1032" s="3">
        <f>'estimated bilateral positions'!I1032/'estimated bilateral positions'!I$1045</f>
        <v>0.25938571200561694</v>
      </c>
      <c r="J1032" s="3">
        <f>'estimated bilateral positions'!J1032/'estimated bilateral positions'!J$1045</f>
        <v>0.45669999999999977</v>
      </c>
    </row>
    <row r="1033" spans="1:10">
      <c r="A1033" s="3" t="s">
        <v>19</v>
      </c>
      <c r="B1033" s="3" t="s">
        <v>8</v>
      </c>
      <c r="C1033" s="3" t="s">
        <v>23</v>
      </c>
      <c r="D1033" s="3">
        <f>'estimated bilateral positions'!D1033/'estimated bilateral positions'!D$1045</f>
        <v>1.6194804679260207E-2</v>
      </c>
      <c r="E1033" s="3">
        <f>'estimated bilateral positions'!E1033/'estimated bilateral positions'!E$1045</f>
        <v>1.8937767558847073E-3</v>
      </c>
      <c r="F1033" s="3">
        <f>'estimated bilateral positions'!F1033/'estimated bilateral positions'!F$1045</f>
        <v>1.1077857011561429E-2</v>
      </c>
      <c r="G1033" s="3">
        <f>'estimated bilateral positions'!G1033/'estimated bilateral positions'!G$1045</f>
        <v>9.5275860008582419E-4</v>
      </c>
      <c r="H1033" s="3">
        <f>'estimated bilateral positions'!H1033/'estimated bilateral positions'!H$1045</f>
        <v>1.4343083600945262E-2</v>
      </c>
      <c r="I1033" s="3">
        <f>'estimated bilateral positions'!I1033/'estimated bilateral positions'!I$1045</f>
        <v>2.3935415511419703E-2</v>
      </c>
      <c r="J1033" s="3">
        <f>'estimated bilateral positions'!J1033/'estimated bilateral positions'!J$1045</f>
        <v>0</v>
      </c>
    </row>
    <row r="1034" spans="1:10">
      <c r="A1034" s="3" t="s">
        <v>19</v>
      </c>
      <c r="B1034" s="3" t="s">
        <v>9</v>
      </c>
      <c r="C1034" s="3" t="s">
        <v>23</v>
      </c>
      <c r="D1034" s="3">
        <f>'estimated bilateral positions'!D1034/'estimated bilateral positions'!D$1045</f>
        <v>3.6743821478859816E-3</v>
      </c>
      <c r="E1034" s="3">
        <f>'estimated bilateral positions'!E1034/'estimated bilateral positions'!E$1045</f>
        <v>1.3897181184182117E-3</v>
      </c>
      <c r="F1034" s="3">
        <f>'estimated bilateral positions'!F1034/'estimated bilateral positions'!F$1045</f>
        <v>7.0069268027518687E-5</v>
      </c>
      <c r="G1034" s="3">
        <f>'estimated bilateral positions'!G1034/'estimated bilateral positions'!G$1045</f>
        <v>1.8435933230851126E-3</v>
      </c>
      <c r="H1034" s="3">
        <f>'estimated bilateral positions'!H1034/'estimated bilateral positions'!H$1045</f>
        <v>5.1504068863708653E-3</v>
      </c>
      <c r="I1034" s="3">
        <f>'estimated bilateral positions'!I1034/'estimated bilateral positions'!I$1045</f>
        <v>1.6372215116347767E-2</v>
      </c>
      <c r="J1034" s="3">
        <f>'estimated bilateral positions'!J1034/'estimated bilateral positions'!J$1045</f>
        <v>0</v>
      </c>
    </row>
    <row r="1035" spans="1:10">
      <c r="A1035" s="3" t="s">
        <v>19</v>
      </c>
      <c r="B1035" s="3" t="s">
        <v>10</v>
      </c>
      <c r="C1035" s="3" t="s">
        <v>23</v>
      </c>
      <c r="D1035" s="3">
        <f>'estimated bilateral positions'!D1035/'estimated bilateral positions'!D$1045</f>
        <v>0.15799329510489729</v>
      </c>
      <c r="E1035" s="3">
        <f>'estimated bilateral positions'!E1035/'estimated bilateral positions'!E$1045</f>
        <v>0.11656762490313895</v>
      </c>
      <c r="F1035" s="3">
        <f>'estimated bilateral positions'!F1035/'estimated bilateral positions'!F$1045</f>
        <v>6.8070565722931034E-2</v>
      </c>
      <c r="G1035" s="3">
        <f>'estimated bilateral positions'!G1035/'estimated bilateral positions'!G$1045</f>
        <v>2.8855983530421462E-2</v>
      </c>
      <c r="H1035" s="3">
        <f>'estimated bilateral positions'!H1035/'estimated bilateral positions'!H$1045</f>
        <v>3.0019031355770116E-2</v>
      </c>
      <c r="I1035" s="3">
        <f>'estimated bilateral positions'!I1035/'estimated bilateral positions'!I$1045</f>
        <v>0.10598113034870586</v>
      </c>
      <c r="J1035" s="3">
        <f>'estimated bilateral positions'!J1035/'estimated bilateral positions'!J$1045</f>
        <v>0.54330000000000023</v>
      </c>
    </row>
    <row r="1036" spans="1:10">
      <c r="A1036" s="3" t="s">
        <v>19</v>
      </c>
      <c r="B1036" s="3" t="s">
        <v>11</v>
      </c>
      <c r="C1036" s="3" t="s">
        <v>23</v>
      </c>
      <c r="D1036" s="3">
        <f>'estimated bilateral positions'!D1036/'estimated bilateral positions'!D$1045</f>
        <v>0.12800434020142706</v>
      </c>
      <c r="E1036" s="3">
        <f>'estimated bilateral positions'!E1036/'estimated bilateral positions'!E$1045</f>
        <v>1.9296502839140771E-2</v>
      </c>
      <c r="F1036" s="3">
        <f>'estimated bilateral positions'!F1036/'estimated bilateral positions'!F$1045</f>
        <v>0.1709338222471497</v>
      </c>
      <c r="G1036" s="3">
        <f>'estimated bilateral positions'!G1036/'estimated bilateral positions'!G$1045</f>
        <v>0.19923192664736522</v>
      </c>
      <c r="H1036" s="3">
        <f>'estimated bilateral positions'!H1036/'estimated bilateral positions'!H$1045</f>
        <v>0.12836179230778172</v>
      </c>
      <c r="I1036" s="3">
        <f>'estimated bilateral positions'!I1036/'estimated bilateral positions'!I$1045</f>
        <v>0.12730015554155077</v>
      </c>
      <c r="J1036" s="3">
        <f>'estimated bilateral positions'!J1036/'estimated bilateral positions'!J$1045</f>
        <v>0</v>
      </c>
    </row>
    <row r="1037" spans="1:10">
      <c r="A1037" s="3" t="s">
        <v>19</v>
      </c>
      <c r="B1037" s="3" t="s">
        <v>12</v>
      </c>
      <c r="C1037" s="3" t="s">
        <v>23</v>
      </c>
      <c r="D1037" s="3">
        <f>'estimated bilateral positions'!D1037/'estimated bilateral positions'!D$1045</f>
        <v>2.6596966062209036E-2</v>
      </c>
      <c r="E1037" s="3">
        <f>'estimated bilateral positions'!E1037/'estimated bilateral positions'!E$1045</f>
        <v>4.6036000558935997E-4</v>
      </c>
      <c r="F1037" s="3">
        <f>'estimated bilateral positions'!F1037/'estimated bilateral positions'!F$1045</f>
        <v>4.3889127166295117E-2</v>
      </c>
      <c r="G1037" s="3">
        <f>'estimated bilateral positions'!G1037/'estimated bilateral positions'!G$1045</f>
        <v>0</v>
      </c>
      <c r="H1037" s="3">
        <f>'estimated bilateral positions'!H1037/'estimated bilateral positions'!H$1045</f>
        <v>5.6012700251039192E-3</v>
      </c>
      <c r="I1037" s="3">
        <f>'estimated bilateral positions'!I1037/'estimated bilateral positions'!I$1045</f>
        <v>0</v>
      </c>
      <c r="J1037" s="3">
        <f>'estimated bilateral positions'!J1037/'estimated bilateral positions'!J$1045</f>
        <v>0</v>
      </c>
    </row>
    <row r="1038" spans="1:10">
      <c r="A1038" s="3" t="s">
        <v>19</v>
      </c>
      <c r="B1038" s="3" t="s">
        <v>13</v>
      </c>
      <c r="C1038" s="3" t="s">
        <v>23</v>
      </c>
      <c r="D1038" s="3">
        <f>'estimated bilateral positions'!D1038/'estimated bilateral positions'!D$1045</f>
        <v>3.1826535163337444E-2</v>
      </c>
      <c r="E1038" s="3">
        <f>'estimated bilateral positions'!E1038/'estimated bilateral positions'!E$1045</f>
        <v>4.7812400757104218E-2</v>
      </c>
      <c r="F1038" s="3">
        <f>'estimated bilateral positions'!F1038/'estimated bilateral positions'!F$1045</f>
        <v>7.9148422734492477E-2</v>
      </c>
      <c r="G1038" s="3">
        <f>'estimated bilateral positions'!G1038/'estimated bilateral positions'!G$1045</f>
        <v>9.8159122636436211E-2</v>
      </c>
      <c r="H1038" s="3">
        <f>'estimated bilateral positions'!H1038/'estimated bilateral positions'!H$1045</f>
        <v>5.1994030290253714E-2</v>
      </c>
      <c r="I1038" s="3">
        <f>'estimated bilateral positions'!I1038/'estimated bilateral positions'!I$1045</f>
        <v>5.5828943144526688E-2</v>
      </c>
      <c r="J1038" s="3">
        <f>'estimated bilateral positions'!J1038/'estimated bilateral positions'!J$1045</f>
        <v>0</v>
      </c>
    </row>
    <row r="1039" spans="1:10">
      <c r="A1039" s="3" t="s">
        <v>19</v>
      </c>
      <c r="B1039" s="3" t="s">
        <v>14</v>
      </c>
      <c r="C1039" s="3" t="s">
        <v>23</v>
      </c>
      <c r="D1039" s="3">
        <f>'estimated bilateral positions'!D1039/'estimated bilateral positions'!D$1045</f>
        <v>1.8612583314976734E-2</v>
      </c>
      <c r="E1039" s="3">
        <f>'estimated bilateral positions'!E1039/'estimated bilateral positions'!E$1045</f>
        <v>4.2199667179024661E-3</v>
      </c>
      <c r="F1039" s="3">
        <f>'estimated bilateral positions'!F1039/'estimated bilateral positions'!F$1045</f>
        <v>9.8360913288495291E-3</v>
      </c>
      <c r="G1039" s="3">
        <f>'estimated bilateral positions'!G1039/'estimated bilateral positions'!G$1045</f>
        <v>2.1611976295105296E-2</v>
      </c>
      <c r="H1039" s="3">
        <f>'estimated bilateral positions'!H1039/'estimated bilateral positions'!H$1045</f>
        <v>4.2647073845394096E-2</v>
      </c>
      <c r="I1039" s="3">
        <f>'estimated bilateral positions'!I1039/'estimated bilateral positions'!I$1045</f>
        <v>1.8532814821445632E-2</v>
      </c>
      <c r="J1039" s="3">
        <f>'estimated bilateral positions'!J1039/'estimated bilateral positions'!J$1045</f>
        <v>0</v>
      </c>
    </row>
    <row r="1040" spans="1:10">
      <c r="A1040" s="3" t="s">
        <v>19</v>
      </c>
      <c r="B1040" s="3" t="s">
        <v>15</v>
      </c>
      <c r="C1040" s="3" t="s">
        <v>23</v>
      </c>
      <c r="D1040" s="3">
        <f>'estimated bilateral positions'!D1040/'estimated bilateral positions'!D$1045</f>
        <v>2.4487267004116811E-2</v>
      </c>
      <c r="E1040" s="3">
        <f>'estimated bilateral positions'!E1040/'estimated bilateral positions'!E$1045</f>
        <v>2.5751705389921373E-3</v>
      </c>
      <c r="F1040" s="3">
        <f>'estimated bilateral positions'!F1040/'estimated bilateral positions'!F$1045</f>
        <v>8.2951958561726155E-5</v>
      </c>
      <c r="G1040" s="3">
        <f>'estimated bilateral positions'!G1040/'estimated bilateral positions'!G$1045</f>
        <v>3.5486727105819215E-3</v>
      </c>
      <c r="H1040" s="3">
        <f>'estimated bilateral positions'!H1040/'estimated bilateral positions'!H$1045</f>
        <v>5.2937672750148915E-3</v>
      </c>
      <c r="I1040" s="3">
        <f>'estimated bilateral positions'!I1040/'estimated bilateral positions'!I$1045</f>
        <v>1.4896502888442848E-2</v>
      </c>
      <c r="J1040" s="3">
        <f>'estimated bilateral positions'!J1040/'estimated bilateral positions'!J$1045</f>
        <v>0</v>
      </c>
    </row>
    <row r="1041" spans="1:10">
      <c r="A1041" s="3" t="s">
        <v>19</v>
      </c>
      <c r="B1041" s="3" t="s">
        <v>16</v>
      </c>
      <c r="C1041" s="3" t="s">
        <v>23</v>
      </c>
      <c r="D1041" s="3">
        <f>'estimated bilateral positions'!D1041/'estimated bilateral positions'!D$1045</f>
        <v>1.1277518363737835E-2</v>
      </c>
      <c r="E1041" s="3">
        <f>'estimated bilateral positions'!E1041/'estimated bilateral positions'!E$1045</f>
        <v>5.9531764078200235E-3</v>
      </c>
      <c r="F1041" s="3">
        <f>'estimated bilateral positions'!F1041/'estimated bilateral positions'!F$1045</f>
        <v>3.2158651904988587E-2</v>
      </c>
      <c r="G1041" s="3">
        <f>'estimated bilateral positions'!G1041/'estimated bilateral positions'!G$1045</f>
        <v>4.9571693183484786E-3</v>
      </c>
      <c r="H1041" s="3">
        <f>'estimated bilateral positions'!H1041/'estimated bilateral positions'!H$1045</f>
        <v>3.2944358205127935E-2</v>
      </c>
      <c r="I1041" s="3">
        <f>'estimated bilateral positions'!I1041/'estimated bilateral positions'!I$1045</f>
        <v>1.1131223839851682E-2</v>
      </c>
      <c r="J1041" s="3">
        <f>'estimated bilateral positions'!J1041/'estimated bilateral positions'!J$1045</f>
        <v>0</v>
      </c>
    </row>
    <row r="1042" spans="1:10">
      <c r="A1042" s="3" t="s">
        <v>19</v>
      </c>
      <c r="B1042" s="3" t="s">
        <v>17</v>
      </c>
      <c r="C1042" s="3" t="s">
        <v>23</v>
      </c>
      <c r="D1042" s="3">
        <f>'estimated bilateral positions'!D1042/'estimated bilateral positions'!D$1045</f>
        <v>2.3703446552707837E-2</v>
      </c>
      <c r="E1042" s="3">
        <f>'estimated bilateral positions'!E1042/'estimated bilateral positions'!E$1045</f>
        <v>7.6987335018610034E-2</v>
      </c>
      <c r="F1042" s="3">
        <f>'estimated bilateral positions'!F1042/'estimated bilateral positions'!F$1045</f>
        <v>5.6088092466296854E-2</v>
      </c>
      <c r="G1042" s="3">
        <f>'estimated bilateral positions'!G1042/'estimated bilateral positions'!G$1045</f>
        <v>3.7523696746823683E-3</v>
      </c>
      <c r="H1042" s="3">
        <f>'estimated bilateral positions'!H1042/'estimated bilateral positions'!H$1045</f>
        <v>3.3348021609024871E-2</v>
      </c>
      <c r="I1042" s="3">
        <f>'estimated bilateral positions'!I1042/'estimated bilateral positions'!I$1045</f>
        <v>5.6226257985097089E-2</v>
      </c>
      <c r="J1042" s="3">
        <f>'estimated bilateral positions'!J1042/'estimated bilateral positions'!J$1045</f>
        <v>0</v>
      </c>
    </row>
    <row r="1043" spans="1:10">
      <c r="A1043" s="3" t="s">
        <v>19</v>
      </c>
      <c r="B1043" s="3" t="s">
        <v>18</v>
      </c>
      <c r="C1043" s="3" t="s">
        <v>23</v>
      </c>
      <c r="D1043" s="3">
        <f>'estimated bilateral positions'!D1043/'estimated bilateral positions'!D$1045</f>
        <v>8.0785813083341068E-2</v>
      </c>
      <c r="E1043" s="3">
        <f>'estimated bilateral positions'!E1043/'estimated bilateral positions'!E$1045</f>
        <v>0.21546779131362662</v>
      </c>
      <c r="F1043" s="3">
        <f>'estimated bilateral positions'!F1043/'estimated bilateral positions'!F$1045</f>
        <v>0.13255471608592442</v>
      </c>
      <c r="G1043" s="3">
        <f>'estimated bilateral positions'!G1043/'estimated bilateral positions'!G$1045</f>
        <v>0.23218846586310476</v>
      </c>
      <c r="H1043" s="3">
        <f>'estimated bilateral positions'!H1043/'estimated bilateral positions'!H$1045</f>
        <v>0.15017863690688163</v>
      </c>
      <c r="I1043" s="3">
        <f>'estimated bilateral positions'!I1043/'estimated bilateral positions'!I$1045</f>
        <v>0.14317112113877165</v>
      </c>
      <c r="J1043" s="3">
        <f>'estimated bilateral positions'!J1043/'estimated bilateral positions'!J$1045</f>
        <v>0</v>
      </c>
    </row>
    <row r="1044" spans="1:10">
      <c r="A1044" s="3" t="s">
        <v>19</v>
      </c>
      <c r="B1044" s="3" t="s">
        <v>19</v>
      </c>
      <c r="C1044" s="3" t="s">
        <v>23</v>
      </c>
      <c r="D1044" s="3">
        <f>'estimated bilateral positions'!D1044/'estimated bilateral positions'!D$1045</f>
        <v>0</v>
      </c>
      <c r="E1044" s="3">
        <f>'estimated bilateral positions'!E1044/'estimated bilateral positions'!E$1045</f>
        <v>0</v>
      </c>
      <c r="F1044" s="3">
        <f>'estimated bilateral positions'!F1044/'estimated bilateral positions'!F$1045</f>
        <v>0</v>
      </c>
      <c r="G1044" s="3">
        <f>'estimated bilateral positions'!G1044/'estimated bilateral positions'!G$1045</f>
        <v>0</v>
      </c>
      <c r="H1044" s="3">
        <f>'estimated bilateral positions'!H1044/'estimated bilateral positions'!H$1045</f>
        <v>0</v>
      </c>
      <c r="I1044" s="3">
        <f>'estimated bilateral positions'!I1044/'estimated bilateral positions'!I$1045</f>
        <v>0</v>
      </c>
      <c r="J1044" s="3">
        <f>'estimated bilateral positions'!J1044/'estimated bilateral positions'!J$1045</f>
        <v>0</v>
      </c>
    </row>
    <row r="1047" spans="1:10">
      <c r="A1047" s="3" t="s">
        <v>19</v>
      </c>
      <c r="B1047" s="3" t="s">
        <v>3</v>
      </c>
      <c r="C1047" s="3" t="s">
        <v>24</v>
      </c>
      <c r="D1047" s="3">
        <f>'estimated bilateral positions'!D1047/'estimated bilateral positions'!D$1064</f>
        <v>2.2289923275886889E-2</v>
      </c>
      <c r="E1047" s="3">
        <f>'estimated bilateral positions'!E1047/'estimated bilateral positions'!E$1064</f>
        <v>8.9074071721649886E-4</v>
      </c>
      <c r="F1047" s="3">
        <f>'estimated bilateral positions'!F1047/'estimated bilateral positions'!F$1064</f>
        <v>3.1421196424896274E-4</v>
      </c>
      <c r="G1047" s="3">
        <f>'estimated bilateral positions'!G1047/'estimated bilateral positions'!G$1064</f>
        <v>8.8045975762777225E-3</v>
      </c>
      <c r="H1047" s="3">
        <f>'estimated bilateral positions'!H1047/'estimated bilateral positions'!H$1064</f>
        <v>1.719162282198761E-2</v>
      </c>
      <c r="I1047" s="3">
        <f>'estimated bilateral positions'!I1047/'estimated bilateral positions'!I$1064</f>
        <v>3.4564388534663211E-2</v>
      </c>
      <c r="J1047" s="3">
        <f>'estimated bilateral positions'!J1047/'estimated bilateral positions'!J$1064</f>
        <v>0</v>
      </c>
    </row>
    <row r="1048" spans="1:10">
      <c r="A1048" s="3" t="s">
        <v>19</v>
      </c>
      <c r="B1048" s="3" t="s">
        <v>4</v>
      </c>
      <c r="C1048" s="3" t="s">
        <v>24</v>
      </c>
      <c r="D1048" s="3">
        <f>'estimated bilateral positions'!D1048/'estimated bilateral positions'!D$1064</f>
        <v>1.8232270829814441E-2</v>
      </c>
      <c r="E1048" s="3">
        <f>'estimated bilateral positions'!E1048/'estimated bilateral positions'!E$1064</f>
        <v>0.1043589385297443</v>
      </c>
      <c r="F1048" s="3">
        <f>'estimated bilateral positions'!F1048/'estimated bilateral positions'!F$1064</f>
        <v>0.11144155736017958</v>
      </c>
      <c r="G1048" s="3">
        <f>'estimated bilateral positions'!G1048/'estimated bilateral positions'!G$1064</f>
        <v>0.11270634502463374</v>
      </c>
      <c r="H1048" s="3">
        <f>'estimated bilateral positions'!H1048/'estimated bilateral positions'!H$1064</f>
        <v>8.8285342826820282E-2</v>
      </c>
      <c r="I1048" s="3">
        <f>'estimated bilateral positions'!I1048/'estimated bilateral positions'!I$1064</f>
        <v>7.5891339998369875E-2</v>
      </c>
      <c r="J1048" s="3">
        <f>'estimated bilateral positions'!J1048/'estimated bilateral positions'!J$1064</f>
        <v>0</v>
      </c>
    </row>
    <row r="1049" spans="1:10">
      <c r="A1049" s="3" t="s">
        <v>19</v>
      </c>
      <c r="B1049" s="3" t="s">
        <v>5</v>
      </c>
      <c r="C1049" s="3" t="s">
        <v>24</v>
      </c>
      <c r="D1049" s="3">
        <f>'estimated bilateral positions'!D1049/'estimated bilateral positions'!D$1064</f>
        <v>0.15276746218864151</v>
      </c>
      <c r="E1049" s="3">
        <f>'estimated bilateral positions'!E1049/'estimated bilateral positions'!E$1064</f>
        <v>3.8719020337648149E-4</v>
      </c>
      <c r="F1049" s="3">
        <f>'estimated bilateral positions'!F1049/'estimated bilateral positions'!F$1064</f>
        <v>2.2646827323243985E-2</v>
      </c>
      <c r="G1049" s="3">
        <f>'estimated bilateral positions'!G1049/'estimated bilateral positions'!G$1064</f>
        <v>8.593295925517525E-4</v>
      </c>
      <c r="H1049" s="3">
        <f>'estimated bilateral positions'!H1049/'estimated bilateral positions'!H$1064</f>
        <v>1.0464956134186732E-2</v>
      </c>
      <c r="I1049" s="3">
        <f>'estimated bilateral positions'!I1049/'estimated bilateral positions'!I$1064</f>
        <v>1.9156422892784471E-2</v>
      </c>
      <c r="J1049" s="3">
        <f>'estimated bilateral positions'!J1049/'estimated bilateral positions'!J$1064</f>
        <v>0</v>
      </c>
    </row>
    <row r="1050" spans="1:10">
      <c r="A1050" s="3" t="s">
        <v>19</v>
      </c>
      <c r="B1050" s="3" t="s">
        <v>6</v>
      </c>
      <c r="C1050" s="3" t="s">
        <v>24</v>
      </c>
      <c r="D1050" s="3">
        <f>'estimated bilateral positions'!D1050/'estimated bilateral positions'!D$1064</f>
        <v>3.435063939355492E-2</v>
      </c>
      <c r="E1050" s="3">
        <f>'estimated bilateral positions'!E1050/'estimated bilateral positions'!E$1064</f>
        <v>7.0547884300250253E-3</v>
      </c>
      <c r="F1050" s="3">
        <f>'estimated bilateral positions'!F1050/'estimated bilateral positions'!F$1064</f>
        <v>3.0343449387522331E-3</v>
      </c>
      <c r="G1050" s="3">
        <f>'estimated bilateral positions'!G1050/'estimated bilateral positions'!G$1064</f>
        <v>1.4409794836417758E-2</v>
      </c>
      <c r="H1050" s="3">
        <f>'estimated bilateral positions'!H1050/'estimated bilateral positions'!H$1064</f>
        <v>2.3921459641232698E-2</v>
      </c>
      <c r="I1050" s="3">
        <f>'estimated bilateral positions'!I1050/'estimated bilateral positions'!I$1064</f>
        <v>3.7626356232405955E-2</v>
      </c>
      <c r="J1050" s="3">
        <f>'estimated bilateral positions'!J1050/'estimated bilateral positions'!J$1064</f>
        <v>0</v>
      </c>
    </row>
    <row r="1051" spans="1:10">
      <c r="A1051" s="3" t="s">
        <v>19</v>
      </c>
      <c r="B1051" s="3" t="s">
        <v>7</v>
      </c>
      <c r="C1051" s="3" t="s">
        <v>24</v>
      </c>
      <c r="D1051" s="3">
        <f>'estimated bilateral positions'!D1051/'estimated bilateral positions'!D$1064</f>
        <v>0.24920275263420488</v>
      </c>
      <c r="E1051" s="3">
        <f>'estimated bilateral positions'!E1051/'estimated bilateral positions'!E$1064</f>
        <v>0.39468451874341026</v>
      </c>
      <c r="F1051" s="3">
        <f>'estimated bilateral positions'!F1051/'estimated bilateral positions'!F$1064</f>
        <v>0.25865269051849687</v>
      </c>
      <c r="G1051" s="3">
        <f>'estimated bilateral positions'!G1051/'estimated bilateral positions'!G$1064</f>
        <v>0.26811789437090233</v>
      </c>
      <c r="H1051" s="3">
        <f>'estimated bilateral positions'!H1051/'estimated bilateral positions'!H$1064</f>
        <v>0.36025514626810362</v>
      </c>
      <c r="I1051" s="3">
        <f>'estimated bilateral positions'!I1051/'estimated bilateral positions'!I$1064</f>
        <v>0.25938571200561689</v>
      </c>
      <c r="J1051" s="3">
        <f>'estimated bilateral positions'!J1051/'estimated bilateral positions'!J$1064</f>
        <v>0.45669999999999977</v>
      </c>
    </row>
    <row r="1052" spans="1:10">
      <c r="A1052" s="3" t="s">
        <v>19</v>
      </c>
      <c r="B1052" s="3" t="s">
        <v>8</v>
      </c>
      <c r="C1052" s="3" t="s">
        <v>24</v>
      </c>
      <c r="D1052" s="3">
        <f>'estimated bilateral positions'!D1052/'estimated bilateral positions'!D$1064</f>
        <v>1.61948046792602E-2</v>
      </c>
      <c r="E1052" s="3">
        <f>'estimated bilateral positions'!E1052/'estimated bilateral positions'!E$1064</f>
        <v>1.8937767558847068E-3</v>
      </c>
      <c r="F1052" s="3">
        <f>'estimated bilateral positions'!F1052/'estimated bilateral positions'!F$1064</f>
        <v>1.1077857011561425E-2</v>
      </c>
      <c r="G1052" s="3">
        <f>'estimated bilateral positions'!G1052/'estimated bilateral positions'!G$1064</f>
        <v>9.5275860008582419E-4</v>
      </c>
      <c r="H1052" s="3">
        <f>'estimated bilateral positions'!H1052/'estimated bilateral positions'!H$1064</f>
        <v>1.4343083600945262E-2</v>
      </c>
      <c r="I1052" s="3">
        <f>'estimated bilateral positions'!I1052/'estimated bilateral positions'!I$1064</f>
        <v>2.39354155114197E-2</v>
      </c>
      <c r="J1052" s="3">
        <f>'estimated bilateral positions'!J1052/'estimated bilateral positions'!J$1064</f>
        <v>0</v>
      </c>
    </row>
    <row r="1053" spans="1:10">
      <c r="A1053" s="3" t="s">
        <v>19</v>
      </c>
      <c r="B1053" s="3" t="s">
        <v>9</v>
      </c>
      <c r="C1053" s="3" t="s">
        <v>24</v>
      </c>
      <c r="D1053" s="3">
        <f>'estimated bilateral positions'!D1053/'estimated bilateral positions'!D$1064</f>
        <v>3.6743821478859807E-3</v>
      </c>
      <c r="E1053" s="3">
        <f>'estimated bilateral positions'!E1053/'estimated bilateral positions'!E$1064</f>
        <v>1.3897181184182113E-3</v>
      </c>
      <c r="F1053" s="3">
        <f>'estimated bilateral positions'!F1053/'estimated bilateral positions'!F$1064</f>
        <v>7.0069268027518673E-5</v>
      </c>
      <c r="G1053" s="3">
        <f>'estimated bilateral positions'!G1053/'estimated bilateral positions'!G$1064</f>
        <v>1.8435933230851128E-3</v>
      </c>
      <c r="H1053" s="3">
        <f>'estimated bilateral positions'!H1053/'estimated bilateral positions'!H$1064</f>
        <v>5.1504068863708653E-3</v>
      </c>
      <c r="I1053" s="3">
        <f>'estimated bilateral positions'!I1053/'estimated bilateral positions'!I$1064</f>
        <v>1.6372215116347764E-2</v>
      </c>
      <c r="J1053" s="3">
        <f>'estimated bilateral positions'!J1053/'estimated bilateral positions'!J$1064</f>
        <v>0</v>
      </c>
    </row>
    <row r="1054" spans="1:10">
      <c r="A1054" s="3" t="s">
        <v>19</v>
      </c>
      <c r="B1054" s="3" t="s">
        <v>10</v>
      </c>
      <c r="C1054" s="3" t="s">
        <v>24</v>
      </c>
      <c r="D1054" s="3">
        <f>'estimated bilateral positions'!D1054/'estimated bilateral positions'!D$1064</f>
        <v>0.15799329510489724</v>
      </c>
      <c r="E1054" s="3">
        <f>'estimated bilateral positions'!E1054/'estimated bilateral positions'!E$1064</f>
        <v>0.11656762490313891</v>
      </c>
      <c r="F1054" s="3">
        <f>'estimated bilateral positions'!F1054/'estimated bilateral positions'!F$1064</f>
        <v>6.807056572293102E-2</v>
      </c>
      <c r="G1054" s="3">
        <f>'estimated bilateral positions'!G1054/'estimated bilateral positions'!G$1064</f>
        <v>2.8855983530421462E-2</v>
      </c>
      <c r="H1054" s="3">
        <f>'estimated bilateral positions'!H1054/'estimated bilateral positions'!H$1064</f>
        <v>3.0019031355770116E-2</v>
      </c>
      <c r="I1054" s="3">
        <f>'estimated bilateral positions'!I1054/'estimated bilateral positions'!I$1064</f>
        <v>0.10598113034870585</v>
      </c>
      <c r="J1054" s="3">
        <f>'estimated bilateral positions'!J1054/'estimated bilateral positions'!J$1064</f>
        <v>0.54330000000000023</v>
      </c>
    </row>
    <row r="1055" spans="1:10">
      <c r="A1055" s="3" t="s">
        <v>19</v>
      </c>
      <c r="B1055" s="3" t="s">
        <v>11</v>
      </c>
      <c r="C1055" s="3" t="s">
        <v>24</v>
      </c>
      <c r="D1055" s="3">
        <f>'estimated bilateral positions'!D1055/'estimated bilateral positions'!D$1064</f>
        <v>0.12800434020142704</v>
      </c>
      <c r="E1055" s="3">
        <f>'estimated bilateral positions'!E1055/'estimated bilateral positions'!E$1064</f>
        <v>1.9296502839140767E-2</v>
      </c>
      <c r="F1055" s="3">
        <f>'estimated bilateral positions'!F1055/'estimated bilateral positions'!F$1064</f>
        <v>0.17093382224714967</v>
      </c>
      <c r="G1055" s="3">
        <f>'estimated bilateral positions'!G1055/'estimated bilateral positions'!G$1064</f>
        <v>0.19923192664736522</v>
      </c>
      <c r="H1055" s="3">
        <f>'estimated bilateral positions'!H1055/'estimated bilateral positions'!H$1064</f>
        <v>0.12836179230778172</v>
      </c>
      <c r="I1055" s="3">
        <f>'estimated bilateral positions'!I1055/'estimated bilateral positions'!I$1064</f>
        <v>0.12730015554155075</v>
      </c>
      <c r="J1055" s="3">
        <f>'estimated bilateral positions'!J1055/'estimated bilateral positions'!J$1064</f>
        <v>0</v>
      </c>
    </row>
    <row r="1056" spans="1:10">
      <c r="A1056" s="3" t="s">
        <v>19</v>
      </c>
      <c r="B1056" s="3" t="s">
        <v>12</v>
      </c>
      <c r="C1056" s="3" t="s">
        <v>24</v>
      </c>
      <c r="D1056" s="3">
        <f>'estimated bilateral positions'!D1056/'estimated bilateral positions'!D$1064</f>
        <v>2.6596966062209029E-2</v>
      </c>
      <c r="E1056" s="3">
        <f>'estimated bilateral positions'!E1056/'estimated bilateral positions'!E$1064</f>
        <v>4.6036000558935986E-4</v>
      </c>
      <c r="F1056" s="3">
        <f>'estimated bilateral positions'!F1056/'estimated bilateral positions'!F$1064</f>
        <v>4.3889127166295103E-2</v>
      </c>
      <c r="G1056" s="3">
        <f>'estimated bilateral positions'!G1056/'estimated bilateral positions'!G$1064</f>
        <v>0</v>
      </c>
      <c r="H1056" s="3">
        <f>'estimated bilateral positions'!H1056/'estimated bilateral positions'!H$1064</f>
        <v>5.6012700251039192E-3</v>
      </c>
      <c r="I1056" s="3">
        <f>'estimated bilateral positions'!I1056/'estimated bilateral positions'!I$1064</f>
        <v>0</v>
      </c>
      <c r="J1056" s="3">
        <f>'estimated bilateral positions'!J1056/'estimated bilateral positions'!J$1064</f>
        <v>0</v>
      </c>
    </row>
    <row r="1057" spans="1:10">
      <c r="A1057" s="3" t="s">
        <v>19</v>
      </c>
      <c r="B1057" s="3" t="s">
        <v>13</v>
      </c>
      <c r="C1057" s="3" t="s">
        <v>24</v>
      </c>
      <c r="D1057" s="3">
        <f>'estimated bilateral positions'!D1057/'estimated bilateral positions'!D$1064</f>
        <v>3.1826535163337437E-2</v>
      </c>
      <c r="E1057" s="3">
        <f>'estimated bilateral positions'!E1057/'estimated bilateral positions'!E$1064</f>
        <v>4.7812400757104211E-2</v>
      </c>
      <c r="F1057" s="3">
        <f>'estimated bilateral positions'!F1057/'estimated bilateral positions'!F$1064</f>
        <v>7.9148422734492449E-2</v>
      </c>
      <c r="G1057" s="3">
        <f>'estimated bilateral positions'!G1057/'estimated bilateral positions'!G$1064</f>
        <v>9.8159122636436211E-2</v>
      </c>
      <c r="H1057" s="3">
        <f>'estimated bilateral positions'!H1057/'estimated bilateral positions'!H$1064</f>
        <v>5.1994030290253707E-2</v>
      </c>
      <c r="I1057" s="3">
        <f>'estimated bilateral positions'!I1057/'estimated bilateral positions'!I$1064</f>
        <v>5.5828943144526674E-2</v>
      </c>
      <c r="J1057" s="3">
        <f>'estimated bilateral positions'!J1057/'estimated bilateral positions'!J$1064</f>
        <v>0</v>
      </c>
    </row>
    <row r="1058" spans="1:10">
      <c r="A1058" s="3" t="s">
        <v>19</v>
      </c>
      <c r="B1058" s="3" t="s">
        <v>14</v>
      </c>
      <c r="C1058" s="3" t="s">
        <v>24</v>
      </c>
      <c r="D1058" s="3">
        <f>'estimated bilateral positions'!D1058/'estimated bilateral positions'!D$1064</f>
        <v>1.8612583314976731E-2</v>
      </c>
      <c r="E1058" s="3">
        <f>'estimated bilateral positions'!E1058/'estimated bilateral positions'!E$1064</f>
        <v>4.2199667179024652E-3</v>
      </c>
      <c r="F1058" s="3">
        <f>'estimated bilateral positions'!F1058/'estimated bilateral positions'!F$1064</f>
        <v>9.8360913288495274E-3</v>
      </c>
      <c r="G1058" s="3">
        <f>'estimated bilateral positions'!G1058/'estimated bilateral positions'!G$1064</f>
        <v>2.1611976295105296E-2</v>
      </c>
      <c r="H1058" s="3">
        <f>'estimated bilateral positions'!H1058/'estimated bilateral positions'!H$1064</f>
        <v>4.2647073845394096E-2</v>
      </c>
      <c r="I1058" s="3">
        <f>'estimated bilateral positions'!I1058/'estimated bilateral positions'!I$1064</f>
        <v>1.8532814821445628E-2</v>
      </c>
      <c r="J1058" s="3">
        <f>'estimated bilateral positions'!J1058/'estimated bilateral positions'!J$1064</f>
        <v>0</v>
      </c>
    </row>
    <row r="1059" spans="1:10">
      <c r="A1059" s="3" t="s">
        <v>19</v>
      </c>
      <c r="B1059" s="3" t="s">
        <v>15</v>
      </c>
      <c r="C1059" s="3" t="s">
        <v>24</v>
      </c>
      <c r="D1059" s="3">
        <f>'estimated bilateral positions'!D1059/'estimated bilateral positions'!D$1064</f>
        <v>2.4487267004116804E-2</v>
      </c>
      <c r="E1059" s="3">
        <f>'estimated bilateral positions'!E1059/'estimated bilateral positions'!E$1064</f>
        <v>2.5751705389921364E-3</v>
      </c>
      <c r="F1059" s="3">
        <f>'estimated bilateral positions'!F1059/'estimated bilateral positions'!F$1064</f>
        <v>8.2951958561726141E-5</v>
      </c>
      <c r="G1059" s="3">
        <f>'estimated bilateral positions'!G1059/'estimated bilateral positions'!G$1064</f>
        <v>3.5486727105819215E-3</v>
      </c>
      <c r="H1059" s="3">
        <f>'estimated bilateral positions'!H1059/'estimated bilateral positions'!H$1064</f>
        <v>5.2937672750148915E-3</v>
      </c>
      <c r="I1059" s="3">
        <f>'estimated bilateral positions'!I1059/'estimated bilateral positions'!I$1064</f>
        <v>1.4896502888442846E-2</v>
      </c>
      <c r="J1059" s="3">
        <f>'estimated bilateral positions'!J1059/'estimated bilateral positions'!J$1064</f>
        <v>0</v>
      </c>
    </row>
    <row r="1060" spans="1:10">
      <c r="A1060" s="3" t="s">
        <v>19</v>
      </c>
      <c r="B1060" s="3" t="s">
        <v>16</v>
      </c>
      <c r="C1060" s="3" t="s">
        <v>24</v>
      </c>
      <c r="D1060" s="3">
        <f>'estimated bilateral positions'!D1060/'estimated bilateral positions'!D$1064</f>
        <v>1.1277518363737834E-2</v>
      </c>
      <c r="E1060" s="3">
        <f>'estimated bilateral positions'!E1060/'estimated bilateral positions'!E$1064</f>
        <v>5.9531764078200227E-3</v>
      </c>
      <c r="F1060" s="3">
        <f>'estimated bilateral positions'!F1060/'estimated bilateral positions'!F$1064</f>
        <v>3.2158651904988581E-2</v>
      </c>
      <c r="G1060" s="3">
        <f>'estimated bilateral positions'!G1060/'estimated bilateral positions'!G$1064</f>
        <v>4.9571693183484795E-3</v>
      </c>
      <c r="H1060" s="3">
        <f>'estimated bilateral positions'!H1060/'estimated bilateral positions'!H$1064</f>
        <v>3.2944358205127935E-2</v>
      </c>
      <c r="I1060" s="3">
        <f>'estimated bilateral positions'!I1060/'estimated bilateral positions'!I$1064</f>
        <v>1.113122383985168E-2</v>
      </c>
      <c r="J1060" s="3">
        <f>'estimated bilateral positions'!J1060/'estimated bilateral positions'!J$1064</f>
        <v>0</v>
      </c>
    </row>
    <row r="1061" spans="1:10">
      <c r="A1061" s="3" t="s">
        <v>19</v>
      </c>
      <c r="B1061" s="3" t="s">
        <v>17</v>
      </c>
      <c r="C1061" s="3" t="s">
        <v>24</v>
      </c>
      <c r="D1061" s="3">
        <f>'estimated bilateral positions'!D1061/'estimated bilateral positions'!D$1064</f>
        <v>2.3703446552707834E-2</v>
      </c>
      <c r="E1061" s="3">
        <f>'estimated bilateral positions'!E1061/'estimated bilateral positions'!E$1064</f>
        <v>7.698733501861002E-2</v>
      </c>
      <c r="F1061" s="3">
        <f>'estimated bilateral positions'!F1061/'estimated bilateral positions'!F$1064</f>
        <v>5.6088092466296841E-2</v>
      </c>
      <c r="G1061" s="3">
        <f>'estimated bilateral positions'!G1061/'estimated bilateral positions'!G$1064</f>
        <v>3.7523696746823688E-3</v>
      </c>
      <c r="H1061" s="3">
        <f>'estimated bilateral positions'!H1061/'estimated bilateral positions'!H$1064</f>
        <v>3.3348021609024864E-2</v>
      </c>
      <c r="I1061" s="3">
        <f>'estimated bilateral positions'!I1061/'estimated bilateral positions'!I$1064</f>
        <v>5.6226257985097082E-2</v>
      </c>
      <c r="J1061" s="3">
        <f>'estimated bilateral positions'!J1061/'estimated bilateral positions'!J$1064</f>
        <v>0</v>
      </c>
    </row>
    <row r="1062" spans="1:10">
      <c r="A1062" s="3" t="s">
        <v>19</v>
      </c>
      <c r="B1062" s="3" t="s">
        <v>18</v>
      </c>
      <c r="C1062" s="3" t="s">
        <v>24</v>
      </c>
      <c r="D1062" s="3">
        <f>'estimated bilateral positions'!D1062/'estimated bilateral positions'!D$1064</f>
        <v>8.0785813083341054E-2</v>
      </c>
      <c r="E1062" s="3">
        <f>'estimated bilateral positions'!E1062/'estimated bilateral positions'!E$1064</f>
        <v>0.21546779131362659</v>
      </c>
      <c r="F1062" s="3">
        <f>'estimated bilateral positions'!F1062/'estimated bilateral positions'!F$1064</f>
        <v>0.1325547160859244</v>
      </c>
      <c r="G1062" s="3">
        <f>'estimated bilateral positions'!G1062/'estimated bilateral positions'!G$1064</f>
        <v>0.23218846586310476</v>
      </c>
      <c r="H1062" s="3">
        <f>'estimated bilateral positions'!H1062/'estimated bilateral positions'!H$1064</f>
        <v>0.1501786369068816</v>
      </c>
      <c r="I1062" s="3">
        <f>'estimated bilateral positions'!I1062/'estimated bilateral positions'!I$1064</f>
        <v>0.14317112113877162</v>
      </c>
      <c r="J1062" s="3">
        <f>'estimated bilateral positions'!J1062/'estimated bilateral positions'!J$1064</f>
        <v>0</v>
      </c>
    </row>
    <row r="1063" spans="1:10">
      <c r="A1063" s="3" t="s">
        <v>19</v>
      </c>
      <c r="B1063" s="3" t="s">
        <v>19</v>
      </c>
      <c r="C1063" s="3" t="s">
        <v>24</v>
      </c>
      <c r="D1063" s="3">
        <f>'estimated bilateral positions'!D1063/'estimated bilateral positions'!D$1064</f>
        <v>0</v>
      </c>
      <c r="E1063" s="3">
        <f>'estimated bilateral positions'!E1063/'estimated bilateral positions'!E$1064</f>
        <v>0</v>
      </c>
      <c r="F1063" s="3">
        <f>'estimated bilateral positions'!F1063/'estimated bilateral positions'!F$1064</f>
        <v>0</v>
      </c>
      <c r="G1063" s="3">
        <f>'estimated bilateral positions'!G1063/'estimated bilateral positions'!G$1064</f>
        <v>0</v>
      </c>
      <c r="H1063" s="3">
        <f>'estimated bilateral positions'!H1063/'estimated bilateral positions'!H$1064</f>
        <v>0</v>
      </c>
      <c r="I1063" s="3">
        <f>'estimated bilateral positions'!I1063/'estimated bilateral positions'!I$1064</f>
        <v>0</v>
      </c>
      <c r="J1063" s="3">
        <f>'estimated bilateral positions'!J1063/'estimated bilateral positions'!J$1064</f>
        <v>0</v>
      </c>
    </row>
  </sheetData>
  <autoFilter ref="A1:J1065"/>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dimension ref="A1:J1063"/>
  <sheetViews>
    <sheetView workbookViewId="0">
      <pane xSplit="3" ySplit="1" topLeftCell="D206" activePane="bottomRight" state="frozen"/>
      <selection pane="topRight" activeCell="D1" sqref="D1"/>
      <selection pane="bottomLeft" activeCell="A2" sqref="A2"/>
      <selection pane="bottomRight" activeCell="C211" sqref="C211"/>
    </sheetView>
  </sheetViews>
  <sheetFormatPr defaultRowHeight="15"/>
  <cols>
    <col min="1" max="1" width="11.5703125" style="3" customWidth="1"/>
    <col min="2" max="2" width="13.7109375" style="3" customWidth="1"/>
    <col min="3" max="3" width="11.5703125" style="3" customWidth="1"/>
    <col min="4" max="4" width="13.28515625" style="3" customWidth="1"/>
    <col min="5" max="5" width="11.7109375" style="3" customWidth="1"/>
    <col min="6" max="6" width="11.85546875" style="3" customWidth="1"/>
    <col min="7" max="7" width="10.140625" style="3" customWidth="1"/>
    <col min="8" max="8" width="11.140625" style="3" customWidth="1"/>
    <col min="9" max="9" width="10.7109375" style="3" customWidth="1"/>
    <col min="10" max="10" width="10.28515625" style="3" customWidth="1"/>
    <col min="11" max="16384" width="9.140625" style="3"/>
  </cols>
  <sheetData>
    <row r="1" spans="1:10" ht="115.5" customHeight="1">
      <c r="A1" s="1" t="s">
        <v>0</v>
      </c>
      <c r="B1" s="1" t="s">
        <v>1</v>
      </c>
      <c r="C1" s="1" t="s">
        <v>2</v>
      </c>
      <c r="D1" s="2" t="s">
        <v>39</v>
      </c>
      <c r="E1" s="2" t="s">
        <v>42</v>
      </c>
      <c r="F1" s="2" t="s">
        <v>40</v>
      </c>
      <c r="G1" s="2" t="s">
        <v>41</v>
      </c>
      <c r="H1" s="2" t="s">
        <v>45</v>
      </c>
      <c r="I1" s="2" t="s">
        <v>43</v>
      </c>
      <c r="J1" s="2" t="s">
        <v>44</v>
      </c>
    </row>
    <row r="2" spans="1:10">
      <c r="A2" s="3" t="s">
        <v>3</v>
      </c>
      <c r="B2" s="3" t="s">
        <v>3</v>
      </c>
      <c r="C2" s="8" t="s">
        <v>21</v>
      </c>
      <c r="D2" s="3">
        <v>4605.503516158532</v>
      </c>
      <c r="E2" s="3">
        <v>2639.5307210735136</v>
      </c>
      <c r="F2" s="3">
        <v>-1662.9746619218195</v>
      </c>
      <c r="G2" s="3">
        <v>24.85183011789859</v>
      </c>
      <c r="H2" s="3">
        <v>-527.02602574041202</v>
      </c>
      <c r="I2" s="3">
        <v>-554.04830937900249</v>
      </c>
      <c r="J2" s="3">
        <v>-5134.2516876807995</v>
      </c>
    </row>
    <row r="3" spans="1:10">
      <c r="A3" s="3" t="s">
        <v>3</v>
      </c>
      <c r="B3" s="3" t="s">
        <v>4</v>
      </c>
      <c r="C3" s="3" t="s">
        <v>21</v>
      </c>
      <c r="D3" s="3">
        <v>4605.503516158532</v>
      </c>
      <c r="E3" s="3">
        <v>2639.5307210735136</v>
      </c>
      <c r="F3" s="3">
        <v>-1662.9746619218195</v>
      </c>
      <c r="G3" s="3">
        <v>24.85183011789859</v>
      </c>
      <c r="H3" s="3">
        <v>-527.02602574041202</v>
      </c>
      <c r="I3" s="3">
        <v>-554.04830937900249</v>
      </c>
      <c r="J3" s="3">
        <v>-5134.2516876807995</v>
      </c>
    </row>
    <row r="4" spans="1:10">
      <c r="A4" s="3" t="s">
        <v>3</v>
      </c>
      <c r="B4" s="3" t="s">
        <v>5</v>
      </c>
      <c r="C4" s="3" t="s">
        <v>21</v>
      </c>
      <c r="D4" s="3">
        <v>4605.503516158532</v>
      </c>
      <c r="E4" s="3">
        <v>2639.5307210735136</v>
      </c>
      <c r="F4" s="3">
        <v>-1662.9746619218195</v>
      </c>
      <c r="G4" s="3">
        <v>24.85183011789859</v>
      </c>
      <c r="H4" s="3">
        <v>-527.02602574041202</v>
      </c>
      <c r="I4" s="3">
        <v>-554.04830937900249</v>
      </c>
      <c r="J4" s="3">
        <v>-5134.2516876807995</v>
      </c>
    </row>
    <row r="5" spans="1:10">
      <c r="A5" s="3" t="s">
        <v>3</v>
      </c>
      <c r="B5" s="3" t="s">
        <v>6</v>
      </c>
      <c r="C5" s="3" t="s">
        <v>21</v>
      </c>
      <c r="D5" s="3">
        <v>4605.503516158532</v>
      </c>
      <c r="E5" s="3">
        <v>2639.5307210735136</v>
      </c>
      <c r="F5" s="3">
        <v>-1662.9746619218195</v>
      </c>
      <c r="G5" s="3">
        <v>24.85183011789859</v>
      </c>
      <c r="H5" s="3">
        <v>-527.02602574041202</v>
      </c>
      <c r="I5" s="3">
        <v>-554.04830937900249</v>
      </c>
      <c r="J5" s="3">
        <v>-5134.2516876807995</v>
      </c>
    </row>
    <row r="6" spans="1:10">
      <c r="A6" s="3" t="s">
        <v>3</v>
      </c>
      <c r="B6" s="3" t="s">
        <v>7</v>
      </c>
      <c r="C6" s="3" t="s">
        <v>21</v>
      </c>
      <c r="D6" s="3">
        <v>4605.503516158532</v>
      </c>
      <c r="E6" s="3">
        <v>2639.5307210735136</v>
      </c>
      <c r="F6" s="3">
        <v>-1662.9746619218195</v>
      </c>
      <c r="G6" s="3">
        <v>24.85183011789859</v>
      </c>
      <c r="H6" s="3">
        <v>-527.02602574041202</v>
      </c>
      <c r="I6" s="3">
        <v>-554.04830937900249</v>
      </c>
      <c r="J6" s="3">
        <v>-5134.2516876807995</v>
      </c>
    </row>
    <row r="7" spans="1:10">
      <c r="A7" s="3" t="s">
        <v>3</v>
      </c>
      <c r="B7" s="3" t="s">
        <v>8</v>
      </c>
      <c r="C7" s="3" t="s">
        <v>21</v>
      </c>
      <c r="D7" s="3">
        <v>4605.503516158532</v>
      </c>
      <c r="E7" s="3">
        <v>2639.5307210735136</v>
      </c>
      <c r="F7" s="3">
        <v>-1662.9746619218195</v>
      </c>
      <c r="G7" s="3">
        <v>24.85183011789859</v>
      </c>
      <c r="H7" s="3">
        <v>-527.02602574041202</v>
      </c>
      <c r="I7" s="3">
        <v>-554.04830937900249</v>
      </c>
      <c r="J7" s="3">
        <v>-5134.2516876807995</v>
      </c>
    </row>
    <row r="8" spans="1:10">
      <c r="A8" s="3" t="s">
        <v>3</v>
      </c>
      <c r="B8" s="3" t="s">
        <v>9</v>
      </c>
      <c r="C8" s="3" t="s">
        <v>21</v>
      </c>
      <c r="D8" s="3">
        <v>4605.503516158532</v>
      </c>
      <c r="E8" s="3">
        <v>2639.5307210735136</v>
      </c>
      <c r="F8" s="3">
        <v>-1662.9746619218195</v>
      </c>
      <c r="G8" s="3">
        <v>24.85183011789859</v>
      </c>
      <c r="H8" s="3">
        <v>-527.02602574041202</v>
      </c>
      <c r="I8" s="3">
        <v>-554.04830937900249</v>
      </c>
      <c r="J8" s="3">
        <v>-5134.2516876807995</v>
      </c>
    </row>
    <row r="9" spans="1:10">
      <c r="A9" s="3" t="s">
        <v>3</v>
      </c>
      <c r="B9" s="3" t="s">
        <v>10</v>
      </c>
      <c r="C9" s="3" t="s">
        <v>21</v>
      </c>
      <c r="D9" s="3">
        <v>4605.503516158532</v>
      </c>
      <c r="E9" s="3">
        <v>2639.5307210735136</v>
      </c>
      <c r="F9" s="3">
        <v>-1662.9746619218195</v>
      </c>
      <c r="G9" s="3">
        <v>24.85183011789859</v>
      </c>
      <c r="H9" s="3">
        <v>-527.02602574041202</v>
      </c>
      <c r="I9" s="3">
        <v>-554.04830937900249</v>
      </c>
      <c r="J9" s="3">
        <v>-5134.2516876807995</v>
      </c>
    </row>
    <row r="10" spans="1:10">
      <c r="A10" s="3" t="s">
        <v>3</v>
      </c>
      <c r="B10" s="3" t="s">
        <v>11</v>
      </c>
      <c r="C10" s="3" t="s">
        <v>21</v>
      </c>
      <c r="D10" s="3">
        <v>4605.503516158532</v>
      </c>
      <c r="E10" s="3">
        <v>2639.5307210735136</v>
      </c>
      <c r="F10" s="3">
        <v>-1662.9746619218195</v>
      </c>
      <c r="G10" s="3">
        <v>24.85183011789859</v>
      </c>
      <c r="H10" s="3">
        <v>-527.02602574041202</v>
      </c>
      <c r="I10" s="3">
        <v>-554.04830937900249</v>
      </c>
      <c r="J10" s="3">
        <v>-5134.2516876807995</v>
      </c>
    </row>
    <row r="11" spans="1:10">
      <c r="A11" s="3" t="s">
        <v>3</v>
      </c>
      <c r="B11" s="3" t="s">
        <v>12</v>
      </c>
      <c r="C11" s="3" t="s">
        <v>21</v>
      </c>
      <c r="D11" s="3">
        <v>4605.503516158532</v>
      </c>
      <c r="E11" s="3">
        <v>2639.5307210735136</v>
      </c>
      <c r="F11" s="3">
        <v>-1662.9746619218195</v>
      </c>
      <c r="G11" s="3">
        <v>24.85183011789859</v>
      </c>
      <c r="H11" s="3">
        <v>-527.02602574041202</v>
      </c>
      <c r="I11" s="3">
        <v>-554.04830937900249</v>
      </c>
      <c r="J11" s="3">
        <v>-5134.2516876807995</v>
      </c>
    </row>
    <row r="12" spans="1:10">
      <c r="A12" s="3" t="s">
        <v>3</v>
      </c>
      <c r="B12" s="3" t="s">
        <v>13</v>
      </c>
      <c r="C12" s="3" t="s">
        <v>21</v>
      </c>
      <c r="D12" s="3">
        <v>4605.503516158532</v>
      </c>
      <c r="E12" s="3">
        <v>2639.5307210735136</v>
      </c>
      <c r="F12" s="3">
        <v>-1662.9746619218195</v>
      </c>
      <c r="G12" s="3">
        <v>24.85183011789859</v>
      </c>
      <c r="H12" s="3">
        <v>-527.02602574041202</v>
      </c>
      <c r="I12" s="3">
        <v>-554.04830937900249</v>
      </c>
      <c r="J12" s="3">
        <v>-5134.2516876807995</v>
      </c>
    </row>
    <row r="13" spans="1:10">
      <c r="A13" s="3" t="s">
        <v>3</v>
      </c>
      <c r="B13" s="3" t="s">
        <v>14</v>
      </c>
      <c r="C13" s="3" t="s">
        <v>21</v>
      </c>
      <c r="D13" s="3">
        <v>4605.503516158532</v>
      </c>
      <c r="E13" s="3">
        <v>2639.5307210735136</v>
      </c>
      <c r="F13" s="3">
        <v>-1662.9746619218195</v>
      </c>
      <c r="G13" s="3">
        <v>24.85183011789859</v>
      </c>
      <c r="H13" s="3">
        <v>-527.02602574041202</v>
      </c>
      <c r="I13" s="3">
        <v>-554.04830937900249</v>
      </c>
      <c r="J13" s="3">
        <v>-5134.2516876807995</v>
      </c>
    </row>
    <row r="14" spans="1:10">
      <c r="A14" s="3" t="s">
        <v>3</v>
      </c>
      <c r="B14" s="3" t="s">
        <v>15</v>
      </c>
      <c r="C14" s="3" t="s">
        <v>21</v>
      </c>
      <c r="D14" s="3">
        <v>4605.503516158532</v>
      </c>
      <c r="E14" s="3">
        <v>2639.5307210735136</v>
      </c>
      <c r="F14" s="3">
        <v>-1662.9746619218195</v>
      </c>
      <c r="G14" s="3">
        <v>24.85183011789859</v>
      </c>
      <c r="H14" s="3">
        <v>-527.02602574041202</v>
      </c>
      <c r="I14" s="3">
        <v>-554.04830937900249</v>
      </c>
      <c r="J14" s="3">
        <v>-5134.2516876807995</v>
      </c>
    </row>
    <row r="15" spans="1:10">
      <c r="A15" s="3" t="s">
        <v>3</v>
      </c>
      <c r="B15" s="3" t="s">
        <v>16</v>
      </c>
      <c r="C15" s="3" t="s">
        <v>21</v>
      </c>
      <c r="D15" s="3">
        <v>4605.503516158532</v>
      </c>
      <c r="E15" s="3">
        <v>2639.5307210735136</v>
      </c>
      <c r="F15" s="3">
        <v>-1662.9746619218195</v>
      </c>
      <c r="G15" s="3">
        <v>24.85183011789859</v>
      </c>
      <c r="H15" s="3">
        <v>-527.02602574041202</v>
      </c>
      <c r="I15" s="3">
        <v>-554.04830937900249</v>
      </c>
      <c r="J15" s="3">
        <v>-5134.2516876807995</v>
      </c>
    </row>
    <row r="16" spans="1:10">
      <c r="A16" s="3" t="s">
        <v>3</v>
      </c>
      <c r="B16" s="3" t="s">
        <v>17</v>
      </c>
      <c r="C16" s="3" t="s">
        <v>21</v>
      </c>
      <c r="D16" s="3">
        <v>4605.503516158532</v>
      </c>
      <c r="E16" s="3">
        <v>2639.5307210735136</v>
      </c>
      <c r="F16" s="3">
        <v>-1662.9746619218195</v>
      </c>
      <c r="G16" s="3">
        <v>24.85183011789859</v>
      </c>
      <c r="H16" s="3">
        <v>-527.02602574041202</v>
      </c>
      <c r="I16" s="3">
        <v>-554.04830937900249</v>
      </c>
      <c r="J16" s="3">
        <v>-5134.2516876807995</v>
      </c>
    </row>
    <row r="17" spans="1:10">
      <c r="A17" s="3" t="s">
        <v>3</v>
      </c>
      <c r="B17" s="3" t="s">
        <v>18</v>
      </c>
      <c r="C17" s="3" t="s">
        <v>21</v>
      </c>
      <c r="D17" s="3">
        <v>4605.503516158532</v>
      </c>
      <c r="E17" s="3">
        <v>2639.5307210735136</v>
      </c>
      <c r="F17" s="3">
        <v>-1662.9746619218195</v>
      </c>
      <c r="G17" s="3">
        <v>24.85183011789859</v>
      </c>
      <c r="H17" s="3">
        <v>-527.02602574041202</v>
      </c>
      <c r="I17" s="3">
        <v>-554.04830937900249</v>
      </c>
      <c r="J17" s="3">
        <v>-5134.2516876807995</v>
      </c>
    </row>
    <row r="18" spans="1:10">
      <c r="A18" s="3" t="s">
        <v>3</v>
      </c>
      <c r="B18" s="3" t="s">
        <v>19</v>
      </c>
      <c r="C18" s="3" t="s">
        <v>21</v>
      </c>
      <c r="D18" s="3">
        <v>4605.503516158532</v>
      </c>
      <c r="E18" s="3">
        <v>2639.5307210735136</v>
      </c>
      <c r="F18" s="3">
        <v>-1662.9746619218195</v>
      </c>
      <c r="G18" s="3">
        <v>24.85183011789859</v>
      </c>
      <c r="H18" s="3">
        <v>-527.02602574041202</v>
      </c>
      <c r="I18" s="3">
        <v>-554.04830937900249</v>
      </c>
      <c r="J18" s="3">
        <v>-5134.2516876807995</v>
      </c>
    </row>
    <row r="21" spans="1:10">
      <c r="A21" s="3" t="s">
        <v>3</v>
      </c>
      <c r="B21" s="3" t="s">
        <v>3</v>
      </c>
      <c r="C21" s="3" t="s">
        <v>22</v>
      </c>
      <c r="D21" s="3">
        <v>106.84246017718299</v>
      </c>
      <c r="E21" s="3">
        <v>2372.9163043382646</v>
      </c>
      <c r="F21" s="3">
        <v>5547.5990224162397</v>
      </c>
      <c r="G21" s="3">
        <v>19.005475117898595</v>
      </c>
      <c r="H21" s="3">
        <v>-488.22936630638094</v>
      </c>
      <c r="I21" s="3">
        <v>504.39255798029484</v>
      </c>
      <c r="J21" s="3">
        <v>-6776.6851891670331</v>
      </c>
    </row>
    <row r="22" spans="1:10">
      <c r="A22" s="3" t="s">
        <v>3</v>
      </c>
      <c r="B22" s="3" t="s">
        <v>4</v>
      </c>
      <c r="C22" s="3" t="s">
        <v>22</v>
      </c>
      <c r="D22" s="3">
        <v>106.84246017718299</v>
      </c>
      <c r="E22" s="3">
        <v>2372.9163043382646</v>
      </c>
      <c r="F22" s="3">
        <v>5547.5990224162397</v>
      </c>
      <c r="G22" s="3">
        <v>19.005475117898595</v>
      </c>
      <c r="H22" s="3">
        <v>-488.22936630638094</v>
      </c>
      <c r="I22" s="3">
        <v>504.39255798029484</v>
      </c>
      <c r="J22" s="3">
        <v>-6776.6851891670331</v>
      </c>
    </row>
    <row r="23" spans="1:10">
      <c r="A23" s="3" t="s">
        <v>3</v>
      </c>
      <c r="B23" s="3" t="s">
        <v>5</v>
      </c>
      <c r="C23" s="3" t="s">
        <v>22</v>
      </c>
      <c r="D23" s="3">
        <v>106.84246017718299</v>
      </c>
      <c r="E23" s="3">
        <v>2372.9163043382646</v>
      </c>
      <c r="F23" s="3">
        <v>5547.5990224162397</v>
      </c>
      <c r="G23" s="3">
        <v>19.005475117898595</v>
      </c>
      <c r="H23" s="3">
        <v>-488.22936630638094</v>
      </c>
      <c r="I23" s="3">
        <v>504.39255798029484</v>
      </c>
      <c r="J23" s="3">
        <v>-6776.6851891670331</v>
      </c>
    </row>
    <row r="24" spans="1:10">
      <c r="A24" s="3" t="s">
        <v>3</v>
      </c>
      <c r="B24" s="3" t="s">
        <v>6</v>
      </c>
      <c r="C24" s="3" t="s">
        <v>22</v>
      </c>
      <c r="D24" s="3">
        <v>106.84246017718299</v>
      </c>
      <c r="E24" s="3">
        <v>2372.9163043382646</v>
      </c>
      <c r="F24" s="3">
        <v>5547.5990224162397</v>
      </c>
      <c r="G24" s="3">
        <v>19.005475117898595</v>
      </c>
      <c r="H24" s="3">
        <v>-488.22936630638094</v>
      </c>
      <c r="I24" s="3">
        <v>504.39255798029484</v>
      </c>
      <c r="J24" s="3">
        <v>-6776.6851891670331</v>
      </c>
    </row>
    <row r="25" spans="1:10">
      <c r="A25" s="3" t="s">
        <v>3</v>
      </c>
      <c r="B25" s="3" t="s">
        <v>7</v>
      </c>
      <c r="C25" s="3" t="s">
        <v>22</v>
      </c>
      <c r="D25" s="3">
        <v>106.84246017718299</v>
      </c>
      <c r="E25" s="3">
        <v>2372.9163043382646</v>
      </c>
      <c r="F25" s="3">
        <v>5547.5990224162397</v>
      </c>
      <c r="G25" s="3">
        <v>19.005475117898595</v>
      </c>
      <c r="H25" s="3">
        <v>-488.22936630638094</v>
      </c>
      <c r="I25" s="3">
        <v>504.39255798029484</v>
      </c>
      <c r="J25" s="3">
        <v>-6776.6851891670331</v>
      </c>
    </row>
    <row r="26" spans="1:10">
      <c r="A26" s="3" t="s">
        <v>3</v>
      </c>
      <c r="B26" s="3" t="s">
        <v>8</v>
      </c>
      <c r="C26" s="3" t="s">
        <v>22</v>
      </c>
      <c r="D26" s="3">
        <v>106.84246017718299</v>
      </c>
      <c r="E26" s="3">
        <v>2372.9163043382646</v>
      </c>
      <c r="F26" s="3">
        <v>5547.5990224162397</v>
      </c>
      <c r="G26" s="3">
        <v>19.005475117898595</v>
      </c>
      <c r="H26" s="3">
        <v>-488.22936630638094</v>
      </c>
      <c r="I26" s="3">
        <v>504.39255798029484</v>
      </c>
      <c r="J26" s="3">
        <v>-6776.6851891670331</v>
      </c>
    </row>
    <row r="27" spans="1:10">
      <c r="A27" s="3" t="s">
        <v>3</v>
      </c>
      <c r="B27" s="3" t="s">
        <v>9</v>
      </c>
      <c r="C27" s="3" t="s">
        <v>22</v>
      </c>
      <c r="D27" s="3">
        <v>106.84246017718299</v>
      </c>
      <c r="E27" s="3">
        <v>2372.9163043382646</v>
      </c>
      <c r="F27" s="3">
        <v>5547.5990224162397</v>
      </c>
      <c r="G27" s="3">
        <v>19.005475117898595</v>
      </c>
      <c r="H27" s="3">
        <v>-488.22936630638094</v>
      </c>
      <c r="I27" s="3">
        <v>504.39255798029484</v>
      </c>
      <c r="J27" s="3">
        <v>-6776.6851891670331</v>
      </c>
    </row>
    <row r="28" spans="1:10">
      <c r="A28" s="3" t="s">
        <v>3</v>
      </c>
      <c r="B28" s="3" t="s">
        <v>10</v>
      </c>
      <c r="C28" s="3" t="s">
        <v>22</v>
      </c>
      <c r="D28" s="3">
        <v>106.84246017718299</v>
      </c>
      <c r="E28" s="3">
        <v>2372.9163043382646</v>
      </c>
      <c r="F28" s="3">
        <v>5547.5990224162397</v>
      </c>
      <c r="G28" s="3">
        <v>19.005475117898595</v>
      </c>
      <c r="H28" s="3">
        <v>-488.22936630638094</v>
      </c>
      <c r="I28" s="3">
        <v>504.39255798029484</v>
      </c>
      <c r="J28" s="3">
        <v>-6776.6851891670331</v>
      </c>
    </row>
    <row r="29" spans="1:10">
      <c r="A29" s="3" t="s">
        <v>3</v>
      </c>
      <c r="B29" s="3" t="s">
        <v>11</v>
      </c>
      <c r="C29" s="3" t="s">
        <v>22</v>
      </c>
      <c r="D29" s="3">
        <v>106.84246017718299</v>
      </c>
      <c r="E29" s="3">
        <v>2372.9163043382646</v>
      </c>
      <c r="F29" s="3">
        <v>5547.5990224162397</v>
      </c>
      <c r="G29" s="3">
        <v>19.005475117898595</v>
      </c>
      <c r="H29" s="3">
        <v>-488.22936630638094</v>
      </c>
      <c r="I29" s="3">
        <v>504.39255798029484</v>
      </c>
      <c r="J29" s="3">
        <v>-6776.6851891670331</v>
      </c>
    </row>
    <row r="30" spans="1:10">
      <c r="A30" s="3" t="s">
        <v>3</v>
      </c>
      <c r="B30" s="3" t="s">
        <v>12</v>
      </c>
      <c r="C30" s="3" t="s">
        <v>22</v>
      </c>
      <c r="D30" s="3">
        <v>106.84246017718299</v>
      </c>
      <c r="E30" s="3">
        <v>2372.9163043382646</v>
      </c>
      <c r="F30" s="3">
        <v>5547.5990224162397</v>
      </c>
      <c r="G30" s="3">
        <v>19.005475117898595</v>
      </c>
      <c r="H30" s="3">
        <v>-488.22936630638094</v>
      </c>
      <c r="I30" s="3">
        <v>504.39255798029484</v>
      </c>
      <c r="J30" s="3">
        <v>-6776.6851891670331</v>
      </c>
    </row>
    <row r="31" spans="1:10">
      <c r="A31" s="3" t="s">
        <v>3</v>
      </c>
      <c r="B31" s="3" t="s">
        <v>13</v>
      </c>
      <c r="C31" s="3" t="s">
        <v>22</v>
      </c>
      <c r="D31" s="3">
        <v>106.84246017718299</v>
      </c>
      <c r="E31" s="3">
        <v>2372.9163043382646</v>
      </c>
      <c r="F31" s="3">
        <v>5547.5990224162397</v>
      </c>
      <c r="G31" s="3">
        <v>19.005475117898595</v>
      </c>
      <c r="H31" s="3">
        <v>-488.22936630638094</v>
      </c>
      <c r="I31" s="3">
        <v>504.39255798029484</v>
      </c>
      <c r="J31" s="3">
        <v>-6776.6851891670331</v>
      </c>
    </row>
    <row r="32" spans="1:10">
      <c r="A32" s="3" t="s">
        <v>3</v>
      </c>
      <c r="B32" s="3" t="s">
        <v>14</v>
      </c>
      <c r="C32" s="3" t="s">
        <v>22</v>
      </c>
      <c r="D32" s="3">
        <v>106.84246017718299</v>
      </c>
      <c r="E32" s="3">
        <v>2372.9163043382646</v>
      </c>
      <c r="F32" s="3">
        <v>5547.5990224162397</v>
      </c>
      <c r="G32" s="3">
        <v>19.005475117898595</v>
      </c>
      <c r="H32" s="3">
        <v>-488.22936630638094</v>
      </c>
      <c r="I32" s="3">
        <v>504.39255798029484</v>
      </c>
      <c r="J32" s="3">
        <v>-6776.6851891670331</v>
      </c>
    </row>
    <row r="33" spans="1:10">
      <c r="A33" s="3" t="s">
        <v>3</v>
      </c>
      <c r="B33" s="3" t="s">
        <v>15</v>
      </c>
      <c r="C33" s="3" t="s">
        <v>22</v>
      </c>
      <c r="D33" s="3">
        <v>106.84246017718299</v>
      </c>
      <c r="E33" s="3">
        <v>2372.9163043382646</v>
      </c>
      <c r="F33" s="3">
        <v>5547.5990224162397</v>
      </c>
      <c r="G33" s="3">
        <v>19.005475117898595</v>
      </c>
      <c r="H33" s="3">
        <v>-488.22936630638094</v>
      </c>
      <c r="I33" s="3">
        <v>504.39255798029484</v>
      </c>
      <c r="J33" s="3">
        <v>-6776.6851891670331</v>
      </c>
    </row>
    <row r="34" spans="1:10">
      <c r="A34" s="3" t="s">
        <v>3</v>
      </c>
      <c r="B34" s="3" t="s">
        <v>16</v>
      </c>
      <c r="C34" s="3" t="s">
        <v>22</v>
      </c>
      <c r="D34" s="3">
        <v>106.84246017718299</v>
      </c>
      <c r="E34" s="3">
        <v>2372.9163043382646</v>
      </c>
      <c r="F34" s="3">
        <v>5547.5990224162397</v>
      </c>
      <c r="G34" s="3">
        <v>19.005475117898595</v>
      </c>
      <c r="H34" s="3">
        <v>-488.22936630638094</v>
      </c>
      <c r="I34" s="3">
        <v>504.39255798029484</v>
      </c>
      <c r="J34" s="3">
        <v>-6776.6851891670331</v>
      </c>
    </row>
    <row r="35" spans="1:10">
      <c r="A35" s="3" t="s">
        <v>3</v>
      </c>
      <c r="B35" s="3" t="s">
        <v>17</v>
      </c>
      <c r="C35" s="3" t="s">
        <v>22</v>
      </c>
      <c r="D35" s="3">
        <v>106.84246017718299</v>
      </c>
      <c r="E35" s="3">
        <v>2372.9163043382646</v>
      </c>
      <c r="F35" s="3">
        <v>5547.5990224162397</v>
      </c>
      <c r="G35" s="3">
        <v>19.005475117898595</v>
      </c>
      <c r="H35" s="3">
        <v>-488.22936630638094</v>
      </c>
      <c r="I35" s="3">
        <v>504.39255798029484</v>
      </c>
      <c r="J35" s="3">
        <v>-6776.6851891670331</v>
      </c>
    </row>
    <row r="36" spans="1:10">
      <c r="A36" s="3" t="s">
        <v>3</v>
      </c>
      <c r="B36" s="3" t="s">
        <v>18</v>
      </c>
      <c r="C36" s="3" t="s">
        <v>22</v>
      </c>
      <c r="D36" s="3">
        <v>106.84246017718299</v>
      </c>
      <c r="E36" s="3">
        <v>2372.9163043382646</v>
      </c>
      <c r="F36" s="3">
        <v>5547.5990224162397</v>
      </c>
      <c r="G36" s="3">
        <v>19.005475117898595</v>
      </c>
      <c r="H36" s="3">
        <v>-488.22936630638094</v>
      </c>
      <c r="I36" s="3">
        <v>504.39255798029484</v>
      </c>
      <c r="J36" s="3">
        <v>-6776.6851891670331</v>
      </c>
    </row>
    <row r="37" spans="1:10">
      <c r="A37" s="3" t="s">
        <v>3</v>
      </c>
      <c r="B37" s="3" t="s">
        <v>19</v>
      </c>
      <c r="C37" s="3" t="s">
        <v>22</v>
      </c>
      <c r="D37" s="3">
        <v>106.84246017718299</v>
      </c>
      <c r="E37" s="3">
        <v>2372.9163043382646</v>
      </c>
      <c r="F37" s="3">
        <v>5547.5990224162397</v>
      </c>
      <c r="G37" s="3">
        <v>19.005475117898595</v>
      </c>
      <c r="H37" s="3">
        <v>-488.22936630638094</v>
      </c>
      <c r="I37" s="3">
        <v>504.39255798029484</v>
      </c>
      <c r="J37" s="3">
        <v>-6776.6851891670331</v>
      </c>
    </row>
    <row r="40" spans="1:10">
      <c r="A40" s="3" t="s">
        <v>3</v>
      </c>
      <c r="B40" s="3" t="s">
        <v>3</v>
      </c>
      <c r="C40" s="3" t="s">
        <v>23</v>
      </c>
      <c r="D40" s="3">
        <v>4093.4966469727347</v>
      </c>
      <c r="E40" s="3">
        <v>4243.2428352030374</v>
      </c>
      <c r="F40" s="3">
        <v>-2945.0323317911307</v>
      </c>
      <c r="G40" s="3">
        <v>-19.659038321930357</v>
      </c>
      <c r="H40" s="3">
        <v>-808.16156491476193</v>
      </c>
      <c r="I40" s="3">
        <v>131.81224884768037</v>
      </c>
      <c r="J40" s="3">
        <v>-2968.9008652649059</v>
      </c>
    </row>
    <row r="41" spans="1:10">
      <c r="A41" s="3" t="s">
        <v>3</v>
      </c>
      <c r="B41" s="3" t="s">
        <v>4</v>
      </c>
      <c r="C41" s="3" t="s">
        <v>23</v>
      </c>
      <c r="D41" s="3">
        <v>4093.4966469727347</v>
      </c>
      <c r="E41" s="3">
        <v>4243.2428352030374</v>
      </c>
      <c r="F41" s="3">
        <v>-2945.0323317911307</v>
      </c>
      <c r="G41" s="3">
        <v>-19.659038321930357</v>
      </c>
      <c r="H41" s="3">
        <v>-808.16156491476193</v>
      </c>
      <c r="I41" s="3">
        <v>131.81224884768037</v>
      </c>
      <c r="J41" s="3">
        <v>-2968.9008652649059</v>
      </c>
    </row>
    <row r="42" spans="1:10">
      <c r="A42" s="3" t="s">
        <v>3</v>
      </c>
      <c r="B42" s="3" t="s">
        <v>5</v>
      </c>
      <c r="C42" s="3" t="s">
        <v>23</v>
      </c>
      <c r="D42" s="3">
        <v>4093.4966469727347</v>
      </c>
      <c r="E42" s="3">
        <v>4243.2428352030374</v>
      </c>
      <c r="F42" s="3">
        <v>-2945.0323317911307</v>
      </c>
      <c r="G42" s="3">
        <v>-19.659038321930357</v>
      </c>
      <c r="H42" s="3">
        <v>-808.16156491476193</v>
      </c>
      <c r="I42" s="3">
        <v>131.81224884768037</v>
      </c>
      <c r="J42" s="3">
        <v>-2968.9008652649059</v>
      </c>
    </row>
    <row r="43" spans="1:10">
      <c r="A43" s="3" t="s">
        <v>3</v>
      </c>
      <c r="B43" s="3" t="s">
        <v>6</v>
      </c>
      <c r="C43" s="3" t="s">
        <v>23</v>
      </c>
      <c r="D43" s="3">
        <v>4093.4966469727347</v>
      </c>
      <c r="E43" s="3">
        <v>4243.2428352030374</v>
      </c>
      <c r="F43" s="3">
        <v>-2945.0323317911307</v>
      </c>
      <c r="G43" s="3">
        <v>-19.659038321930357</v>
      </c>
      <c r="H43" s="3">
        <v>-808.16156491476193</v>
      </c>
      <c r="I43" s="3">
        <v>131.81224884768037</v>
      </c>
      <c r="J43" s="3">
        <v>-2968.9008652649059</v>
      </c>
    </row>
    <row r="44" spans="1:10">
      <c r="A44" s="3" t="s">
        <v>3</v>
      </c>
      <c r="B44" s="3" t="s">
        <v>7</v>
      </c>
      <c r="C44" s="3" t="s">
        <v>23</v>
      </c>
      <c r="D44" s="3">
        <v>4093.4966469727347</v>
      </c>
      <c r="E44" s="3">
        <v>4243.2428352030374</v>
      </c>
      <c r="F44" s="3">
        <v>-2945.0323317911307</v>
      </c>
      <c r="G44" s="3">
        <v>-19.659038321930357</v>
      </c>
      <c r="H44" s="3">
        <v>-808.16156491476193</v>
      </c>
      <c r="I44" s="3">
        <v>131.81224884768037</v>
      </c>
      <c r="J44" s="3">
        <v>-2968.9008652649059</v>
      </c>
    </row>
    <row r="45" spans="1:10">
      <c r="A45" s="3" t="s">
        <v>3</v>
      </c>
      <c r="B45" s="3" t="s">
        <v>8</v>
      </c>
      <c r="C45" s="3" t="s">
        <v>23</v>
      </c>
      <c r="D45" s="3">
        <v>4093.4966469727347</v>
      </c>
      <c r="E45" s="3">
        <v>4243.2428352030374</v>
      </c>
      <c r="F45" s="3">
        <v>-2945.0323317911307</v>
      </c>
      <c r="G45" s="3">
        <v>-19.659038321930357</v>
      </c>
      <c r="H45" s="3">
        <v>-808.16156491476193</v>
      </c>
      <c r="I45" s="3">
        <v>131.81224884768037</v>
      </c>
      <c r="J45" s="3">
        <v>-2968.9008652649059</v>
      </c>
    </row>
    <row r="46" spans="1:10">
      <c r="A46" s="3" t="s">
        <v>3</v>
      </c>
      <c r="B46" s="3" t="s">
        <v>9</v>
      </c>
      <c r="C46" s="3" t="s">
        <v>23</v>
      </c>
      <c r="D46" s="3">
        <v>4093.4966469727347</v>
      </c>
      <c r="E46" s="3">
        <v>4243.2428352030374</v>
      </c>
      <c r="F46" s="3">
        <v>-2945.0323317911307</v>
      </c>
      <c r="G46" s="3">
        <v>-19.659038321930357</v>
      </c>
      <c r="H46" s="3">
        <v>-808.16156491476193</v>
      </c>
      <c r="I46" s="3">
        <v>131.81224884768037</v>
      </c>
      <c r="J46" s="3">
        <v>-2968.9008652649059</v>
      </c>
    </row>
    <row r="47" spans="1:10">
      <c r="A47" s="3" t="s">
        <v>3</v>
      </c>
      <c r="B47" s="3" t="s">
        <v>10</v>
      </c>
      <c r="C47" s="3" t="s">
        <v>23</v>
      </c>
      <c r="D47" s="3">
        <v>4093.4966469727347</v>
      </c>
      <c r="E47" s="3">
        <v>4243.2428352030374</v>
      </c>
      <c r="F47" s="3">
        <v>-2945.0323317911307</v>
      </c>
      <c r="G47" s="3">
        <v>-19.659038321930357</v>
      </c>
      <c r="H47" s="3">
        <v>-808.16156491476193</v>
      </c>
      <c r="I47" s="3">
        <v>131.81224884768037</v>
      </c>
      <c r="J47" s="3">
        <v>-2968.9008652649059</v>
      </c>
    </row>
    <row r="48" spans="1:10">
      <c r="A48" s="3" t="s">
        <v>3</v>
      </c>
      <c r="B48" s="3" t="s">
        <v>11</v>
      </c>
      <c r="C48" s="3" t="s">
        <v>23</v>
      </c>
      <c r="D48" s="3">
        <v>4093.4966469727347</v>
      </c>
      <c r="E48" s="3">
        <v>4243.2428352030374</v>
      </c>
      <c r="F48" s="3">
        <v>-2945.0323317911307</v>
      </c>
      <c r="G48" s="3">
        <v>-19.659038321930357</v>
      </c>
      <c r="H48" s="3">
        <v>-808.16156491476193</v>
      </c>
      <c r="I48" s="3">
        <v>131.81224884768037</v>
      </c>
      <c r="J48" s="3">
        <v>-2968.9008652649059</v>
      </c>
    </row>
    <row r="49" spans="1:10">
      <c r="A49" s="3" t="s">
        <v>3</v>
      </c>
      <c r="B49" s="3" t="s">
        <v>12</v>
      </c>
      <c r="C49" s="3" t="s">
        <v>23</v>
      </c>
      <c r="D49" s="3">
        <v>4093.4966469727347</v>
      </c>
      <c r="E49" s="3">
        <v>4243.2428352030374</v>
      </c>
      <c r="F49" s="3">
        <v>-2945.0323317911307</v>
      </c>
      <c r="G49" s="3">
        <v>-19.659038321930357</v>
      </c>
      <c r="H49" s="3">
        <v>-808.16156491476193</v>
      </c>
      <c r="I49" s="3">
        <v>131.81224884768037</v>
      </c>
      <c r="J49" s="3">
        <v>-2968.9008652649059</v>
      </c>
    </row>
    <row r="50" spans="1:10">
      <c r="A50" s="3" t="s">
        <v>3</v>
      </c>
      <c r="B50" s="3" t="s">
        <v>13</v>
      </c>
      <c r="C50" s="3" t="s">
        <v>23</v>
      </c>
      <c r="D50" s="3">
        <v>4093.4966469727347</v>
      </c>
      <c r="E50" s="3">
        <v>4243.2428352030374</v>
      </c>
      <c r="F50" s="3">
        <v>-2945.0323317911307</v>
      </c>
      <c r="G50" s="3">
        <v>-19.659038321930357</v>
      </c>
      <c r="H50" s="3">
        <v>-808.16156491476193</v>
      </c>
      <c r="I50" s="3">
        <v>131.81224884768037</v>
      </c>
      <c r="J50" s="3">
        <v>-2968.9008652649059</v>
      </c>
    </row>
    <row r="51" spans="1:10">
      <c r="A51" s="3" t="s">
        <v>3</v>
      </c>
      <c r="B51" s="3" t="s">
        <v>14</v>
      </c>
      <c r="C51" s="3" t="s">
        <v>23</v>
      </c>
      <c r="D51" s="3">
        <v>4093.4966469727347</v>
      </c>
      <c r="E51" s="3">
        <v>4243.2428352030374</v>
      </c>
      <c r="F51" s="3">
        <v>-2945.0323317911307</v>
      </c>
      <c r="G51" s="3">
        <v>-19.659038321930357</v>
      </c>
      <c r="H51" s="3">
        <v>-808.16156491476193</v>
      </c>
      <c r="I51" s="3">
        <v>131.81224884768037</v>
      </c>
      <c r="J51" s="3">
        <v>-2968.9008652649059</v>
      </c>
    </row>
    <row r="52" spans="1:10">
      <c r="A52" s="3" t="s">
        <v>3</v>
      </c>
      <c r="B52" s="3" t="s">
        <v>15</v>
      </c>
      <c r="C52" s="3" t="s">
        <v>23</v>
      </c>
      <c r="D52" s="3">
        <v>4093.4966469727347</v>
      </c>
      <c r="E52" s="3">
        <v>4243.2428352030374</v>
      </c>
      <c r="F52" s="3">
        <v>-2945.0323317911307</v>
      </c>
      <c r="G52" s="3">
        <v>-19.659038321930357</v>
      </c>
      <c r="H52" s="3">
        <v>-808.16156491476193</v>
      </c>
      <c r="I52" s="3">
        <v>131.81224884768037</v>
      </c>
      <c r="J52" s="3">
        <v>-2968.9008652649059</v>
      </c>
    </row>
    <row r="53" spans="1:10">
      <c r="A53" s="3" t="s">
        <v>3</v>
      </c>
      <c r="B53" s="3" t="s">
        <v>16</v>
      </c>
      <c r="C53" s="3" t="s">
        <v>23</v>
      </c>
      <c r="D53" s="3">
        <v>4093.4966469727347</v>
      </c>
      <c r="E53" s="3">
        <v>4243.2428352030374</v>
      </c>
      <c r="F53" s="3">
        <v>-2945.0323317911307</v>
      </c>
      <c r="G53" s="3">
        <v>-19.659038321930357</v>
      </c>
      <c r="H53" s="3">
        <v>-808.16156491476193</v>
      </c>
      <c r="I53" s="3">
        <v>131.81224884768037</v>
      </c>
      <c r="J53" s="3">
        <v>-2968.9008652649059</v>
      </c>
    </row>
    <row r="54" spans="1:10">
      <c r="A54" s="3" t="s">
        <v>3</v>
      </c>
      <c r="B54" s="3" t="s">
        <v>17</v>
      </c>
      <c r="C54" s="3" t="s">
        <v>23</v>
      </c>
      <c r="D54" s="3">
        <v>4093.4966469727347</v>
      </c>
      <c r="E54" s="3">
        <v>4243.2428352030374</v>
      </c>
      <c r="F54" s="3">
        <v>-2945.0323317911307</v>
      </c>
      <c r="G54" s="3">
        <v>-19.659038321930357</v>
      </c>
      <c r="H54" s="3">
        <v>-808.16156491476193</v>
      </c>
      <c r="I54" s="3">
        <v>131.81224884768037</v>
      </c>
      <c r="J54" s="3">
        <v>-2968.9008652649059</v>
      </c>
    </row>
    <row r="55" spans="1:10">
      <c r="A55" s="3" t="s">
        <v>3</v>
      </c>
      <c r="B55" s="3" t="s">
        <v>18</v>
      </c>
      <c r="C55" s="3" t="s">
        <v>23</v>
      </c>
      <c r="D55" s="3">
        <v>4093.4966469727347</v>
      </c>
      <c r="E55" s="3">
        <v>4243.2428352030374</v>
      </c>
      <c r="F55" s="3">
        <v>-2945.0323317911307</v>
      </c>
      <c r="G55" s="3">
        <v>-19.659038321930357</v>
      </c>
      <c r="H55" s="3">
        <v>-808.16156491476193</v>
      </c>
      <c r="I55" s="3">
        <v>131.81224884768037</v>
      </c>
      <c r="J55" s="3">
        <v>-2968.9008652649059</v>
      </c>
    </row>
    <row r="56" spans="1:10">
      <c r="A56" s="3" t="s">
        <v>3</v>
      </c>
      <c r="B56" s="3" t="s">
        <v>19</v>
      </c>
      <c r="C56" s="3" t="s">
        <v>23</v>
      </c>
      <c r="D56" s="3">
        <v>4093.4966469727347</v>
      </c>
      <c r="E56" s="3">
        <v>4243.2428352030374</v>
      </c>
      <c r="F56" s="3">
        <v>-2945.0323317911307</v>
      </c>
      <c r="G56" s="3">
        <v>-19.659038321930357</v>
      </c>
      <c r="H56" s="3">
        <v>-808.16156491476193</v>
      </c>
      <c r="I56" s="3">
        <v>131.81224884768037</v>
      </c>
      <c r="J56" s="3">
        <v>-2968.9008652649059</v>
      </c>
    </row>
    <row r="59" spans="1:10">
      <c r="A59" s="3" t="s">
        <v>3</v>
      </c>
      <c r="B59" s="3" t="s">
        <v>3</v>
      </c>
      <c r="C59" s="3" t="s">
        <v>24</v>
      </c>
      <c r="D59" s="3">
        <v>-5016.62727445775</v>
      </c>
      <c r="E59" s="3">
        <v>4260.4611829984951</v>
      </c>
      <c r="F59" s="3">
        <v>-7026.6042057819768</v>
      </c>
      <c r="G59" s="3">
        <v>1149.349822119731</v>
      </c>
      <c r="H59" s="3">
        <v>-597.62501060642671</v>
      </c>
      <c r="I59" s="3">
        <v>163.78676774001764</v>
      </c>
      <c r="J59" s="3">
        <v>13936.164687790859</v>
      </c>
    </row>
    <row r="60" spans="1:10">
      <c r="A60" s="3" t="s">
        <v>3</v>
      </c>
      <c r="B60" s="3" t="s">
        <v>4</v>
      </c>
      <c r="C60" s="3" t="s">
        <v>24</v>
      </c>
      <c r="D60" s="3">
        <v>-5016.62727445775</v>
      </c>
      <c r="E60" s="3">
        <v>4260.4611829984951</v>
      </c>
      <c r="F60" s="3">
        <v>-7026.6042057819768</v>
      </c>
      <c r="G60" s="3">
        <v>1149.349822119731</v>
      </c>
      <c r="H60" s="3">
        <v>-597.62501060642671</v>
      </c>
      <c r="I60" s="3">
        <v>163.78676774001764</v>
      </c>
      <c r="J60" s="3">
        <v>13936.164687790859</v>
      </c>
    </row>
    <row r="61" spans="1:10">
      <c r="A61" s="3" t="s">
        <v>3</v>
      </c>
      <c r="B61" s="3" t="s">
        <v>5</v>
      </c>
      <c r="C61" s="3" t="s">
        <v>24</v>
      </c>
      <c r="D61" s="3">
        <v>-5016.62727445775</v>
      </c>
      <c r="E61" s="3">
        <v>4260.4611829984951</v>
      </c>
      <c r="F61" s="3">
        <v>-7026.6042057819768</v>
      </c>
      <c r="G61" s="3">
        <v>1149.349822119731</v>
      </c>
      <c r="H61" s="3">
        <v>-597.62501060642671</v>
      </c>
      <c r="I61" s="3">
        <v>163.78676774001764</v>
      </c>
      <c r="J61" s="3">
        <v>13936.164687790859</v>
      </c>
    </row>
    <row r="62" spans="1:10">
      <c r="A62" s="3" t="s">
        <v>3</v>
      </c>
      <c r="B62" s="3" t="s">
        <v>6</v>
      </c>
      <c r="C62" s="3" t="s">
        <v>24</v>
      </c>
      <c r="D62" s="3">
        <v>-5016.62727445775</v>
      </c>
      <c r="E62" s="3">
        <v>4260.4611829984951</v>
      </c>
      <c r="F62" s="3">
        <v>-7026.6042057819768</v>
      </c>
      <c r="G62" s="3">
        <v>1149.349822119731</v>
      </c>
      <c r="H62" s="3">
        <v>-597.62501060642671</v>
      </c>
      <c r="I62" s="3">
        <v>163.78676774001764</v>
      </c>
      <c r="J62" s="3">
        <v>13936.164687790859</v>
      </c>
    </row>
    <row r="63" spans="1:10">
      <c r="A63" s="3" t="s">
        <v>3</v>
      </c>
      <c r="B63" s="3" t="s">
        <v>7</v>
      </c>
      <c r="C63" s="3" t="s">
        <v>24</v>
      </c>
      <c r="D63" s="3">
        <v>-5016.62727445775</v>
      </c>
      <c r="E63" s="3">
        <v>4260.4611829984951</v>
      </c>
      <c r="F63" s="3">
        <v>-7026.6042057819768</v>
      </c>
      <c r="G63" s="3">
        <v>1149.349822119731</v>
      </c>
      <c r="H63" s="3">
        <v>-597.62501060642671</v>
      </c>
      <c r="I63" s="3">
        <v>163.78676774001764</v>
      </c>
      <c r="J63" s="3">
        <v>13936.164687790859</v>
      </c>
    </row>
    <row r="64" spans="1:10">
      <c r="A64" s="3" t="s">
        <v>3</v>
      </c>
      <c r="B64" s="3" t="s">
        <v>8</v>
      </c>
      <c r="C64" s="3" t="s">
        <v>24</v>
      </c>
      <c r="D64" s="3">
        <v>-5016.62727445775</v>
      </c>
      <c r="E64" s="3">
        <v>4260.4611829984951</v>
      </c>
      <c r="F64" s="3">
        <v>-7026.6042057819768</v>
      </c>
      <c r="G64" s="3">
        <v>1149.349822119731</v>
      </c>
      <c r="H64" s="3">
        <v>-597.62501060642671</v>
      </c>
      <c r="I64" s="3">
        <v>163.78676774001764</v>
      </c>
      <c r="J64" s="3">
        <v>13936.164687790859</v>
      </c>
    </row>
    <row r="65" spans="1:10">
      <c r="A65" s="3" t="s">
        <v>3</v>
      </c>
      <c r="B65" s="3" t="s">
        <v>9</v>
      </c>
      <c r="C65" s="3" t="s">
        <v>24</v>
      </c>
      <c r="D65" s="3">
        <v>-5016.62727445775</v>
      </c>
      <c r="E65" s="3">
        <v>4260.4611829984951</v>
      </c>
      <c r="F65" s="3">
        <v>-7026.6042057819768</v>
      </c>
      <c r="G65" s="3">
        <v>1149.349822119731</v>
      </c>
      <c r="H65" s="3">
        <v>-597.62501060642671</v>
      </c>
      <c r="I65" s="3">
        <v>163.78676774001764</v>
      </c>
      <c r="J65" s="3">
        <v>13936.164687790859</v>
      </c>
    </row>
    <row r="66" spans="1:10">
      <c r="A66" s="3" t="s">
        <v>3</v>
      </c>
      <c r="B66" s="3" t="s">
        <v>10</v>
      </c>
      <c r="C66" s="3" t="s">
        <v>24</v>
      </c>
      <c r="D66" s="3">
        <v>-5016.62727445775</v>
      </c>
      <c r="E66" s="3">
        <v>4260.4611829984951</v>
      </c>
      <c r="F66" s="3">
        <v>-7026.6042057819768</v>
      </c>
      <c r="G66" s="3">
        <v>1149.349822119731</v>
      </c>
      <c r="H66" s="3">
        <v>-597.62501060642671</v>
      </c>
      <c r="I66" s="3">
        <v>163.78676774001764</v>
      </c>
      <c r="J66" s="3">
        <v>13936.164687790859</v>
      </c>
    </row>
    <row r="67" spans="1:10">
      <c r="A67" s="3" t="s">
        <v>3</v>
      </c>
      <c r="B67" s="3" t="s">
        <v>11</v>
      </c>
      <c r="C67" s="3" t="s">
        <v>24</v>
      </c>
      <c r="D67" s="3">
        <v>-5016.62727445775</v>
      </c>
      <c r="E67" s="3">
        <v>4260.4611829984951</v>
      </c>
      <c r="F67" s="3">
        <v>-7026.6042057819768</v>
      </c>
      <c r="G67" s="3">
        <v>1149.349822119731</v>
      </c>
      <c r="H67" s="3">
        <v>-597.62501060642671</v>
      </c>
      <c r="I67" s="3">
        <v>163.78676774001764</v>
      </c>
      <c r="J67" s="3">
        <v>13936.164687790859</v>
      </c>
    </row>
    <row r="68" spans="1:10">
      <c r="A68" s="3" t="s">
        <v>3</v>
      </c>
      <c r="B68" s="3" t="s">
        <v>12</v>
      </c>
      <c r="C68" s="3" t="s">
        <v>24</v>
      </c>
      <c r="D68" s="3">
        <v>-5016.62727445775</v>
      </c>
      <c r="E68" s="3">
        <v>4260.4611829984951</v>
      </c>
      <c r="F68" s="3">
        <v>-7026.6042057819768</v>
      </c>
      <c r="G68" s="3">
        <v>1149.349822119731</v>
      </c>
      <c r="H68" s="3">
        <v>-597.62501060642671</v>
      </c>
      <c r="I68" s="3">
        <v>163.78676774001764</v>
      </c>
      <c r="J68" s="3">
        <v>13936.164687790859</v>
      </c>
    </row>
    <row r="69" spans="1:10">
      <c r="A69" s="3" t="s">
        <v>3</v>
      </c>
      <c r="B69" s="3" t="s">
        <v>13</v>
      </c>
      <c r="C69" s="3" t="s">
        <v>24</v>
      </c>
      <c r="D69" s="3">
        <v>-5016.62727445775</v>
      </c>
      <c r="E69" s="3">
        <v>4260.4611829984951</v>
      </c>
      <c r="F69" s="3">
        <v>-7026.6042057819768</v>
      </c>
      <c r="G69" s="3">
        <v>1149.349822119731</v>
      </c>
      <c r="H69" s="3">
        <v>-597.62501060642671</v>
      </c>
      <c r="I69" s="3">
        <v>163.78676774001764</v>
      </c>
      <c r="J69" s="3">
        <v>13936.164687790859</v>
      </c>
    </row>
    <row r="70" spans="1:10">
      <c r="A70" s="3" t="s">
        <v>3</v>
      </c>
      <c r="B70" s="3" t="s">
        <v>14</v>
      </c>
      <c r="C70" s="3" t="s">
        <v>24</v>
      </c>
      <c r="D70" s="3">
        <v>-5016.62727445775</v>
      </c>
      <c r="E70" s="3">
        <v>4260.4611829984951</v>
      </c>
      <c r="F70" s="3">
        <v>-7026.6042057819768</v>
      </c>
      <c r="G70" s="3">
        <v>1149.349822119731</v>
      </c>
      <c r="H70" s="3">
        <v>-597.62501060642671</v>
      </c>
      <c r="I70" s="3">
        <v>163.78676774001764</v>
      </c>
      <c r="J70" s="3">
        <v>13936.164687790859</v>
      </c>
    </row>
    <row r="71" spans="1:10">
      <c r="A71" s="3" t="s">
        <v>3</v>
      </c>
      <c r="B71" s="3" t="s">
        <v>15</v>
      </c>
      <c r="C71" s="3" t="s">
        <v>24</v>
      </c>
      <c r="D71" s="3">
        <v>-5016.62727445775</v>
      </c>
      <c r="E71" s="3">
        <v>4260.4611829984951</v>
      </c>
      <c r="F71" s="3">
        <v>-7026.6042057819768</v>
      </c>
      <c r="G71" s="3">
        <v>1149.349822119731</v>
      </c>
      <c r="H71" s="3">
        <v>-597.62501060642671</v>
      </c>
      <c r="I71" s="3">
        <v>163.78676774001764</v>
      </c>
      <c r="J71" s="3">
        <v>13936.164687790859</v>
      </c>
    </row>
    <row r="72" spans="1:10">
      <c r="A72" s="3" t="s">
        <v>3</v>
      </c>
      <c r="B72" s="3" t="s">
        <v>16</v>
      </c>
      <c r="C72" s="3" t="s">
        <v>24</v>
      </c>
      <c r="D72" s="3">
        <v>-5016.62727445775</v>
      </c>
      <c r="E72" s="3">
        <v>4260.4611829984951</v>
      </c>
      <c r="F72" s="3">
        <v>-7026.6042057819768</v>
      </c>
      <c r="G72" s="3">
        <v>1149.349822119731</v>
      </c>
      <c r="H72" s="3">
        <v>-597.62501060642671</v>
      </c>
      <c r="I72" s="3">
        <v>163.78676774001764</v>
      </c>
      <c r="J72" s="3">
        <v>13936.164687790859</v>
      </c>
    </row>
    <row r="73" spans="1:10">
      <c r="A73" s="3" t="s">
        <v>3</v>
      </c>
      <c r="B73" s="3" t="s">
        <v>17</v>
      </c>
      <c r="C73" s="3" t="s">
        <v>24</v>
      </c>
      <c r="D73" s="3">
        <v>-5016.62727445775</v>
      </c>
      <c r="E73" s="3">
        <v>4260.4611829984951</v>
      </c>
      <c r="F73" s="3">
        <v>-7026.6042057819768</v>
      </c>
      <c r="G73" s="3">
        <v>1149.349822119731</v>
      </c>
      <c r="H73" s="3">
        <v>-597.62501060642671</v>
      </c>
      <c r="I73" s="3">
        <v>163.78676774001764</v>
      </c>
      <c r="J73" s="3">
        <v>13936.164687790859</v>
      </c>
    </row>
    <row r="74" spans="1:10">
      <c r="A74" s="3" t="s">
        <v>3</v>
      </c>
      <c r="B74" s="3" t="s">
        <v>18</v>
      </c>
      <c r="C74" s="3" t="s">
        <v>24</v>
      </c>
      <c r="D74" s="3">
        <v>-5016.62727445775</v>
      </c>
      <c r="E74" s="3">
        <v>4260.4611829984951</v>
      </c>
      <c r="F74" s="3">
        <v>-7026.6042057819768</v>
      </c>
      <c r="G74" s="3">
        <v>1149.349822119731</v>
      </c>
      <c r="H74" s="3">
        <v>-597.62501060642671</v>
      </c>
      <c r="I74" s="3">
        <v>163.78676774001764</v>
      </c>
      <c r="J74" s="3">
        <v>13936.164687790859</v>
      </c>
    </row>
    <row r="75" spans="1:10">
      <c r="A75" s="3" t="s">
        <v>3</v>
      </c>
      <c r="B75" s="3" t="s">
        <v>19</v>
      </c>
      <c r="C75" s="3" t="s">
        <v>24</v>
      </c>
      <c r="D75" s="3">
        <v>-5016.62727445775</v>
      </c>
      <c r="E75" s="3">
        <v>4260.4611829984951</v>
      </c>
      <c r="F75" s="3">
        <v>-7026.6042057819768</v>
      </c>
      <c r="G75" s="3">
        <v>1149.349822119731</v>
      </c>
      <c r="H75" s="3">
        <v>-597.62501060642671</v>
      </c>
      <c r="I75" s="3">
        <v>163.78676774001764</v>
      </c>
      <c r="J75" s="3">
        <v>13936.164687790859</v>
      </c>
    </row>
    <row r="78" spans="1:10">
      <c r="A78" s="3" t="s">
        <v>4</v>
      </c>
      <c r="B78" s="3" t="s">
        <v>3</v>
      </c>
      <c r="C78" s="3" t="s">
        <v>25</v>
      </c>
      <c r="D78" s="3">
        <v>6035.0039246121478</v>
      </c>
      <c r="E78" s="3">
        <v>17333.881839263417</v>
      </c>
      <c r="F78" s="3">
        <v>3681.54</v>
      </c>
      <c r="G78" s="3">
        <v>-532.99168529693065</v>
      </c>
      <c r="H78" s="3">
        <v>-29581.400450559304</v>
      </c>
      <c r="I78" s="3">
        <v>-2827.0335607768525</v>
      </c>
      <c r="J78" s="3">
        <v>150.42549166332887</v>
      </c>
    </row>
    <row r="79" spans="1:10">
      <c r="A79" s="3" t="s">
        <v>4</v>
      </c>
      <c r="B79" s="3" t="s">
        <v>4</v>
      </c>
      <c r="C79" s="3" t="s">
        <v>25</v>
      </c>
      <c r="D79" s="3">
        <v>6035.0039246121478</v>
      </c>
      <c r="E79" s="3">
        <v>17333.881839263417</v>
      </c>
      <c r="F79" s="3">
        <v>3681.54</v>
      </c>
      <c r="G79" s="3">
        <v>-532.99168529693065</v>
      </c>
      <c r="H79" s="3">
        <v>-29581.400450559304</v>
      </c>
      <c r="I79" s="3">
        <v>-2827.0335607768525</v>
      </c>
      <c r="J79" s="3">
        <v>150.42549166332887</v>
      </c>
    </row>
    <row r="80" spans="1:10">
      <c r="A80" s="3" t="s">
        <v>4</v>
      </c>
      <c r="B80" s="3" t="s">
        <v>5</v>
      </c>
      <c r="C80" s="3" t="s">
        <v>25</v>
      </c>
      <c r="D80" s="3">
        <v>6035.0039246121478</v>
      </c>
      <c r="E80" s="3">
        <v>17333.881839263417</v>
      </c>
      <c r="F80" s="3">
        <v>3681.54</v>
      </c>
      <c r="G80" s="3">
        <v>-532.99168529693065</v>
      </c>
      <c r="H80" s="3">
        <v>-29581.400450559304</v>
      </c>
      <c r="I80" s="3">
        <v>-2827.0335607768525</v>
      </c>
      <c r="J80" s="3">
        <v>150.42549166332887</v>
      </c>
    </row>
    <row r="81" spans="1:10">
      <c r="A81" s="3" t="s">
        <v>4</v>
      </c>
      <c r="B81" s="3" t="s">
        <v>6</v>
      </c>
      <c r="C81" s="3" t="s">
        <v>25</v>
      </c>
      <c r="D81" s="3">
        <v>6035.0039246121478</v>
      </c>
      <c r="E81" s="3">
        <v>17333.881839263417</v>
      </c>
      <c r="F81" s="3">
        <v>3681.54</v>
      </c>
      <c r="G81" s="3">
        <v>-532.99168529693065</v>
      </c>
      <c r="H81" s="3">
        <v>-29581.400450559304</v>
      </c>
      <c r="I81" s="3">
        <v>-2827.0335607768525</v>
      </c>
      <c r="J81" s="3">
        <v>150.42549166332887</v>
      </c>
    </row>
    <row r="82" spans="1:10">
      <c r="A82" s="3" t="s">
        <v>4</v>
      </c>
      <c r="B82" s="3" t="s">
        <v>7</v>
      </c>
      <c r="C82" s="3" t="s">
        <v>25</v>
      </c>
      <c r="D82" s="3">
        <v>6035.0039246121478</v>
      </c>
      <c r="E82" s="3">
        <v>17333.881839263417</v>
      </c>
      <c r="F82" s="3">
        <v>3681.54</v>
      </c>
      <c r="G82" s="3">
        <v>-532.99168529693065</v>
      </c>
      <c r="H82" s="3">
        <v>-29581.400450559304</v>
      </c>
      <c r="I82" s="3">
        <v>-2827.0335607768525</v>
      </c>
      <c r="J82" s="3">
        <v>150.42549166332887</v>
      </c>
    </row>
    <row r="83" spans="1:10">
      <c r="A83" s="3" t="s">
        <v>4</v>
      </c>
      <c r="B83" s="3" t="s">
        <v>8</v>
      </c>
      <c r="C83" s="3" t="s">
        <v>25</v>
      </c>
      <c r="D83" s="3">
        <v>6035.0039246121478</v>
      </c>
      <c r="E83" s="3">
        <v>17333.881839263417</v>
      </c>
      <c r="F83" s="3">
        <v>3681.54</v>
      </c>
      <c r="G83" s="3">
        <v>-532.99168529693065</v>
      </c>
      <c r="H83" s="3">
        <v>-29581.400450559304</v>
      </c>
      <c r="I83" s="3">
        <v>-2827.0335607768525</v>
      </c>
      <c r="J83" s="3">
        <v>150.42549166332887</v>
      </c>
    </row>
    <row r="84" spans="1:10">
      <c r="A84" s="3" t="s">
        <v>4</v>
      </c>
      <c r="B84" s="3" t="s">
        <v>9</v>
      </c>
      <c r="C84" s="3" t="s">
        <v>25</v>
      </c>
      <c r="D84" s="3">
        <v>6035.0039246121478</v>
      </c>
      <c r="E84" s="3">
        <v>17333.881839263417</v>
      </c>
      <c r="F84" s="3">
        <v>3681.54</v>
      </c>
      <c r="G84" s="3">
        <v>-532.99168529693065</v>
      </c>
      <c r="H84" s="3">
        <v>-29581.400450559304</v>
      </c>
      <c r="I84" s="3">
        <v>-2827.0335607768525</v>
      </c>
      <c r="J84" s="3">
        <v>150.42549166332887</v>
      </c>
    </row>
    <row r="85" spans="1:10">
      <c r="A85" s="3" t="s">
        <v>4</v>
      </c>
      <c r="B85" s="3" t="s">
        <v>10</v>
      </c>
      <c r="C85" s="3" t="s">
        <v>25</v>
      </c>
      <c r="D85" s="3">
        <v>6035.0039246121478</v>
      </c>
      <c r="E85" s="3">
        <v>17333.881839263417</v>
      </c>
      <c r="F85" s="3">
        <v>3681.54</v>
      </c>
      <c r="G85" s="3">
        <v>-532.99168529693065</v>
      </c>
      <c r="H85" s="3">
        <v>-29581.400450559304</v>
      </c>
      <c r="I85" s="3">
        <v>-2827.0335607768525</v>
      </c>
      <c r="J85" s="3">
        <v>150.42549166332887</v>
      </c>
    </row>
    <row r="86" spans="1:10">
      <c r="A86" s="3" t="s">
        <v>4</v>
      </c>
      <c r="B86" s="3" t="s">
        <v>11</v>
      </c>
      <c r="C86" s="3" t="s">
        <v>25</v>
      </c>
      <c r="D86" s="3">
        <v>6035.0039246121478</v>
      </c>
      <c r="E86" s="3">
        <v>17333.881839263417</v>
      </c>
      <c r="F86" s="3">
        <v>3681.54</v>
      </c>
      <c r="G86" s="3">
        <v>-532.99168529693065</v>
      </c>
      <c r="H86" s="3">
        <v>-29581.400450559304</v>
      </c>
      <c r="I86" s="3">
        <v>-2827.0335607768525</v>
      </c>
      <c r="J86" s="3">
        <v>150.42549166332887</v>
      </c>
    </row>
    <row r="87" spans="1:10">
      <c r="A87" s="3" t="s">
        <v>4</v>
      </c>
      <c r="B87" s="3" t="s">
        <v>12</v>
      </c>
      <c r="C87" s="3" t="s">
        <v>25</v>
      </c>
      <c r="D87" s="3">
        <v>6035.0039246121478</v>
      </c>
      <c r="E87" s="3">
        <v>17333.881839263417</v>
      </c>
      <c r="F87" s="3">
        <v>3681.54</v>
      </c>
      <c r="G87" s="3">
        <v>-532.99168529693065</v>
      </c>
      <c r="H87" s="3">
        <v>-29581.400450559304</v>
      </c>
      <c r="I87" s="3">
        <v>-2827.0335607768525</v>
      </c>
      <c r="J87" s="3">
        <v>150.42549166332887</v>
      </c>
    </row>
    <row r="88" spans="1:10">
      <c r="A88" s="3" t="s">
        <v>4</v>
      </c>
      <c r="B88" s="3" t="s">
        <v>13</v>
      </c>
      <c r="C88" s="3" t="s">
        <v>25</v>
      </c>
      <c r="D88" s="3">
        <v>6035.0039246121478</v>
      </c>
      <c r="E88" s="3">
        <v>17333.881839263417</v>
      </c>
      <c r="F88" s="3">
        <v>3681.54</v>
      </c>
      <c r="G88" s="3">
        <v>-532.99168529693065</v>
      </c>
      <c r="H88" s="3">
        <v>-29581.400450559304</v>
      </c>
      <c r="I88" s="3">
        <v>-2827.0335607768525</v>
      </c>
      <c r="J88" s="3">
        <v>150.42549166332887</v>
      </c>
    </row>
    <row r="89" spans="1:10">
      <c r="A89" s="3" t="s">
        <v>4</v>
      </c>
      <c r="B89" s="3" t="s">
        <v>14</v>
      </c>
      <c r="C89" s="3" t="s">
        <v>25</v>
      </c>
      <c r="D89" s="3">
        <v>6035.0039246121478</v>
      </c>
      <c r="E89" s="3">
        <v>17333.881839263417</v>
      </c>
      <c r="F89" s="3">
        <v>3681.54</v>
      </c>
      <c r="G89" s="3">
        <v>-532.99168529693065</v>
      </c>
      <c r="H89" s="3">
        <v>-29581.400450559304</v>
      </c>
      <c r="I89" s="3">
        <v>-2827.0335607768525</v>
      </c>
      <c r="J89" s="3">
        <v>150.42549166332887</v>
      </c>
    </row>
    <row r="90" spans="1:10">
      <c r="A90" s="3" t="s">
        <v>4</v>
      </c>
      <c r="B90" s="3" t="s">
        <v>15</v>
      </c>
      <c r="C90" s="3" t="s">
        <v>25</v>
      </c>
      <c r="D90" s="3">
        <v>6035.0039246121478</v>
      </c>
      <c r="E90" s="3">
        <v>17333.881839263417</v>
      </c>
      <c r="F90" s="3">
        <v>3681.54</v>
      </c>
      <c r="G90" s="3">
        <v>-532.99168529693065</v>
      </c>
      <c r="H90" s="3">
        <v>-29581.400450559304</v>
      </c>
      <c r="I90" s="3">
        <v>-2827.0335607768525</v>
      </c>
      <c r="J90" s="3">
        <v>150.42549166332887</v>
      </c>
    </row>
    <row r="91" spans="1:10">
      <c r="A91" s="3" t="s">
        <v>4</v>
      </c>
      <c r="B91" s="3" t="s">
        <v>16</v>
      </c>
      <c r="C91" s="3" t="s">
        <v>25</v>
      </c>
      <c r="D91" s="3">
        <v>6035.0039246121478</v>
      </c>
      <c r="E91" s="3">
        <v>17333.881839263417</v>
      </c>
      <c r="F91" s="3">
        <v>3681.54</v>
      </c>
      <c r="G91" s="3">
        <v>-532.99168529693065</v>
      </c>
      <c r="H91" s="3">
        <v>-29581.400450559304</v>
      </c>
      <c r="I91" s="3">
        <v>-2827.0335607768525</v>
      </c>
      <c r="J91" s="3">
        <v>150.42549166332887</v>
      </c>
    </row>
    <row r="92" spans="1:10">
      <c r="A92" s="3" t="s">
        <v>4</v>
      </c>
      <c r="B92" s="3" t="s">
        <v>17</v>
      </c>
      <c r="C92" s="3" t="s">
        <v>25</v>
      </c>
      <c r="D92" s="3">
        <v>6035.0039246121478</v>
      </c>
      <c r="E92" s="3">
        <v>17333.881839263417</v>
      </c>
      <c r="F92" s="3">
        <v>3681.54</v>
      </c>
      <c r="G92" s="3">
        <v>-532.99168529693065</v>
      </c>
      <c r="H92" s="3">
        <v>-29581.400450559304</v>
      </c>
      <c r="I92" s="3">
        <v>-2827.0335607768525</v>
      </c>
      <c r="J92" s="3">
        <v>150.42549166332887</v>
      </c>
    </row>
    <row r="93" spans="1:10">
      <c r="A93" s="3" t="s">
        <v>4</v>
      </c>
      <c r="B93" s="3" t="s">
        <v>18</v>
      </c>
      <c r="C93" s="3" t="s">
        <v>25</v>
      </c>
      <c r="D93" s="3">
        <v>6035.0039246121478</v>
      </c>
      <c r="E93" s="3">
        <v>17333.881839263417</v>
      </c>
      <c r="F93" s="3">
        <v>3681.54</v>
      </c>
      <c r="G93" s="3">
        <v>-532.99168529693065</v>
      </c>
      <c r="H93" s="3">
        <v>-29581.400450559304</v>
      </c>
      <c r="I93" s="3">
        <v>-2827.0335607768525</v>
      </c>
      <c r="J93" s="3">
        <v>150.42549166332887</v>
      </c>
    </row>
    <row r="94" spans="1:10">
      <c r="A94" s="3" t="s">
        <v>4</v>
      </c>
      <c r="B94" s="3" t="s">
        <v>19</v>
      </c>
      <c r="C94" s="3" t="s">
        <v>25</v>
      </c>
      <c r="D94" s="3">
        <v>6035.0039246121478</v>
      </c>
      <c r="E94" s="3">
        <v>17333.881839263417</v>
      </c>
      <c r="F94" s="3">
        <v>3681.54</v>
      </c>
      <c r="G94" s="3">
        <v>-532.99168529693065</v>
      </c>
      <c r="H94" s="3">
        <v>-29581.400450559304</v>
      </c>
      <c r="I94" s="3">
        <v>-2827.0335607768525</v>
      </c>
      <c r="J94" s="3">
        <v>150.42549166332887</v>
      </c>
    </row>
    <row r="97" spans="1:10">
      <c r="A97" s="3" t="s">
        <v>4</v>
      </c>
      <c r="B97" s="3" t="s">
        <v>3</v>
      </c>
      <c r="C97" s="3" t="s">
        <v>22</v>
      </c>
      <c r="D97" s="3">
        <v>21417.929035221558</v>
      </c>
      <c r="E97" s="3">
        <v>7579.4528130176268</v>
      </c>
      <c r="F97" s="3">
        <v>5564.56</v>
      </c>
      <c r="G97" s="3">
        <v>1550.7474760985997</v>
      </c>
      <c r="H97" s="3">
        <v>-13309.444153252523</v>
      </c>
      <c r="I97" s="3">
        <v>-4686.5297962240102</v>
      </c>
      <c r="J97" s="3">
        <v>-1064.696148734291</v>
      </c>
    </row>
    <row r="98" spans="1:10">
      <c r="A98" s="3" t="s">
        <v>4</v>
      </c>
      <c r="B98" s="3" t="s">
        <v>4</v>
      </c>
      <c r="C98" s="3" t="s">
        <v>22</v>
      </c>
      <c r="D98" s="3">
        <v>21417.929035221558</v>
      </c>
      <c r="E98" s="3">
        <v>7579.4528130176268</v>
      </c>
      <c r="F98" s="3">
        <v>5564.56</v>
      </c>
      <c r="G98" s="3">
        <v>1550.7474760985997</v>
      </c>
      <c r="H98" s="3">
        <v>-13309.444153252523</v>
      </c>
      <c r="I98" s="3">
        <v>-4686.5297962240102</v>
      </c>
      <c r="J98" s="3">
        <v>-1064.696148734291</v>
      </c>
    </row>
    <row r="99" spans="1:10">
      <c r="A99" s="3" t="s">
        <v>4</v>
      </c>
      <c r="B99" s="3" t="s">
        <v>5</v>
      </c>
      <c r="C99" s="3" t="s">
        <v>22</v>
      </c>
      <c r="D99" s="3">
        <v>21417.929035221558</v>
      </c>
      <c r="E99" s="3">
        <v>7579.4528130176268</v>
      </c>
      <c r="F99" s="3">
        <v>5564.56</v>
      </c>
      <c r="G99" s="3">
        <v>1550.7474760985997</v>
      </c>
      <c r="H99" s="3">
        <v>-13309.444153252523</v>
      </c>
      <c r="I99" s="3">
        <v>-4686.5297962240102</v>
      </c>
      <c r="J99" s="3">
        <v>-1064.696148734291</v>
      </c>
    </row>
    <row r="100" spans="1:10">
      <c r="A100" s="3" t="s">
        <v>4</v>
      </c>
      <c r="B100" s="3" t="s">
        <v>6</v>
      </c>
      <c r="C100" s="3" t="s">
        <v>22</v>
      </c>
      <c r="D100" s="3">
        <v>21417.929035221558</v>
      </c>
      <c r="E100" s="3">
        <v>7579.4528130176268</v>
      </c>
      <c r="F100" s="3">
        <v>5564.56</v>
      </c>
      <c r="G100" s="3">
        <v>1550.7474760985997</v>
      </c>
      <c r="H100" s="3">
        <v>-13309.444153252523</v>
      </c>
      <c r="I100" s="3">
        <v>-4686.5297962240102</v>
      </c>
      <c r="J100" s="3">
        <v>-1064.696148734291</v>
      </c>
    </row>
    <row r="101" spans="1:10">
      <c r="A101" s="3" t="s">
        <v>4</v>
      </c>
      <c r="B101" s="3" t="s">
        <v>7</v>
      </c>
      <c r="C101" s="3" t="s">
        <v>22</v>
      </c>
      <c r="D101" s="3">
        <v>21417.929035221558</v>
      </c>
      <c r="E101" s="3">
        <v>7579.4528130176268</v>
      </c>
      <c r="F101" s="3">
        <v>5564.56</v>
      </c>
      <c r="G101" s="3">
        <v>1550.7474760985997</v>
      </c>
      <c r="H101" s="3">
        <v>-13309.444153252523</v>
      </c>
      <c r="I101" s="3">
        <v>-4686.5297962240102</v>
      </c>
      <c r="J101" s="3">
        <v>-1064.696148734291</v>
      </c>
    </row>
    <row r="102" spans="1:10">
      <c r="A102" s="3" t="s">
        <v>4</v>
      </c>
      <c r="B102" s="3" t="s">
        <v>8</v>
      </c>
      <c r="C102" s="3" t="s">
        <v>22</v>
      </c>
      <c r="D102" s="3">
        <v>21417.929035221558</v>
      </c>
      <c r="E102" s="3">
        <v>7579.4528130176268</v>
      </c>
      <c r="F102" s="3">
        <v>5564.56</v>
      </c>
      <c r="G102" s="3">
        <v>1550.7474760985997</v>
      </c>
      <c r="H102" s="3">
        <v>-13309.444153252523</v>
      </c>
      <c r="I102" s="3">
        <v>-4686.5297962240102</v>
      </c>
      <c r="J102" s="3">
        <v>-1064.696148734291</v>
      </c>
    </row>
    <row r="103" spans="1:10">
      <c r="A103" s="3" t="s">
        <v>4</v>
      </c>
      <c r="B103" s="3" t="s">
        <v>9</v>
      </c>
      <c r="C103" s="3" t="s">
        <v>22</v>
      </c>
      <c r="D103" s="3">
        <v>21417.929035221558</v>
      </c>
      <c r="E103" s="3">
        <v>7579.4528130176268</v>
      </c>
      <c r="F103" s="3">
        <v>5564.56</v>
      </c>
      <c r="G103" s="3">
        <v>1550.7474760985997</v>
      </c>
      <c r="H103" s="3">
        <v>-13309.444153252523</v>
      </c>
      <c r="I103" s="3">
        <v>-4686.5297962240102</v>
      </c>
      <c r="J103" s="3">
        <v>-1064.696148734291</v>
      </c>
    </row>
    <row r="104" spans="1:10">
      <c r="A104" s="3" t="s">
        <v>4</v>
      </c>
      <c r="B104" s="3" t="s">
        <v>10</v>
      </c>
      <c r="C104" s="3" t="s">
        <v>22</v>
      </c>
      <c r="D104" s="3">
        <v>21417.929035221558</v>
      </c>
      <c r="E104" s="3">
        <v>7579.4528130176268</v>
      </c>
      <c r="F104" s="3">
        <v>5564.56</v>
      </c>
      <c r="G104" s="3">
        <v>1550.7474760985997</v>
      </c>
      <c r="H104" s="3">
        <v>-13309.444153252523</v>
      </c>
      <c r="I104" s="3">
        <v>-4686.5297962240102</v>
      </c>
      <c r="J104" s="3">
        <v>-1064.696148734291</v>
      </c>
    </row>
    <row r="105" spans="1:10">
      <c r="A105" s="3" t="s">
        <v>4</v>
      </c>
      <c r="B105" s="3" t="s">
        <v>11</v>
      </c>
      <c r="C105" s="3" t="s">
        <v>22</v>
      </c>
      <c r="D105" s="3">
        <v>21417.929035221558</v>
      </c>
      <c r="E105" s="3">
        <v>7579.4528130176268</v>
      </c>
      <c r="F105" s="3">
        <v>5564.56</v>
      </c>
      <c r="G105" s="3">
        <v>1550.7474760985997</v>
      </c>
      <c r="H105" s="3">
        <v>-13309.444153252523</v>
      </c>
      <c r="I105" s="3">
        <v>-4686.5297962240102</v>
      </c>
      <c r="J105" s="3">
        <v>-1064.696148734291</v>
      </c>
    </row>
    <row r="106" spans="1:10">
      <c r="A106" s="3" t="s">
        <v>4</v>
      </c>
      <c r="B106" s="3" t="s">
        <v>12</v>
      </c>
      <c r="C106" s="3" t="s">
        <v>22</v>
      </c>
      <c r="D106" s="3">
        <v>21417.929035221558</v>
      </c>
      <c r="E106" s="3">
        <v>7579.4528130176268</v>
      </c>
      <c r="F106" s="3">
        <v>5564.56</v>
      </c>
      <c r="G106" s="3">
        <v>1550.7474760985997</v>
      </c>
      <c r="H106" s="3">
        <v>-13309.444153252523</v>
      </c>
      <c r="I106" s="3">
        <v>-4686.5297962240102</v>
      </c>
      <c r="J106" s="3">
        <v>-1064.696148734291</v>
      </c>
    </row>
    <row r="107" spans="1:10">
      <c r="A107" s="3" t="s">
        <v>4</v>
      </c>
      <c r="B107" s="3" t="s">
        <v>13</v>
      </c>
      <c r="C107" s="3" t="s">
        <v>22</v>
      </c>
      <c r="D107" s="3">
        <v>21417.929035221558</v>
      </c>
      <c r="E107" s="3">
        <v>7579.4528130176268</v>
      </c>
      <c r="F107" s="3">
        <v>5564.56</v>
      </c>
      <c r="G107" s="3">
        <v>1550.7474760985997</v>
      </c>
      <c r="H107" s="3">
        <v>-13309.444153252523</v>
      </c>
      <c r="I107" s="3">
        <v>-4686.5297962240102</v>
      </c>
      <c r="J107" s="3">
        <v>-1064.696148734291</v>
      </c>
    </row>
    <row r="108" spans="1:10">
      <c r="A108" s="3" t="s">
        <v>4</v>
      </c>
      <c r="B108" s="3" t="s">
        <v>14</v>
      </c>
      <c r="C108" s="3" t="s">
        <v>22</v>
      </c>
      <c r="D108" s="3">
        <v>21417.929035221558</v>
      </c>
      <c r="E108" s="3">
        <v>7579.4528130176268</v>
      </c>
      <c r="F108" s="3">
        <v>5564.56</v>
      </c>
      <c r="G108" s="3">
        <v>1550.7474760985997</v>
      </c>
      <c r="H108" s="3">
        <v>-13309.444153252523</v>
      </c>
      <c r="I108" s="3">
        <v>-4686.5297962240102</v>
      </c>
      <c r="J108" s="3">
        <v>-1064.696148734291</v>
      </c>
    </row>
    <row r="109" spans="1:10">
      <c r="A109" s="3" t="s">
        <v>4</v>
      </c>
      <c r="B109" s="3" t="s">
        <v>15</v>
      </c>
      <c r="C109" s="3" t="s">
        <v>22</v>
      </c>
      <c r="D109" s="3">
        <v>21417.929035221558</v>
      </c>
      <c r="E109" s="3">
        <v>7579.4528130176268</v>
      </c>
      <c r="F109" s="3">
        <v>5564.56</v>
      </c>
      <c r="G109" s="3">
        <v>1550.7474760985997</v>
      </c>
      <c r="H109" s="3">
        <v>-13309.444153252523</v>
      </c>
      <c r="I109" s="3">
        <v>-4686.5297962240102</v>
      </c>
      <c r="J109" s="3">
        <v>-1064.696148734291</v>
      </c>
    </row>
    <row r="110" spans="1:10">
      <c r="A110" s="3" t="s">
        <v>4</v>
      </c>
      <c r="B110" s="3" t="s">
        <v>16</v>
      </c>
      <c r="C110" s="3" t="s">
        <v>22</v>
      </c>
      <c r="D110" s="3">
        <v>21417.929035221558</v>
      </c>
      <c r="E110" s="3">
        <v>7579.4528130176268</v>
      </c>
      <c r="F110" s="3">
        <v>5564.56</v>
      </c>
      <c r="G110" s="3">
        <v>1550.7474760985997</v>
      </c>
      <c r="H110" s="3">
        <v>-13309.444153252523</v>
      </c>
      <c r="I110" s="3">
        <v>-4686.5297962240102</v>
      </c>
      <c r="J110" s="3">
        <v>-1064.696148734291</v>
      </c>
    </row>
    <row r="111" spans="1:10">
      <c r="A111" s="3" t="s">
        <v>4</v>
      </c>
      <c r="B111" s="3" t="s">
        <v>17</v>
      </c>
      <c r="C111" s="3" t="s">
        <v>22</v>
      </c>
      <c r="D111" s="3">
        <v>21417.929035221558</v>
      </c>
      <c r="E111" s="3">
        <v>7579.4528130176268</v>
      </c>
      <c r="F111" s="3">
        <v>5564.56</v>
      </c>
      <c r="G111" s="3">
        <v>1550.7474760985997</v>
      </c>
      <c r="H111" s="3">
        <v>-13309.444153252523</v>
      </c>
      <c r="I111" s="3">
        <v>-4686.5297962240102</v>
      </c>
      <c r="J111" s="3">
        <v>-1064.696148734291</v>
      </c>
    </row>
    <row r="112" spans="1:10">
      <c r="A112" s="3" t="s">
        <v>4</v>
      </c>
      <c r="B112" s="3" t="s">
        <v>18</v>
      </c>
      <c r="C112" s="3" t="s">
        <v>22</v>
      </c>
      <c r="D112" s="3">
        <v>21417.929035221558</v>
      </c>
      <c r="E112" s="3">
        <v>7579.4528130176268</v>
      </c>
      <c r="F112" s="3">
        <v>5564.56</v>
      </c>
      <c r="G112" s="3">
        <v>1550.7474760985997</v>
      </c>
      <c r="H112" s="3">
        <v>-13309.444153252523</v>
      </c>
      <c r="I112" s="3">
        <v>-4686.5297962240102</v>
      </c>
      <c r="J112" s="3">
        <v>-1064.696148734291</v>
      </c>
    </row>
    <row r="113" spans="1:10">
      <c r="A113" s="3" t="s">
        <v>4</v>
      </c>
      <c r="B113" s="3" t="s">
        <v>19</v>
      </c>
      <c r="C113" s="3" t="s">
        <v>22</v>
      </c>
      <c r="D113" s="3">
        <v>21417.929035221558</v>
      </c>
      <c r="E113" s="3">
        <v>7579.4528130176268</v>
      </c>
      <c r="F113" s="3">
        <v>5564.56</v>
      </c>
      <c r="G113" s="3">
        <v>1550.7474760985997</v>
      </c>
      <c r="H113" s="3">
        <v>-13309.444153252523</v>
      </c>
      <c r="I113" s="3">
        <v>-4686.5297962240102</v>
      </c>
      <c r="J113" s="3">
        <v>-1064.696148734291</v>
      </c>
    </row>
    <row r="116" spans="1:10">
      <c r="A116" s="3" t="s">
        <v>4</v>
      </c>
      <c r="B116" s="3" t="s">
        <v>3</v>
      </c>
      <c r="C116" s="3" t="s">
        <v>23</v>
      </c>
      <c r="D116" s="3">
        <v>-1273.8973719520152</v>
      </c>
      <c r="E116" s="3">
        <v>18874.879489511677</v>
      </c>
      <c r="F116" s="3">
        <v>-5109.29</v>
      </c>
      <c r="G116" s="3">
        <v>4518.0162791813746</v>
      </c>
      <c r="H116" s="3">
        <v>-20954.160714035159</v>
      </c>
      <c r="I116" s="3">
        <v>-5412.3498034877066</v>
      </c>
      <c r="J116" s="3">
        <v>-450.38802447371421</v>
      </c>
    </row>
    <row r="117" spans="1:10">
      <c r="A117" s="3" t="s">
        <v>4</v>
      </c>
      <c r="B117" s="3" t="s">
        <v>4</v>
      </c>
      <c r="C117" s="3" t="s">
        <v>23</v>
      </c>
      <c r="D117" s="3">
        <v>-1273.8973719520152</v>
      </c>
      <c r="E117" s="3">
        <v>18874.879489511677</v>
      </c>
      <c r="F117" s="3">
        <v>-5109.29</v>
      </c>
      <c r="G117" s="3">
        <v>4518.0162791813746</v>
      </c>
      <c r="H117" s="3">
        <v>-20954.160714035159</v>
      </c>
      <c r="I117" s="3">
        <v>-5412.3498034877066</v>
      </c>
      <c r="J117" s="3">
        <v>-450.38802447371421</v>
      </c>
    </row>
    <row r="118" spans="1:10">
      <c r="A118" s="3" t="s">
        <v>4</v>
      </c>
      <c r="B118" s="3" t="s">
        <v>5</v>
      </c>
      <c r="C118" s="3" t="s">
        <v>23</v>
      </c>
      <c r="D118" s="3">
        <v>-1273.8973719520152</v>
      </c>
      <c r="E118" s="3">
        <v>18874.879489511677</v>
      </c>
      <c r="F118" s="3">
        <v>-5109.29</v>
      </c>
      <c r="G118" s="3">
        <v>4518.0162791813746</v>
      </c>
      <c r="H118" s="3">
        <v>-20954.160714035159</v>
      </c>
      <c r="I118" s="3">
        <v>-5412.3498034877066</v>
      </c>
      <c r="J118" s="3">
        <v>-450.38802447371421</v>
      </c>
    </row>
    <row r="119" spans="1:10">
      <c r="A119" s="3" t="s">
        <v>4</v>
      </c>
      <c r="B119" s="3" t="s">
        <v>6</v>
      </c>
      <c r="C119" s="3" t="s">
        <v>23</v>
      </c>
      <c r="D119" s="3">
        <v>-1273.8973719520152</v>
      </c>
      <c r="E119" s="3">
        <v>18874.879489511677</v>
      </c>
      <c r="F119" s="3">
        <v>-5109.29</v>
      </c>
      <c r="G119" s="3">
        <v>4518.0162791813746</v>
      </c>
      <c r="H119" s="3">
        <v>-20954.160714035159</v>
      </c>
      <c r="I119" s="3">
        <v>-5412.3498034877066</v>
      </c>
      <c r="J119" s="3">
        <v>-450.38802447371421</v>
      </c>
    </row>
    <row r="120" spans="1:10">
      <c r="A120" s="3" t="s">
        <v>4</v>
      </c>
      <c r="B120" s="3" t="s">
        <v>7</v>
      </c>
      <c r="C120" s="3" t="s">
        <v>23</v>
      </c>
      <c r="D120" s="3">
        <v>-1273.8973719520152</v>
      </c>
      <c r="E120" s="3">
        <v>18874.879489511677</v>
      </c>
      <c r="F120" s="3">
        <v>-5109.29</v>
      </c>
      <c r="G120" s="3">
        <v>4518.0162791813746</v>
      </c>
      <c r="H120" s="3">
        <v>-20954.160714035159</v>
      </c>
      <c r="I120" s="3">
        <v>-5412.3498034877066</v>
      </c>
      <c r="J120" s="3">
        <v>-450.38802447371421</v>
      </c>
    </row>
    <row r="121" spans="1:10">
      <c r="A121" s="3" t="s">
        <v>4</v>
      </c>
      <c r="B121" s="3" t="s">
        <v>8</v>
      </c>
      <c r="C121" s="3" t="s">
        <v>23</v>
      </c>
      <c r="D121" s="3">
        <v>-1273.8973719520152</v>
      </c>
      <c r="E121" s="3">
        <v>18874.879489511677</v>
      </c>
      <c r="F121" s="3">
        <v>-5109.29</v>
      </c>
      <c r="G121" s="3">
        <v>4518.0162791813746</v>
      </c>
      <c r="H121" s="3">
        <v>-20954.160714035159</v>
      </c>
      <c r="I121" s="3">
        <v>-5412.3498034877066</v>
      </c>
      <c r="J121" s="3">
        <v>-450.38802447371421</v>
      </c>
    </row>
    <row r="122" spans="1:10">
      <c r="A122" s="3" t="s">
        <v>4</v>
      </c>
      <c r="B122" s="3" t="s">
        <v>9</v>
      </c>
      <c r="C122" s="3" t="s">
        <v>23</v>
      </c>
      <c r="D122" s="3">
        <v>-1273.8973719520152</v>
      </c>
      <c r="E122" s="3">
        <v>18874.879489511677</v>
      </c>
      <c r="F122" s="3">
        <v>-5109.29</v>
      </c>
      <c r="G122" s="3">
        <v>4518.0162791813746</v>
      </c>
      <c r="H122" s="3">
        <v>-20954.160714035159</v>
      </c>
      <c r="I122" s="3">
        <v>-5412.3498034877066</v>
      </c>
      <c r="J122" s="3">
        <v>-450.38802447371421</v>
      </c>
    </row>
    <row r="123" spans="1:10">
      <c r="A123" s="3" t="s">
        <v>4</v>
      </c>
      <c r="B123" s="3" t="s">
        <v>10</v>
      </c>
      <c r="C123" s="3" t="s">
        <v>23</v>
      </c>
      <c r="D123" s="3">
        <v>-1273.8973719520152</v>
      </c>
      <c r="E123" s="3">
        <v>18874.879489511677</v>
      </c>
      <c r="F123" s="3">
        <v>-5109.29</v>
      </c>
      <c r="G123" s="3">
        <v>4518.0162791813746</v>
      </c>
      <c r="H123" s="3">
        <v>-20954.160714035159</v>
      </c>
      <c r="I123" s="3">
        <v>-5412.3498034877066</v>
      </c>
      <c r="J123" s="3">
        <v>-450.38802447371421</v>
      </c>
    </row>
    <row r="124" spans="1:10">
      <c r="A124" s="3" t="s">
        <v>4</v>
      </c>
      <c r="B124" s="3" t="s">
        <v>11</v>
      </c>
      <c r="C124" s="3" t="s">
        <v>23</v>
      </c>
      <c r="D124" s="3">
        <v>-1273.8973719520152</v>
      </c>
      <c r="E124" s="3">
        <v>18874.879489511677</v>
      </c>
      <c r="F124" s="3">
        <v>-5109.29</v>
      </c>
      <c r="G124" s="3">
        <v>4518.0162791813746</v>
      </c>
      <c r="H124" s="3">
        <v>-20954.160714035159</v>
      </c>
      <c r="I124" s="3">
        <v>-5412.3498034877066</v>
      </c>
      <c r="J124" s="3">
        <v>-450.38802447371421</v>
      </c>
    </row>
    <row r="125" spans="1:10">
      <c r="A125" s="3" t="s">
        <v>4</v>
      </c>
      <c r="B125" s="3" t="s">
        <v>12</v>
      </c>
      <c r="C125" s="3" t="s">
        <v>23</v>
      </c>
      <c r="D125" s="3">
        <v>-1273.8973719520152</v>
      </c>
      <c r="E125" s="3">
        <v>18874.879489511677</v>
      </c>
      <c r="F125" s="3">
        <v>-5109.29</v>
      </c>
      <c r="G125" s="3">
        <v>4518.0162791813746</v>
      </c>
      <c r="H125" s="3">
        <v>-20954.160714035159</v>
      </c>
      <c r="I125" s="3">
        <v>-5412.3498034877066</v>
      </c>
      <c r="J125" s="3">
        <v>-450.38802447371421</v>
      </c>
    </row>
    <row r="126" spans="1:10">
      <c r="A126" s="3" t="s">
        <v>4</v>
      </c>
      <c r="B126" s="3" t="s">
        <v>13</v>
      </c>
      <c r="C126" s="3" t="s">
        <v>23</v>
      </c>
      <c r="D126" s="3">
        <v>-1273.8973719520152</v>
      </c>
      <c r="E126" s="3">
        <v>18874.879489511677</v>
      </c>
      <c r="F126" s="3">
        <v>-5109.29</v>
      </c>
      <c r="G126" s="3">
        <v>4518.0162791813746</v>
      </c>
      <c r="H126" s="3">
        <v>-20954.160714035159</v>
      </c>
      <c r="I126" s="3">
        <v>-5412.3498034877066</v>
      </c>
      <c r="J126" s="3">
        <v>-450.38802447371421</v>
      </c>
    </row>
    <row r="127" spans="1:10">
      <c r="A127" s="3" t="s">
        <v>4</v>
      </c>
      <c r="B127" s="3" t="s">
        <v>14</v>
      </c>
      <c r="C127" s="3" t="s">
        <v>23</v>
      </c>
      <c r="D127" s="3">
        <v>-1273.8973719520152</v>
      </c>
      <c r="E127" s="3">
        <v>18874.879489511677</v>
      </c>
      <c r="F127" s="3">
        <v>-5109.29</v>
      </c>
      <c r="G127" s="3">
        <v>4518.0162791813746</v>
      </c>
      <c r="H127" s="3">
        <v>-20954.160714035159</v>
      </c>
      <c r="I127" s="3">
        <v>-5412.3498034877066</v>
      </c>
      <c r="J127" s="3">
        <v>-450.38802447371421</v>
      </c>
    </row>
    <row r="128" spans="1:10">
      <c r="A128" s="3" t="s">
        <v>4</v>
      </c>
      <c r="B128" s="3" t="s">
        <v>15</v>
      </c>
      <c r="C128" s="3" t="s">
        <v>23</v>
      </c>
      <c r="D128" s="3">
        <v>-1273.8973719520152</v>
      </c>
      <c r="E128" s="3">
        <v>18874.879489511677</v>
      </c>
      <c r="F128" s="3">
        <v>-5109.29</v>
      </c>
      <c r="G128" s="3">
        <v>4518.0162791813746</v>
      </c>
      <c r="H128" s="3">
        <v>-20954.160714035159</v>
      </c>
      <c r="I128" s="3">
        <v>-5412.3498034877066</v>
      </c>
      <c r="J128" s="3">
        <v>-450.38802447371421</v>
      </c>
    </row>
    <row r="129" spans="1:10">
      <c r="A129" s="3" t="s">
        <v>4</v>
      </c>
      <c r="B129" s="3" t="s">
        <v>16</v>
      </c>
      <c r="C129" s="3" t="s">
        <v>23</v>
      </c>
      <c r="D129" s="3">
        <v>-1273.8973719520152</v>
      </c>
      <c r="E129" s="3">
        <v>18874.879489511677</v>
      </c>
      <c r="F129" s="3">
        <v>-5109.29</v>
      </c>
      <c r="G129" s="3">
        <v>4518.0162791813746</v>
      </c>
      <c r="H129" s="3">
        <v>-20954.160714035159</v>
      </c>
      <c r="I129" s="3">
        <v>-5412.3498034877066</v>
      </c>
      <c r="J129" s="3">
        <v>-450.38802447371421</v>
      </c>
    </row>
    <row r="130" spans="1:10">
      <c r="A130" s="3" t="s">
        <v>4</v>
      </c>
      <c r="B130" s="3" t="s">
        <v>17</v>
      </c>
      <c r="C130" s="3" t="s">
        <v>23</v>
      </c>
      <c r="D130" s="3">
        <v>-1273.8973719520152</v>
      </c>
      <c r="E130" s="3">
        <v>18874.879489511677</v>
      </c>
      <c r="F130" s="3">
        <v>-5109.29</v>
      </c>
      <c r="G130" s="3">
        <v>4518.0162791813746</v>
      </c>
      <c r="H130" s="3">
        <v>-20954.160714035159</v>
      </c>
      <c r="I130" s="3">
        <v>-5412.3498034877066</v>
      </c>
      <c r="J130" s="3">
        <v>-450.38802447371421</v>
      </c>
    </row>
    <row r="131" spans="1:10">
      <c r="A131" s="3" t="s">
        <v>4</v>
      </c>
      <c r="B131" s="3" t="s">
        <v>18</v>
      </c>
      <c r="C131" s="3" t="s">
        <v>23</v>
      </c>
      <c r="D131" s="3">
        <v>-1273.8973719520152</v>
      </c>
      <c r="E131" s="3">
        <v>18874.879489511677</v>
      </c>
      <c r="F131" s="3">
        <v>-5109.29</v>
      </c>
      <c r="G131" s="3">
        <v>4518.0162791813746</v>
      </c>
      <c r="H131" s="3">
        <v>-20954.160714035159</v>
      </c>
      <c r="I131" s="3">
        <v>-5412.3498034877066</v>
      </c>
      <c r="J131" s="3">
        <v>-450.38802447371421</v>
      </c>
    </row>
    <row r="132" spans="1:10">
      <c r="A132" s="3" t="s">
        <v>4</v>
      </c>
      <c r="B132" s="3" t="s">
        <v>19</v>
      </c>
      <c r="C132" s="3" t="s">
        <v>23</v>
      </c>
      <c r="D132" s="3">
        <v>-1273.8973719520152</v>
      </c>
      <c r="E132" s="3">
        <v>18874.879489511677</v>
      </c>
      <c r="F132" s="3">
        <v>-5109.29</v>
      </c>
      <c r="G132" s="3">
        <v>4518.0162791813746</v>
      </c>
      <c r="H132" s="3">
        <v>-20954.160714035159</v>
      </c>
      <c r="I132" s="3">
        <v>-5412.3498034877066</v>
      </c>
      <c r="J132" s="3">
        <v>-450.38802447371421</v>
      </c>
    </row>
    <row r="135" spans="1:10">
      <c r="A135" s="3" t="s">
        <v>4</v>
      </c>
      <c r="B135" s="3" t="s">
        <v>3</v>
      </c>
      <c r="C135" s="3" t="s">
        <v>24</v>
      </c>
      <c r="D135" s="3">
        <v>-1347.8471523191372</v>
      </c>
      <c r="E135" s="3">
        <v>9132.5990540617349</v>
      </c>
      <c r="F135" s="3">
        <v>-1027.72</v>
      </c>
      <c r="G135" s="3">
        <v>12161.935718528821</v>
      </c>
      <c r="H135" s="3">
        <v>-11994.401633862106</v>
      </c>
      <c r="I135" s="3">
        <v>4482.4002874134385</v>
      </c>
      <c r="J135" s="3">
        <v>338.58877156410972</v>
      </c>
    </row>
    <row r="136" spans="1:10">
      <c r="A136" s="3" t="s">
        <v>4</v>
      </c>
      <c r="B136" s="3" t="s">
        <v>4</v>
      </c>
      <c r="C136" s="3" t="s">
        <v>24</v>
      </c>
      <c r="D136" s="3">
        <v>-1347.8471523191372</v>
      </c>
      <c r="E136" s="3">
        <v>9132.5990540617349</v>
      </c>
      <c r="F136" s="3">
        <v>-1027.72</v>
      </c>
      <c r="G136" s="3">
        <v>12161.935718528821</v>
      </c>
      <c r="H136" s="3">
        <v>-11994.401633862106</v>
      </c>
      <c r="I136" s="3">
        <v>4482.4002874134385</v>
      </c>
      <c r="J136" s="3">
        <v>338.58877156410972</v>
      </c>
    </row>
    <row r="137" spans="1:10">
      <c r="A137" s="3" t="s">
        <v>4</v>
      </c>
      <c r="B137" s="3" t="s">
        <v>5</v>
      </c>
      <c r="C137" s="3" t="s">
        <v>24</v>
      </c>
      <c r="D137" s="3">
        <v>-1347.8471523191372</v>
      </c>
      <c r="E137" s="3">
        <v>9132.5990540617349</v>
      </c>
      <c r="F137" s="3">
        <v>-1027.72</v>
      </c>
      <c r="G137" s="3">
        <v>12161.935718528821</v>
      </c>
      <c r="H137" s="3">
        <v>-11994.401633862106</v>
      </c>
      <c r="I137" s="3">
        <v>4482.4002874134385</v>
      </c>
      <c r="J137" s="3">
        <v>338.58877156410972</v>
      </c>
    </row>
    <row r="138" spans="1:10">
      <c r="A138" s="3" t="s">
        <v>4</v>
      </c>
      <c r="B138" s="3" t="s">
        <v>6</v>
      </c>
      <c r="C138" s="3" t="s">
        <v>24</v>
      </c>
      <c r="D138" s="3">
        <v>-1347.8471523191372</v>
      </c>
      <c r="E138" s="3">
        <v>9132.5990540617349</v>
      </c>
      <c r="F138" s="3">
        <v>-1027.72</v>
      </c>
      <c r="G138" s="3">
        <v>12161.935718528821</v>
      </c>
      <c r="H138" s="3">
        <v>-11994.401633862106</v>
      </c>
      <c r="I138" s="3">
        <v>4482.4002874134385</v>
      </c>
      <c r="J138" s="3">
        <v>338.58877156410972</v>
      </c>
    </row>
    <row r="139" spans="1:10">
      <c r="A139" s="3" t="s">
        <v>4</v>
      </c>
      <c r="B139" s="3" t="s">
        <v>7</v>
      </c>
      <c r="C139" s="3" t="s">
        <v>24</v>
      </c>
      <c r="D139" s="3">
        <v>-1347.8471523191372</v>
      </c>
      <c r="E139" s="3">
        <v>9132.5990540617349</v>
      </c>
      <c r="F139" s="3">
        <v>-1027.72</v>
      </c>
      <c r="G139" s="3">
        <v>12161.935718528821</v>
      </c>
      <c r="H139" s="3">
        <v>-11994.401633862106</v>
      </c>
      <c r="I139" s="3">
        <v>4482.4002874134385</v>
      </c>
      <c r="J139" s="3">
        <v>338.58877156410972</v>
      </c>
    </row>
    <row r="140" spans="1:10">
      <c r="A140" s="3" t="s">
        <v>4</v>
      </c>
      <c r="B140" s="3" t="s">
        <v>8</v>
      </c>
      <c r="C140" s="3" t="s">
        <v>24</v>
      </c>
      <c r="D140" s="3">
        <v>-1347.8471523191372</v>
      </c>
      <c r="E140" s="3">
        <v>9132.5990540617349</v>
      </c>
      <c r="F140" s="3">
        <v>-1027.72</v>
      </c>
      <c r="G140" s="3">
        <v>12161.935718528821</v>
      </c>
      <c r="H140" s="3">
        <v>-11994.401633862106</v>
      </c>
      <c r="I140" s="3">
        <v>4482.4002874134385</v>
      </c>
      <c r="J140" s="3">
        <v>338.58877156410972</v>
      </c>
    </row>
    <row r="141" spans="1:10">
      <c r="A141" s="3" t="s">
        <v>4</v>
      </c>
      <c r="B141" s="3" t="s">
        <v>9</v>
      </c>
      <c r="C141" s="3" t="s">
        <v>24</v>
      </c>
      <c r="D141" s="3">
        <v>-1347.8471523191372</v>
      </c>
      <c r="E141" s="3">
        <v>9132.5990540617349</v>
      </c>
      <c r="F141" s="3">
        <v>-1027.72</v>
      </c>
      <c r="G141" s="3">
        <v>12161.935718528821</v>
      </c>
      <c r="H141" s="3">
        <v>-11994.401633862106</v>
      </c>
      <c r="I141" s="3">
        <v>4482.4002874134385</v>
      </c>
      <c r="J141" s="3">
        <v>338.58877156410972</v>
      </c>
    </row>
    <row r="142" spans="1:10">
      <c r="A142" s="3" t="s">
        <v>4</v>
      </c>
      <c r="B142" s="3" t="s">
        <v>10</v>
      </c>
      <c r="C142" s="3" t="s">
        <v>24</v>
      </c>
      <c r="D142" s="3">
        <v>-1347.8471523191372</v>
      </c>
      <c r="E142" s="3">
        <v>9132.5990540617349</v>
      </c>
      <c r="F142" s="3">
        <v>-1027.72</v>
      </c>
      <c r="G142" s="3">
        <v>12161.935718528821</v>
      </c>
      <c r="H142" s="3">
        <v>-11994.401633862106</v>
      </c>
      <c r="I142" s="3">
        <v>4482.4002874134385</v>
      </c>
      <c r="J142" s="3">
        <v>338.58877156410972</v>
      </c>
    </row>
    <row r="143" spans="1:10">
      <c r="A143" s="3" t="s">
        <v>4</v>
      </c>
      <c r="B143" s="3" t="s">
        <v>11</v>
      </c>
      <c r="C143" s="3" t="s">
        <v>24</v>
      </c>
      <c r="D143" s="3">
        <v>-1347.8471523191372</v>
      </c>
      <c r="E143" s="3">
        <v>9132.5990540617349</v>
      </c>
      <c r="F143" s="3">
        <v>-1027.72</v>
      </c>
      <c r="G143" s="3">
        <v>12161.935718528821</v>
      </c>
      <c r="H143" s="3">
        <v>-11994.401633862106</v>
      </c>
      <c r="I143" s="3">
        <v>4482.4002874134385</v>
      </c>
      <c r="J143" s="3">
        <v>338.58877156410972</v>
      </c>
    </row>
    <row r="144" spans="1:10">
      <c r="A144" s="3" t="s">
        <v>4</v>
      </c>
      <c r="B144" s="3" t="s">
        <v>12</v>
      </c>
      <c r="C144" s="3" t="s">
        <v>24</v>
      </c>
      <c r="D144" s="3">
        <v>-1347.8471523191372</v>
      </c>
      <c r="E144" s="3">
        <v>9132.5990540617349</v>
      </c>
      <c r="F144" s="3">
        <v>-1027.72</v>
      </c>
      <c r="G144" s="3">
        <v>12161.935718528821</v>
      </c>
      <c r="H144" s="3">
        <v>-11994.401633862106</v>
      </c>
      <c r="I144" s="3">
        <v>4482.4002874134385</v>
      </c>
      <c r="J144" s="3">
        <v>338.58877156410972</v>
      </c>
    </row>
    <row r="145" spans="1:10">
      <c r="A145" s="3" t="s">
        <v>4</v>
      </c>
      <c r="B145" s="3" t="s">
        <v>13</v>
      </c>
      <c r="C145" s="3" t="s">
        <v>24</v>
      </c>
      <c r="D145" s="3">
        <v>-1347.8471523191372</v>
      </c>
      <c r="E145" s="3">
        <v>9132.5990540617349</v>
      </c>
      <c r="F145" s="3">
        <v>-1027.72</v>
      </c>
      <c r="G145" s="3">
        <v>12161.935718528821</v>
      </c>
      <c r="H145" s="3">
        <v>-11994.401633862106</v>
      </c>
      <c r="I145" s="3">
        <v>4482.4002874134385</v>
      </c>
      <c r="J145" s="3">
        <v>338.58877156410972</v>
      </c>
    </row>
    <row r="146" spans="1:10">
      <c r="A146" s="3" t="s">
        <v>4</v>
      </c>
      <c r="B146" s="3" t="s">
        <v>14</v>
      </c>
      <c r="C146" s="3" t="s">
        <v>24</v>
      </c>
      <c r="D146" s="3">
        <v>-1347.8471523191372</v>
      </c>
      <c r="E146" s="3">
        <v>9132.5990540617349</v>
      </c>
      <c r="F146" s="3">
        <v>-1027.72</v>
      </c>
      <c r="G146" s="3">
        <v>12161.935718528821</v>
      </c>
      <c r="H146" s="3">
        <v>-11994.401633862106</v>
      </c>
      <c r="I146" s="3">
        <v>4482.4002874134385</v>
      </c>
      <c r="J146" s="3">
        <v>338.58877156410972</v>
      </c>
    </row>
    <row r="147" spans="1:10">
      <c r="A147" s="3" t="s">
        <v>4</v>
      </c>
      <c r="B147" s="3" t="s">
        <v>15</v>
      </c>
      <c r="C147" s="3" t="s">
        <v>24</v>
      </c>
      <c r="D147" s="3">
        <v>-1347.8471523191372</v>
      </c>
      <c r="E147" s="3">
        <v>9132.5990540617349</v>
      </c>
      <c r="F147" s="3">
        <v>-1027.72</v>
      </c>
      <c r="G147" s="3">
        <v>12161.935718528821</v>
      </c>
      <c r="H147" s="3">
        <v>-11994.401633862106</v>
      </c>
      <c r="I147" s="3">
        <v>4482.4002874134385</v>
      </c>
      <c r="J147" s="3">
        <v>338.58877156410972</v>
      </c>
    </row>
    <row r="148" spans="1:10">
      <c r="A148" s="3" t="s">
        <v>4</v>
      </c>
      <c r="B148" s="3" t="s">
        <v>16</v>
      </c>
      <c r="C148" s="3" t="s">
        <v>24</v>
      </c>
      <c r="D148" s="3">
        <v>-1347.8471523191372</v>
      </c>
      <c r="E148" s="3">
        <v>9132.5990540617349</v>
      </c>
      <c r="F148" s="3">
        <v>-1027.72</v>
      </c>
      <c r="G148" s="3">
        <v>12161.935718528821</v>
      </c>
      <c r="H148" s="3">
        <v>-11994.401633862106</v>
      </c>
      <c r="I148" s="3">
        <v>4482.4002874134385</v>
      </c>
      <c r="J148" s="3">
        <v>338.58877156410972</v>
      </c>
    </row>
    <row r="149" spans="1:10">
      <c r="A149" s="3" t="s">
        <v>4</v>
      </c>
      <c r="B149" s="3" t="s">
        <v>17</v>
      </c>
      <c r="C149" s="3" t="s">
        <v>24</v>
      </c>
      <c r="D149" s="3">
        <v>-1347.8471523191372</v>
      </c>
      <c r="E149" s="3">
        <v>9132.5990540617349</v>
      </c>
      <c r="F149" s="3">
        <v>-1027.72</v>
      </c>
      <c r="G149" s="3">
        <v>12161.935718528821</v>
      </c>
      <c r="H149" s="3">
        <v>-11994.401633862106</v>
      </c>
      <c r="I149" s="3">
        <v>4482.4002874134385</v>
      </c>
      <c r="J149" s="3">
        <v>338.58877156410972</v>
      </c>
    </row>
    <row r="150" spans="1:10">
      <c r="A150" s="3" t="s">
        <v>4</v>
      </c>
      <c r="B150" s="3" t="s">
        <v>18</v>
      </c>
      <c r="C150" s="3" t="s">
        <v>24</v>
      </c>
      <c r="D150" s="3">
        <v>-1347.8471523191372</v>
      </c>
      <c r="E150" s="3">
        <v>9132.5990540617349</v>
      </c>
      <c r="F150" s="3">
        <v>-1027.72</v>
      </c>
      <c r="G150" s="3">
        <v>12161.935718528821</v>
      </c>
      <c r="H150" s="3">
        <v>-11994.401633862106</v>
      </c>
      <c r="I150" s="3">
        <v>4482.4002874134385</v>
      </c>
      <c r="J150" s="3">
        <v>338.58877156410972</v>
      </c>
    </row>
    <row r="151" spans="1:10">
      <c r="A151" s="3" t="s">
        <v>4</v>
      </c>
      <c r="B151" s="3" t="s">
        <v>19</v>
      </c>
      <c r="C151" s="3" t="s">
        <v>24</v>
      </c>
      <c r="D151" s="3">
        <v>-1347.8471523191372</v>
      </c>
      <c r="E151" s="3">
        <v>9132.5990540617349</v>
      </c>
      <c r="F151" s="3">
        <v>-1027.72</v>
      </c>
      <c r="G151" s="3">
        <v>12161.935718528821</v>
      </c>
      <c r="H151" s="3">
        <v>-11994.401633862106</v>
      </c>
      <c r="I151" s="3">
        <v>4482.4002874134385</v>
      </c>
      <c r="J151" s="3">
        <v>338.58877156410972</v>
      </c>
    </row>
    <row r="154" spans="1:10">
      <c r="A154" s="3" t="s">
        <v>5</v>
      </c>
      <c r="B154" s="3" t="s">
        <v>3</v>
      </c>
      <c r="C154" s="3" t="s">
        <v>25</v>
      </c>
    </row>
    <row r="155" spans="1:10">
      <c r="A155" s="3" t="s">
        <v>5</v>
      </c>
      <c r="B155" s="3" t="s">
        <v>4</v>
      </c>
      <c r="C155" s="3" t="s">
        <v>25</v>
      </c>
    </row>
    <row r="156" spans="1:10">
      <c r="A156" s="3" t="s">
        <v>5</v>
      </c>
      <c r="B156" s="3" t="s">
        <v>5</v>
      </c>
      <c r="C156" s="3" t="s">
        <v>25</v>
      </c>
    </row>
    <row r="157" spans="1:10">
      <c r="A157" s="3" t="s">
        <v>5</v>
      </c>
      <c r="B157" s="3" t="s">
        <v>6</v>
      </c>
      <c r="C157" s="3" t="s">
        <v>25</v>
      </c>
    </row>
    <row r="158" spans="1:10">
      <c r="A158" s="3" t="s">
        <v>5</v>
      </c>
      <c r="B158" s="3" t="s">
        <v>7</v>
      </c>
      <c r="C158" s="3" t="s">
        <v>25</v>
      </c>
    </row>
    <row r="159" spans="1:10">
      <c r="A159" s="3" t="s">
        <v>5</v>
      </c>
      <c r="B159" s="3" t="s">
        <v>8</v>
      </c>
      <c r="C159" s="3" t="s">
        <v>25</v>
      </c>
    </row>
    <row r="160" spans="1:10">
      <c r="A160" s="3" t="s">
        <v>5</v>
      </c>
      <c r="B160" s="3" t="s">
        <v>9</v>
      </c>
      <c r="C160" s="3" t="s">
        <v>25</v>
      </c>
    </row>
    <row r="161" spans="1:3">
      <c r="A161" s="3" t="s">
        <v>5</v>
      </c>
      <c r="B161" s="3" t="s">
        <v>10</v>
      </c>
      <c r="C161" s="3" t="s">
        <v>25</v>
      </c>
    </row>
    <row r="162" spans="1:3">
      <c r="A162" s="3" t="s">
        <v>5</v>
      </c>
      <c r="B162" s="3" t="s">
        <v>11</v>
      </c>
      <c r="C162" s="3" t="s">
        <v>25</v>
      </c>
    </row>
    <row r="163" spans="1:3">
      <c r="A163" s="3" t="s">
        <v>5</v>
      </c>
      <c r="B163" s="3" t="s">
        <v>12</v>
      </c>
      <c r="C163" s="3" t="s">
        <v>25</v>
      </c>
    </row>
    <row r="164" spans="1:3">
      <c r="A164" s="3" t="s">
        <v>5</v>
      </c>
      <c r="B164" s="3" t="s">
        <v>13</v>
      </c>
      <c r="C164" s="3" t="s">
        <v>25</v>
      </c>
    </row>
    <row r="165" spans="1:3">
      <c r="A165" s="3" t="s">
        <v>5</v>
      </c>
      <c r="B165" s="3" t="s">
        <v>14</v>
      </c>
      <c r="C165" s="3" t="s">
        <v>25</v>
      </c>
    </row>
    <row r="166" spans="1:3">
      <c r="A166" s="3" t="s">
        <v>5</v>
      </c>
      <c r="B166" s="3" t="s">
        <v>15</v>
      </c>
      <c r="C166" s="3" t="s">
        <v>25</v>
      </c>
    </row>
    <row r="167" spans="1:3">
      <c r="A167" s="3" t="s">
        <v>5</v>
      </c>
      <c r="B167" s="3" t="s">
        <v>16</v>
      </c>
      <c r="C167" s="3" t="s">
        <v>25</v>
      </c>
    </row>
    <row r="168" spans="1:3">
      <c r="A168" s="3" t="s">
        <v>5</v>
      </c>
      <c r="B168" s="3" t="s">
        <v>17</v>
      </c>
      <c r="C168" s="3" t="s">
        <v>25</v>
      </c>
    </row>
    <row r="169" spans="1:3">
      <c r="A169" s="3" t="s">
        <v>5</v>
      </c>
      <c r="B169" s="3" t="s">
        <v>18</v>
      </c>
      <c r="C169" s="3" t="s">
        <v>25</v>
      </c>
    </row>
    <row r="170" spans="1:3">
      <c r="A170" s="3" t="s">
        <v>5</v>
      </c>
      <c r="B170" s="3" t="s">
        <v>19</v>
      </c>
      <c r="C170" s="3" t="s">
        <v>25</v>
      </c>
    </row>
    <row r="173" spans="1:3">
      <c r="A173" s="3" t="s">
        <v>5</v>
      </c>
      <c r="B173" s="3" t="s">
        <v>3</v>
      </c>
      <c r="C173" s="3" t="s">
        <v>22</v>
      </c>
    </row>
    <row r="174" spans="1:3">
      <c r="A174" s="3" t="s">
        <v>5</v>
      </c>
      <c r="B174" s="3" t="s">
        <v>4</v>
      </c>
      <c r="C174" s="3" t="s">
        <v>22</v>
      </c>
    </row>
    <row r="175" spans="1:3">
      <c r="A175" s="3" t="s">
        <v>5</v>
      </c>
      <c r="B175" s="3" t="s">
        <v>5</v>
      </c>
      <c r="C175" s="3" t="s">
        <v>22</v>
      </c>
    </row>
    <row r="176" spans="1:3">
      <c r="A176" s="3" t="s">
        <v>5</v>
      </c>
      <c r="B176" s="3" t="s">
        <v>6</v>
      </c>
      <c r="C176" s="3" t="s">
        <v>22</v>
      </c>
    </row>
    <row r="177" spans="1:3">
      <c r="A177" s="3" t="s">
        <v>5</v>
      </c>
      <c r="B177" s="3" t="s">
        <v>7</v>
      </c>
      <c r="C177" s="3" t="s">
        <v>22</v>
      </c>
    </row>
    <row r="178" spans="1:3">
      <c r="A178" s="3" t="s">
        <v>5</v>
      </c>
      <c r="B178" s="3" t="s">
        <v>8</v>
      </c>
      <c r="C178" s="3" t="s">
        <v>22</v>
      </c>
    </row>
    <row r="179" spans="1:3">
      <c r="A179" s="3" t="s">
        <v>5</v>
      </c>
      <c r="B179" s="3" t="s">
        <v>9</v>
      </c>
      <c r="C179" s="3" t="s">
        <v>22</v>
      </c>
    </row>
    <row r="180" spans="1:3">
      <c r="A180" s="3" t="s">
        <v>5</v>
      </c>
      <c r="B180" s="3" t="s">
        <v>10</v>
      </c>
      <c r="C180" s="3" t="s">
        <v>22</v>
      </c>
    </row>
    <row r="181" spans="1:3">
      <c r="A181" s="3" t="s">
        <v>5</v>
      </c>
      <c r="B181" s="3" t="s">
        <v>11</v>
      </c>
      <c r="C181" s="3" t="s">
        <v>22</v>
      </c>
    </row>
    <row r="182" spans="1:3">
      <c r="A182" s="3" t="s">
        <v>5</v>
      </c>
      <c r="B182" s="3" t="s">
        <v>12</v>
      </c>
      <c r="C182" s="3" t="s">
        <v>22</v>
      </c>
    </row>
    <row r="183" spans="1:3">
      <c r="A183" s="3" t="s">
        <v>5</v>
      </c>
      <c r="B183" s="3" t="s">
        <v>13</v>
      </c>
      <c r="C183" s="3" t="s">
        <v>22</v>
      </c>
    </row>
    <row r="184" spans="1:3">
      <c r="A184" s="3" t="s">
        <v>5</v>
      </c>
      <c r="B184" s="3" t="s">
        <v>14</v>
      </c>
      <c r="C184" s="3" t="s">
        <v>22</v>
      </c>
    </row>
    <row r="185" spans="1:3">
      <c r="A185" s="3" t="s">
        <v>5</v>
      </c>
      <c r="B185" s="3" t="s">
        <v>15</v>
      </c>
      <c r="C185" s="3" t="s">
        <v>22</v>
      </c>
    </row>
    <row r="186" spans="1:3">
      <c r="A186" s="3" t="s">
        <v>5</v>
      </c>
      <c r="B186" s="3" t="s">
        <v>16</v>
      </c>
      <c r="C186" s="3" t="s">
        <v>22</v>
      </c>
    </row>
    <row r="187" spans="1:3">
      <c r="A187" s="3" t="s">
        <v>5</v>
      </c>
      <c r="B187" s="3" t="s">
        <v>17</v>
      </c>
      <c r="C187" s="3" t="s">
        <v>22</v>
      </c>
    </row>
    <row r="188" spans="1:3">
      <c r="A188" s="3" t="s">
        <v>5</v>
      </c>
      <c r="B188" s="3" t="s">
        <v>18</v>
      </c>
      <c r="C188" s="3" t="s">
        <v>22</v>
      </c>
    </row>
    <row r="189" spans="1:3">
      <c r="A189" s="3" t="s">
        <v>5</v>
      </c>
      <c r="B189" s="3" t="s">
        <v>19</v>
      </c>
      <c r="C189" s="3" t="s">
        <v>22</v>
      </c>
    </row>
    <row r="192" spans="1:3">
      <c r="A192" s="3" t="s">
        <v>5</v>
      </c>
      <c r="B192" s="3" t="s">
        <v>3</v>
      </c>
      <c r="C192" s="3" t="s">
        <v>23</v>
      </c>
    </row>
    <row r="193" spans="1:3">
      <c r="A193" s="3" t="s">
        <v>5</v>
      </c>
      <c r="B193" s="3" t="s">
        <v>4</v>
      </c>
      <c r="C193" s="3" t="s">
        <v>23</v>
      </c>
    </row>
    <row r="194" spans="1:3">
      <c r="A194" s="3" t="s">
        <v>5</v>
      </c>
      <c r="B194" s="3" t="s">
        <v>5</v>
      </c>
      <c r="C194" s="3" t="s">
        <v>23</v>
      </c>
    </row>
    <row r="195" spans="1:3">
      <c r="A195" s="3" t="s">
        <v>5</v>
      </c>
      <c r="B195" s="3" t="s">
        <v>6</v>
      </c>
      <c r="C195" s="3" t="s">
        <v>23</v>
      </c>
    </row>
    <row r="196" spans="1:3">
      <c r="A196" s="3" t="s">
        <v>5</v>
      </c>
      <c r="B196" s="3" t="s">
        <v>7</v>
      </c>
      <c r="C196" s="3" t="s">
        <v>23</v>
      </c>
    </row>
    <row r="197" spans="1:3">
      <c r="A197" s="3" t="s">
        <v>5</v>
      </c>
      <c r="B197" s="3" t="s">
        <v>8</v>
      </c>
      <c r="C197" s="3" t="s">
        <v>23</v>
      </c>
    </row>
    <row r="198" spans="1:3">
      <c r="A198" s="3" t="s">
        <v>5</v>
      </c>
      <c r="B198" s="3" t="s">
        <v>9</v>
      </c>
      <c r="C198" s="3" t="s">
        <v>23</v>
      </c>
    </row>
    <row r="199" spans="1:3">
      <c r="A199" s="3" t="s">
        <v>5</v>
      </c>
      <c r="B199" s="3" t="s">
        <v>10</v>
      </c>
      <c r="C199" s="3" t="s">
        <v>23</v>
      </c>
    </row>
    <row r="200" spans="1:3">
      <c r="A200" s="3" t="s">
        <v>5</v>
      </c>
      <c r="B200" s="3" t="s">
        <v>11</v>
      </c>
      <c r="C200" s="3" t="s">
        <v>23</v>
      </c>
    </row>
    <row r="201" spans="1:3">
      <c r="A201" s="3" t="s">
        <v>5</v>
      </c>
      <c r="B201" s="3" t="s">
        <v>12</v>
      </c>
      <c r="C201" s="3" t="s">
        <v>23</v>
      </c>
    </row>
    <row r="202" spans="1:3">
      <c r="A202" s="3" t="s">
        <v>5</v>
      </c>
      <c r="B202" s="3" t="s">
        <v>13</v>
      </c>
      <c r="C202" s="3" t="s">
        <v>23</v>
      </c>
    </row>
    <row r="203" spans="1:3">
      <c r="A203" s="3" t="s">
        <v>5</v>
      </c>
      <c r="B203" s="3" t="s">
        <v>14</v>
      </c>
      <c r="C203" s="3" t="s">
        <v>23</v>
      </c>
    </row>
    <row r="204" spans="1:3">
      <c r="A204" s="3" t="s">
        <v>5</v>
      </c>
      <c r="B204" s="3" t="s">
        <v>15</v>
      </c>
      <c r="C204" s="3" t="s">
        <v>23</v>
      </c>
    </row>
    <row r="205" spans="1:3">
      <c r="A205" s="3" t="s">
        <v>5</v>
      </c>
      <c r="B205" s="3" t="s">
        <v>16</v>
      </c>
      <c r="C205" s="3" t="s">
        <v>23</v>
      </c>
    </row>
    <row r="206" spans="1:3">
      <c r="A206" s="3" t="s">
        <v>5</v>
      </c>
      <c r="B206" s="3" t="s">
        <v>17</v>
      </c>
      <c r="C206" s="3" t="s">
        <v>23</v>
      </c>
    </row>
    <row r="207" spans="1:3">
      <c r="A207" s="3" t="s">
        <v>5</v>
      </c>
      <c r="B207" s="3" t="s">
        <v>18</v>
      </c>
      <c r="C207" s="3" t="s">
        <v>23</v>
      </c>
    </row>
    <row r="208" spans="1:3">
      <c r="A208" s="3" t="s">
        <v>5</v>
      </c>
      <c r="B208" s="3" t="s">
        <v>19</v>
      </c>
      <c r="C208" s="3" t="s">
        <v>23</v>
      </c>
    </row>
    <row r="211" spans="1:10">
      <c r="A211" s="3" t="s">
        <v>5</v>
      </c>
      <c r="B211" s="3" t="s">
        <v>3</v>
      </c>
      <c r="C211" s="8">
        <v>2008</v>
      </c>
      <c r="D211" s="3">
        <v>1189.1199999999999</v>
      </c>
      <c r="E211" s="3">
        <v>116546.75399383585</v>
      </c>
      <c r="F211" s="3">
        <v>8721.01</v>
      </c>
      <c r="G211" s="3">
        <v>15379.337343556905</v>
      </c>
      <c r="H211" s="3">
        <v>-48522.37740477582</v>
      </c>
      <c r="I211" s="3">
        <v>-1117.3699999999999</v>
      </c>
      <c r="J211" s="3">
        <v>-300460.32538721105</v>
      </c>
    </row>
    <row r="212" spans="1:10">
      <c r="A212" s="3" t="s">
        <v>5</v>
      </c>
      <c r="B212" s="3" t="s">
        <v>4</v>
      </c>
      <c r="C212" s="8">
        <v>2008</v>
      </c>
      <c r="D212" s="3">
        <v>1189.1199999999999</v>
      </c>
      <c r="E212" s="3">
        <v>116546.75399383585</v>
      </c>
      <c r="F212" s="3">
        <v>8721.01</v>
      </c>
      <c r="G212" s="3">
        <v>15379.337343556905</v>
      </c>
      <c r="H212" s="3">
        <v>-48522.37740477582</v>
      </c>
      <c r="I212" s="3">
        <v>-1117.3699999999999</v>
      </c>
      <c r="J212" s="3">
        <v>-300460.32538721105</v>
      </c>
    </row>
    <row r="213" spans="1:10">
      <c r="A213" s="3" t="s">
        <v>5</v>
      </c>
      <c r="B213" s="3" t="s">
        <v>5</v>
      </c>
      <c r="C213" s="8">
        <v>2008</v>
      </c>
      <c r="D213" s="3">
        <v>1189.1199999999999</v>
      </c>
      <c r="E213" s="3">
        <v>116546.75399383585</v>
      </c>
      <c r="F213" s="3">
        <v>8721.01</v>
      </c>
      <c r="G213" s="3">
        <v>15379.337343556905</v>
      </c>
      <c r="H213" s="3">
        <v>-48522.37740477582</v>
      </c>
      <c r="I213" s="3">
        <v>-1117.3699999999999</v>
      </c>
      <c r="J213" s="3">
        <v>-300460.32538721105</v>
      </c>
    </row>
    <row r="214" spans="1:10">
      <c r="A214" s="3" t="s">
        <v>5</v>
      </c>
      <c r="B214" s="3" t="s">
        <v>6</v>
      </c>
      <c r="C214" s="8">
        <v>2008</v>
      </c>
      <c r="D214" s="3">
        <v>1189.1199999999999</v>
      </c>
      <c r="E214" s="3">
        <v>116546.75399383585</v>
      </c>
      <c r="F214" s="3">
        <v>8721.01</v>
      </c>
      <c r="G214" s="3">
        <v>15379.337343556905</v>
      </c>
      <c r="H214" s="3">
        <v>-48522.37740477582</v>
      </c>
      <c r="I214" s="3">
        <v>-1117.3699999999999</v>
      </c>
      <c r="J214" s="3">
        <v>-300460.32538721105</v>
      </c>
    </row>
    <row r="215" spans="1:10">
      <c r="A215" s="3" t="s">
        <v>5</v>
      </c>
      <c r="B215" s="3" t="s">
        <v>7</v>
      </c>
      <c r="C215" s="8">
        <v>2008</v>
      </c>
      <c r="D215" s="3">
        <v>1189.1199999999999</v>
      </c>
      <c r="E215" s="3">
        <v>116546.75399383585</v>
      </c>
      <c r="F215" s="3">
        <v>8721.01</v>
      </c>
      <c r="G215" s="3">
        <v>15379.337343556905</v>
      </c>
      <c r="H215" s="3">
        <v>-48522.37740477582</v>
      </c>
      <c r="I215" s="3">
        <v>-1117.3699999999999</v>
      </c>
      <c r="J215" s="3">
        <v>-300460.32538721105</v>
      </c>
    </row>
    <row r="216" spans="1:10">
      <c r="A216" s="3" t="s">
        <v>5</v>
      </c>
      <c r="B216" s="3" t="s">
        <v>8</v>
      </c>
      <c r="C216" s="8">
        <v>2008</v>
      </c>
      <c r="D216" s="3">
        <v>1189.1199999999999</v>
      </c>
      <c r="E216" s="3">
        <v>116546.75399383585</v>
      </c>
      <c r="F216" s="3">
        <v>8721.01</v>
      </c>
      <c r="G216" s="3">
        <v>15379.337343556905</v>
      </c>
      <c r="H216" s="3">
        <v>-48522.37740477582</v>
      </c>
      <c r="I216" s="3">
        <v>-1117.3699999999999</v>
      </c>
      <c r="J216" s="3">
        <v>-300460.32538721105</v>
      </c>
    </row>
    <row r="217" spans="1:10">
      <c r="A217" s="3" t="s">
        <v>5</v>
      </c>
      <c r="B217" s="3" t="s">
        <v>9</v>
      </c>
      <c r="C217" s="8">
        <v>2008</v>
      </c>
      <c r="D217" s="3">
        <v>1189.1199999999999</v>
      </c>
      <c r="E217" s="3">
        <v>116546.75399383585</v>
      </c>
      <c r="F217" s="3">
        <v>8721.01</v>
      </c>
      <c r="G217" s="3">
        <v>15379.337343556905</v>
      </c>
      <c r="H217" s="3">
        <v>-48522.37740477582</v>
      </c>
      <c r="I217" s="3">
        <v>-1117.3699999999999</v>
      </c>
      <c r="J217" s="3">
        <v>-300460.32538721105</v>
      </c>
    </row>
    <row r="218" spans="1:10">
      <c r="A218" s="3" t="s">
        <v>5</v>
      </c>
      <c r="B218" s="3" t="s">
        <v>10</v>
      </c>
      <c r="C218" s="8">
        <v>2008</v>
      </c>
      <c r="D218" s="3">
        <v>1189.1199999999999</v>
      </c>
      <c r="E218" s="3">
        <v>116546.75399383585</v>
      </c>
      <c r="F218" s="3">
        <v>8721.01</v>
      </c>
      <c r="G218" s="3">
        <v>15379.337343556905</v>
      </c>
      <c r="H218" s="3">
        <v>-48522.37740477582</v>
      </c>
      <c r="I218" s="3">
        <v>-1117.3699999999999</v>
      </c>
      <c r="J218" s="3">
        <v>-300460.32538721105</v>
      </c>
    </row>
    <row r="219" spans="1:10">
      <c r="A219" s="3" t="s">
        <v>5</v>
      </c>
      <c r="B219" s="3" t="s">
        <v>11</v>
      </c>
      <c r="C219" s="8">
        <v>2008</v>
      </c>
      <c r="D219" s="3">
        <v>1189.1199999999999</v>
      </c>
      <c r="E219" s="3">
        <v>116546.75399383585</v>
      </c>
      <c r="F219" s="3">
        <v>8721.01</v>
      </c>
      <c r="G219" s="3">
        <v>15379.337343556905</v>
      </c>
      <c r="H219" s="3">
        <v>-48522.37740477582</v>
      </c>
      <c r="I219" s="3">
        <v>-1117.3699999999999</v>
      </c>
      <c r="J219" s="3">
        <v>-300460.32538721105</v>
      </c>
    </row>
    <row r="220" spans="1:10">
      <c r="A220" s="3" t="s">
        <v>5</v>
      </c>
      <c r="B220" s="3" t="s">
        <v>12</v>
      </c>
      <c r="C220" s="8">
        <v>2008</v>
      </c>
      <c r="D220" s="3">
        <v>1189.1199999999999</v>
      </c>
      <c r="E220" s="3">
        <v>116546.75399383585</v>
      </c>
      <c r="F220" s="3">
        <v>8721.01</v>
      </c>
      <c r="G220" s="3">
        <v>15379.337343556905</v>
      </c>
      <c r="H220" s="3">
        <v>-48522.37740477582</v>
      </c>
      <c r="I220" s="3">
        <v>-1117.3699999999999</v>
      </c>
      <c r="J220" s="3">
        <v>-300460.32538721105</v>
      </c>
    </row>
    <row r="221" spans="1:10">
      <c r="A221" s="3" t="s">
        <v>5</v>
      </c>
      <c r="B221" s="3" t="s">
        <v>13</v>
      </c>
      <c r="C221" s="8">
        <v>2008</v>
      </c>
      <c r="D221" s="3">
        <v>1189.1199999999999</v>
      </c>
      <c r="E221" s="3">
        <v>116546.75399383585</v>
      </c>
      <c r="F221" s="3">
        <v>8721.01</v>
      </c>
      <c r="G221" s="3">
        <v>15379.337343556905</v>
      </c>
      <c r="H221" s="3">
        <v>-48522.37740477582</v>
      </c>
      <c r="I221" s="3">
        <v>-1117.3699999999999</v>
      </c>
      <c r="J221" s="3">
        <v>-300460.32538721105</v>
      </c>
    </row>
    <row r="222" spans="1:10">
      <c r="A222" s="3" t="s">
        <v>5</v>
      </c>
      <c r="B222" s="3" t="s">
        <v>14</v>
      </c>
      <c r="C222" s="8">
        <v>2008</v>
      </c>
      <c r="D222" s="3">
        <v>1189.1199999999999</v>
      </c>
      <c r="E222" s="3">
        <v>116546.75399383585</v>
      </c>
      <c r="F222" s="3">
        <v>8721.01</v>
      </c>
      <c r="G222" s="3">
        <v>15379.337343556905</v>
      </c>
      <c r="H222" s="3">
        <v>-48522.37740477582</v>
      </c>
      <c r="I222" s="3">
        <v>-1117.3699999999999</v>
      </c>
      <c r="J222" s="3">
        <v>-300460.32538721105</v>
      </c>
    </row>
    <row r="223" spans="1:10">
      <c r="A223" s="3" t="s">
        <v>5</v>
      </c>
      <c r="B223" s="3" t="s">
        <v>15</v>
      </c>
      <c r="C223" s="8">
        <v>2008</v>
      </c>
      <c r="D223" s="3">
        <v>1189.1199999999999</v>
      </c>
      <c r="E223" s="3">
        <v>116546.75399383585</v>
      </c>
      <c r="F223" s="3">
        <v>8721.01</v>
      </c>
      <c r="G223" s="3">
        <v>15379.337343556905</v>
      </c>
      <c r="H223" s="3">
        <v>-48522.37740477582</v>
      </c>
      <c r="I223" s="3">
        <v>-1117.3699999999999</v>
      </c>
      <c r="J223" s="3">
        <v>-300460.32538721105</v>
      </c>
    </row>
    <row r="224" spans="1:10">
      <c r="A224" s="3" t="s">
        <v>5</v>
      </c>
      <c r="B224" s="3" t="s">
        <v>16</v>
      </c>
      <c r="C224" s="8">
        <v>2008</v>
      </c>
      <c r="D224" s="3">
        <v>1189.1199999999999</v>
      </c>
      <c r="E224" s="3">
        <v>116546.75399383585</v>
      </c>
      <c r="F224" s="3">
        <v>8721.01</v>
      </c>
      <c r="G224" s="3">
        <v>15379.337343556905</v>
      </c>
      <c r="H224" s="3">
        <v>-48522.37740477582</v>
      </c>
      <c r="I224" s="3">
        <v>-1117.3699999999999</v>
      </c>
      <c r="J224" s="3">
        <v>-300460.32538721105</v>
      </c>
    </row>
    <row r="225" spans="1:10">
      <c r="A225" s="3" t="s">
        <v>5</v>
      </c>
      <c r="B225" s="3" t="s">
        <v>17</v>
      </c>
      <c r="C225" s="8">
        <v>2008</v>
      </c>
      <c r="D225" s="3">
        <v>1189.1199999999999</v>
      </c>
      <c r="E225" s="3">
        <v>116546.75399383585</v>
      </c>
      <c r="F225" s="3">
        <v>8721.01</v>
      </c>
      <c r="G225" s="3">
        <v>15379.337343556905</v>
      </c>
      <c r="H225" s="3">
        <v>-48522.37740477582</v>
      </c>
      <c r="I225" s="3">
        <v>-1117.3699999999999</v>
      </c>
      <c r="J225" s="3">
        <v>-300460.32538721105</v>
      </c>
    </row>
    <row r="226" spans="1:10">
      <c r="A226" s="3" t="s">
        <v>5</v>
      </c>
      <c r="B226" s="3" t="s">
        <v>18</v>
      </c>
      <c r="C226" s="8">
        <v>2008</v>
      </c>
      <c r="D226" s="3">
        <v>1189.1199999999999</v>
      </c>
      <c r="E226" s="3">
        <v>116546.75399383585</v>
      </c>
      <c r="F226" s="3">
        <v>8721.01</v>
      </c>
      <c r="G226" s="3">
        <v>15379.337343556905</v>
      </c>
      <c r="H226" s="3">
        <v>-48522.37740477582</v>
      </c>
      <c r="I226" s="3">
        <v>-1117.3699999999999</v>
      </c>
      <c r="J226" s="3">
        <v>-300460.32538721105</v>
      </c>
    </row>
    <row r="227" spans="1:10">
      <c r="A227" s="3" t="s">
        <v>5</v>
      </c>
      <c r="B227" s="3" t="s">
        <v>19</v>
      </c>
      <c r="C227" s="8">
        <v>2008</v>
      </c>
      <c r="D227" s="3">
        <v>1189.1199999999999</v>
      </c>
      <c r="E227" s="3">
        <v>116546.75399383585</v>
      </c>
      <c r="F227" s="3">
        <v>8721.01</v>
      </c>
      <c r="G227" s="3">
        <v>15379.337343556905</v>
      </c>
      <c r="H227" s="3">
        <v>-48522.37740477582</v>
      </c>
      <c r="I227" s="3">
        <v>-1117.3699999999999</v>
      </c>
      <c r="J227" s="3">
        <v>-300460.32538721105</v>
      </c>
    </row>
    <row r="230" spans="1:10">
      <c r="A230" s="3" t="s">
        <v>6</v>
      </c>
      <c r="B230" s="3" t="s">
        <v>3</v>
      </c>
      <c r="C230" s="3" t="s">
        <v>25</v>
      </c>
    </row>
    <row r="231" spans="1:10">
      <c r="A231" s="3" t="s">
        <v>6</v>
      </c>
      <c r="B231" s="3" t="s">
        <v>4</v>
      </c>
      <c r="C231" s="3" t="s">
        <v>25</v>
      </c>
    </row>
    <row r="232" spans="1:10">
      <c r="A232" s="3" t="s">
        <v>6</v>
      </c>
      <c r="B232" s="3" t="s">
        <v>5</v>
      </c>
      <c r="C232" s="3" t="s">
        <v>25</v>
      </c>
    </row>
    <row r="233" spans="1:10">
      <c r="A233" s="3" t="s">
        <v>6</v>
      </c>
      <c r="B233" s="3" t="s">
        <v>6</v>
      </c>
      <c r="C233" s="3" t="s">
        <v>25</v>
      </c>
    </row>
    <row r="234" spans="1:10">
      <c r="A234" s="3" t="s">
        <v>6</v>
      </c>
      <c r="B234" s="3" t="s">
        <v>7</v>
      </c>
      <c r="C234" s="3" t="s">
        <v>25</v>
      </c>
    </row>
    <row r="235" spans="1:10">
      <c r="A235" s="3" t="s">
        <v>6</v>
      </c>
      <c r="B235" s="3" t="s">
        <v>8</v>
      </c>
      <c r="C235" s="3" t="s">
        <v>25</v>
      </c>
    </row>
    <row r="236" spans="1:10">
      <c r="A236" s="3" t="s">
        <v>6</v>
      </c>
      <c r="B236" s="3" t="s">
        <v>9</v>
      </c>
      <c r="C236" s="3" t="s">
        <v>25</v>
      </c>
    </row>
    <row r="237" spans="1:10">
      <c r="A237" s="3" t="s">
        <v>6</v>
      </c>
      <c r="B237" s="3" t="s">
        <v>10</v>
      </c>
      <c r="C237" s="3" t="s">
        <v>25</v>
      </c>
    </row>
    <row r="238" spans="1:10">
      <c r="A238" s="3" t="s">
        <v>6</v>
      </c>
      <c r="B238" s="3" t="s">
        <v>11</v>
      </c>
      <c r="C238" s="3" t="s">
        <v>25</v>
      </c>
    </row>
    <row r="239" spans="1:10">
      <c r="A239" s="3" t="s">
        <v>6</v>
      </c>
      <c r="B239" s="3" t="s">
        <v>12</v>
      </c>
      <c r="C239" s="3" t="s">
        <v>25</v>
      </c>
    </row>
    <row r="240" spans="1:10">
      <c r="A240" s="3" t="s">
        <v>6</v>
      </c>
      <c r="B240" s="3" t="s">
        <v>13</v>
      </c>
      <c r="C240" s="3" t="s">
        <v>25</v>
      </c>
    </row>
    <row r="241" spans="1:3">
      <c r="A241" s="3" t="s">
        <v>6</v>
      </c>
      <c r="B241" s="3" t="s">
        <v>14</v>
      </c>
      <c r="C241" s="3" t="s">
        <v>25</v>
      </c>
    </row>
    <row r="242" spans="1:3">
      <c r="A242" s="3" t="s">
        <v>6</v>
      </c>
      <c r="B242" s="3" t="s">
        <v>15</v>
      </c>
      <c r="C242" s="3" t="s">
        <v>25</v>
      </c>
    </row>
    <row r="243" spans="1:3">
      <c r="A243" s="3" t="s">
        <v>6</v>
      </c>
      <c r="B243" s="3" t="s">
        <v>16</v>
      </c>
      <c r="C243" s="3" t="s">
        <v>25</v>
      </c>
    </row>
    <row r="244" spans="1:3">
      <c r="A244" s="3" t="s">
        <v>6</v>
      </c>
      <c r="B244" s="3" t="s">
        <v>17</v>
      </c>
      <c r="C244" s="3" t="s">
        <v>25</v>
      </c>
    </row>
    <row r="245" spans="1:3">
      <c r="A245" s="3" t="s">
        <v>6</v>
      </c>
      <c r="B245" s="3" t="s">
        <v>18</v>
      </c>
      <c r="C245" s="3" t="s">
        <v>25</v>
      </c>
    </row>
    <row r="246" spans="1:3">
      <c r="A246" s="3" t="s">
        <v>6</v>
      </c>
      <c r="B246" s="3" t="s">
        <v>19</v>
      </c>
      <c r="C246" s="3" t="s">
        <v>25</v>
      </c>
    </row>
    <row r="249" spans="1:3">
      <c r="A249" s="3" t="s">
        <v>6</v>
      </c>
      <c r="B249" s="3" t="s">
        <v>3</v>
      </c>
      <c r="C249" s="3" t="s">
        <v>22</v>
      </c>
    </row>
    <row r="250" spans="1:3">
      <c r="A250" s="3" t="s">
        <v>6</v>
      </c>
      <c r="B250" s="3" t="s">
        <v>4</v>
      </c>
      <c r="C250" s="3" t="s">
        <v>22</v>
      </c>
    </row>
    <row r="251" spans="1:3">
      <c r="A251" s="3" t="s">
        <v>6</v>
      </c>
      <c r="B251" s="3" t="s">
        <v>5</v>
      </c>
      <c r="C251" s="3" t="s">
        <v>22</v>
      </c>
    </row>
    <row r="252" spans="1:3">
      <c r="A252" s="3" t="s">
        <v>6</v>
      </c>
      <c r="B252" s="3" t="s">
        <v>6</v>
      </c>
      <c r="C252" s="3" t="s">
        <v>22</v>
      </c>
    </row>
    <row r="253" spans="1:3">
      <c r="A253" s="3" t="s">
        <v>6</v>
      </c>
      <c r="B253" s="3" t="s">
        <v>7</v>
      </c>
      <c r="C253" s="3" t="s">
        <v>22</v>
      </c>
    </row>
    <row r="254" spans="1:3">
      <c r="A254" s="3" t="s">
        <v>6</v>
      </c>
      <c r="B254" s="3" t="s">
        <v>8</v>
      </c>
      <c r="C254" s="3" t="s">
        <v>22</v>
      </c>
    </row>
    <row r="255" spans="1:3">
      <c r="A255" s="3" t="s">
        <v>6</v>
      </c>
      <c r="B255" s="3" t="s">
        <v>9</v>
      </c>
      <c r="C255" s="3" t="s">
        <v>22</v>
      </c>
    </row>
    <row r="256" spans="1:3">
      <c r="A256" s="3" t="s">
        <v>6</v>
      </c>
      <c r="B256" s="3" t="s">
        <v>10</v>
      </c>
      <c r="C256" s="3" t="s">
        <v>22</v>
      </c>
    </row>
    <row r="257" spans="1:3">
      <c r="A257" s="3" t="s">
        <v>6</v>
      </c>
      <c r="B257" s="3" t="s">
        <v>11</v>
      </c>
      <c r="C257" s="3" t="s">
        <v>22</v>
      </c>
    </row>
    <row r="258" spans="1:3">
      <c r="A258" s="3" t="s">
        <v>6</v>
      </c>
      <c r="B258" s="3" t="s">
        <v>12</v>
      </c>
      <c r="C258" s="3" t="s">
        <v>22</v>
      </c>
    </row>
    <row r="259" spans="1:3">
      <c r="A259" s="3" t="s">
        <v>6</v>
      </c>
      <c r="B259" s="3" t="s">
        <v>13</v>
      </c>
      <c r="C259" s="3" t="s">
        <v>22</v>
      </c>
    </row>
    <row r="260" spans="1:3">
      <c r="A260" s="3" t="s">
        <v>6</v>
      </c>
      <c r="B260" s="3" t="s">
        <v>14</v>
      </c>
      <c r="C260" s="3" t="s">
        <v>22</v>
      </c>
    </row>
    <row r="261" spans="1:3">
      <c r="A261" s="3" t="s">
        <v>6</v>
      </c>
      <c r="B261" s="3" t="s">
        <v>15</v>
      </c>
      <c r="C261" s="3" t="s">
        <v>22</v>
      </c>
    </row>
    <row r="262" spans="1:3">
      <c r="A262" s="3" t="s">
        <v>6</v>
      </c>
      <c r="B262" s="3" t="s">
        <v>16</v>
      </c>
      <c r="C262" s="3" t="s">
        <v>22</v>
      </c>
    </row>
    <row r="263" spans="1:3">
      <c r="A263" s="3" t="s">
        <v>6</v>
      </c>
      <c r="B263" s="3" t="s">
        <v>17</v>
      </c>
      <c r="C263" s="3" t="s">
        <v>22</v>
      </c>
    </row>
    <row r="264" spans="1:3">
      <c r="A264" s="3" t="s">
        <v>6</v>
      </c>
      <c r="B264" s="3" t="s">
        <v>18</v>
      </c>
      <c r="C264" s="3" t="s">
        <v>22</v>
      </c>
    </row>
    <row r="265" spans="1:3">
      <c r="A265" s="3" t="s">
        <v>6</v>
      </c>
      <c r="B265" s="3" t="s">
        <v>19</v>
      </c>
      <c r="C265" s="3" t="s">
        <v>22</v>
      </c>
    </row>
    <row r="268" spans="1:3">
      <c r="A268" s="3" t="s">
        <v>6</v>
      </c>
      <c r="B268" s="3" t="s">
        <v>3</v>
      </c>
      <c r="C268" s="3" t="s">
        <v>23</v>
      </c>
    </row>
    <row r="269" spans="1:3">
      <c r="A269" s="3" t="s">
        <v>6</v>
      </c>
      <c r="B269" s="3" t="s">
        <v>4</v>
      </c>
      <c r="C269" s="3" t="s">
        <v>23</v>
      </c>
    </row>
    <row r="270" spans="1:3">
      <c r="A270" s="3" t="s">
        <v>6</v>
      </c>
      <c r="B270" s="3" t="s">
        <v>5</v>
      </c>
      <c r="C270" s="3" t="s">
        <v>23</v>
      </c>
    </row>
    <row r="271" spans="1:3">
      <c r="A271" s="3" t="s">
        <v>6</v>
      </c>
      <c r="B271" s="3" t="s">
        <v>6</v>
      </c>
      <c r="C271" s="3" t="s">
        <v>23</v>
      </c>
    </row>
    <row r="272" spans="1:3">
      <c r="A272" s="3" t="s">
        <v>6</v>
      </c>
      <c r="B272" s="3" t="s">
        <v>7</v>
      </c>
      <c r="C272" s="3" t="s">
        <v>23</v>
      </c>
    </row>
    <row r="273" spans="1:10">
      <c r="A273" s="3" t="s">
        <v>6</v>
      </c>
      <c r="B273" s="3" t="s">
        <v>8</v>
      </c>
      <c r="C273" s="3" t="s">
        <v>23</v>
      </c>
    </row>
    <row r="274" spans="1:10">
      <c r="A274" s="3" t="s">
        <v>6</v>
      </c>
      <c r="B274" s="3" t="s">
        <v>9</v>
      </c>
      <c r="C274" s="3" t="s">
        <v>23</v>
      </c>
    </row>
    <row r="275" spans="1:10">
      <c r="A275" s="3" t="s">
        <v>6</v>
      </c>
      <c r="B275" s="3" t="s">
        <v>10</v>
      </c>
      <c r="C275" s="3" t="s">
        <v>23</v>
      </c>
    </row>
    <row r="276" spans="1:10">
      <c r="A276" s="3" t="s">
        <v>6</v>
      </c>
      <c r="B276" s="3" t="s">
        <v>11</v>
      </c>
      <c r="C276" s="3" t="s">
        <v>23</v>
      </c>
    </row>
    <row r="277" spans="1:10">
      <c r="A277" s="3" t="s">
        <v>6</v>
      </c>
      <c r="B277" s="3" t="s">
        <v>12</v>
      </c>
      <c r="C277" s="3" t="s">
        <v>23</v>
      </c>
    </row>
    <row r="278" spans="1:10">
      <c r="A278" s="3" t="s">
        <v>6</v>
      </c>
      <c r="B278" s="3" t="s">
        <v>13</v>
      </c>
      <c r="C278" s="3" t="s">
        <v>23</v>
      </c>
    </row>
    <row r="279" spans="1:10">
      <c r="A279" s="3" t="s">
        <v>6</v>
      </c>
      <c r="B279" s="3" t="s">
        <v>14</v>
      </c>
      <c r="C279" s="3" t="s">
        <v>23</v>
      </c>
    </row>
    <row r="280" spans="1:10">
      <c r="A280" s="3" t="s">
        <v>6</v>
      </c>
      <c r="B280" s="3" t="s">
        <v>15</v>
      </c>
      <c r="C280" s="3" t="s">
        <v>23</v>
      </c>
    </row>
    <row r="281" spans="1:10">
      <c r="A281" s="3" t="s">
        <v>6</v>
      </c>
      <c r="B281" s="3" t="s">
        <v>16</v>
      </c>
      <c r="C281" s="3" t="s">
        <v>23</v>
      </c>
    </row>
    <row r="282" spans="1:10">
      <c r="A282" s="3" t="s">
        <v>6</v>
      </c>
      <c r="B282" s="3" t="s">
        <v>17</v>
      </c>
      <c r="C282" s="3" t="s">
        <v>23</v>
      </c>
    </row>
    <row r="283" spans="1:10">
      <c r="A283" s="3" t="s">
        <v>6</v>
      </c>
      <c r="B283" s="3" t="s">
        <v>18</v>
      </c>
      <c r="C283" s="3" t="s">
        <v>23</v>
      </c>
    </row>
    <row r="284" spans="1:10">
      <c r="A284" s="3" t="s">
        <v>6</v>
      </c>
      <c r="B284" s="3" t="s">
        <v>19</v>
      </c>
      <c r="C284" s="3" t="s">
        <v>23</v>
      </c>
    </row>
    <row r="287" spans="1:10">
      <c r="A287" s="3" t="s">
        <v>6</v>
      </c>
      <c r="B287" s="3" t="s">
        <v>3</v>
      </c>
      <c r="C287" s="8">
        <v>2008</v>
      </c>
      <c r="D287" s="3">
        <v>-1503.911304295799</v>
      </c>
      <c r="E287" s="3">
        <v>16304.552191116536</v>
      </c>
      <c r="F287" s="3">
        <v>-41409.98685873417</v>
      </c>
      <c r="G287" s="3">
        <v>14927.306800605711</v>
      </c>
      <c r="H287" s="3">
        <v>-27289.641663642098</v>
      </c>
      <c r="I287" s="3">
        <v>4549.0366589356672</v>
      </c>
      <c r="J287" s="3">
        <v>13927.566121124979</v>
      </c>
    </row>
    <row r="288" spans="1:10">
      <c r="A288" s="3" t="s">
        <v>6</v>
      </c>
      <c r="B288" s="3" t="s">
        <v>4</v>
      </c>
      <c r="C288" s="8">
        <v>2008</v>
      </c>
      <c r="D288" s="3">
        <v>-1503.911304295799</v>
      </c>
      <c r="E288" s="3">
        <v>16304.552191116536</v>
      </c>
      <c r="F288" s="3">
        <v>-41409.98685873417</v>
      </c>
      <c r="G288" s="3">
        <v>14927.306800605711</v>
      </c>
      <c r="H288" s="3">
        <v>-27289.641663642098</v>
      </c>
      <c r="I288" s="3">
        <v>4549.0366589356672</v>
      </c>
      <c r="J288" s="3">
        <v>13927.566121124979</v>
      </c>
    </row>
    <row r="289" spans="1:10">
      <c r="A289" s="3" t="s">
        <v>6</v>
      </c>
      <c r="B289" s="3" t="s">
        <v>5</v>
      </c>
      <c r="C289" s="8">
        <v>2008</v>
      </c>
      <c r="D289" s="3">
        <v>-1503.911304295799</v>
      </c>
      <c r="E289" s="3">
        <v>16304.552191116536</v>
      </c>
      <c r="F289" s="3">
        <v>-41409.98685873417</v>
      </c>
      <c r="G289" s="3">
        <v>14927.306800605711</v>
      </c>
      <c r="H289" s="3">
        <v>-27289.641663642098</v>
      </c>
      <c r="I289" s="3">
        <v>4549.0366589356672</v>
      </c>
      <c r="J289" s="3">
        <v>13927.566121124979</v>
      </c>
    </row>
    <row r="290" spans="1:10">
      <c r="A290" s="3" t="s">
        <v>6</v>
      </c>
      <c r="B290" s="3" t="s">
        <v>6</v>
      </c>
      <c r="C290" s="8">
        <v>2008</v>
      </c>
      <c r="D290" s="3">
        <v>-1503.911304295799</v>
      </c>
      <c r="E290" s="3">
        <v>16304.552191116536</v>
      </c>
      <c r="F290" s="3">
        <v>-41409.98685873417</v>
      </c>
      <c r="G290" s="3">
        <v>14927.306800605711</v>
      </c>
      <c r="H290" s="3">
        <v>-27289.641663642098</v>
      </c>
      <c r="I290" s="3">
        <v>4549.0366589356672</v>
      </c>
      <c r="J290" s="3">
        <v>13927.566121124979</v>
      </c>
    </row>
    <row r="291" spans="1:10">
      <c r="A291" s="3" t="s">
        <v>6</v>
      </c>
      <c r="B291" s="3" t="s">
        <v>7</v>
      </c>
      <c r="C291" s="8">
        <v>2008</v>
      </c>
      <c r="D291" s="3">
        <v>-1503.911304295799</v>
      </c>
      <c r="E291" s="3">
        <v>16304.552191116536</v>
      </c>
      <c r="F291" s="3">
        <v>-41409.98685873417</v>
      </c>
      <c r="G291" s="3">
        <v>14927.306800605711</v>
      </c>
      <c r="H291" s="3">
        <v>-27289.641663642098</v>
      </c>
      <c r="I291" s="3">
        <v>4549.0366589356672</v>
      </c>
      <c r="J291" s="3">
        <v>13927.566121124979</v>
      </c>
    </row>
    <row r="292" spans="1:10">
      <c r="A292" s="3" t="s">
        <v>6</v>
      </c>
      <c r="B292" s="3" t="s">
        <v>8</v>
      </c>
      <c r="C292" s="8">
        <v>2008</v>
      </c>
      <c r="D292" s="3">
        <v>-1503.911304295799</v>
      </c>
      <c r="E292" s="3">
        <v>16304.552191116536</v>
      </c>
      <c r="F292" s="3">
        <v>-41409.98685873417</v>
      </c>
      <c r="G292" s="3">
        <v>14927.306800605711</v>
      </c>
      <c r="H292" s="3">
        <v>-27289.641663642098</v>
      </c>
      <c r="I292" s="3">
        <v>4549.0366589356672</v>
      </c>
      <c r="J292" s="3">
        <v>13927.566121124979</v>
      </c>
    </row>
    <row r="293" spans="1:10">
      <c r="A293" s="3" t="s">
        <v>6</v>
      </c>
      <c r="B293" s="3" t="s">
        <v>9</v>
      </c>
      <c r="C293" s="8">
        <v>2008</v>
      </c>
      <c r="D293" s="3">
        <v>-1503.911304295799</v>
      </c>
      <c r="E293" s="3">
        <v>16304.552191116536</v>
      </c>
      <c r="F293" s="3">
        <v>-41409.98685873417</v>
      </c>
      <c r="G293" s="3">
        <v>14927.306800605711</v>
      </c>
      <c r="H293" s="3">
        <v>-27289.641663642098</v>
      </c>
      <c r="I293" s="3">
        <v>4549.0366589356672</v>
      </c>
      <c r="J293" s="3">
        <v>13927.566121124979</v>
      </c>
    </row>
    <row r="294" spans="1:10">
      <c r="A294" s="3" t="s">
        <v>6</v>
      </c>
      <c r="B294" s="3" t="s">
        <v>10</v>
      </c>
      <c r="C294" s="8">
        <v>2008</v>
      </c>
      <c r="D294" s="3">
        <v>-1503.911304295799</v>
      </c>
      <c r="E294" s="3">
        <v>16304.552191116536</v>
      </c>
      <c r="F294" s="3">
        <v>-41409.98685873417</v>
      </c>
      <c r="G294" s="3">
        <v>14927.306800605711</v>
      </c>
      <c r="H294" s="3">
        <v>-27289.641663642098</v>
      </c>
      <c r="I294" s="3">
        <v>4549.0366589356672</v>
      </c>
      <c r="J294" s="3">
        <v>13927.566121124979</v>
      </c>
    </row>
    <row r="295" spans="1:10">
      <c r="A295" s="3" t="s">
        <v>6</v>
      </c>
      <c r="B295" s="3" t="s">
        <v>11</v>
      </c>
      <c r="C295" s="8">
        <v>2008</v>
      </c>
      <c r="D295" s="3">
        <v>-1503.911304295799</v>
      </c>
      <c r="E295" s="3">
        <v>16304.552191116536</v>
      </c>
      <c r="F295" s="3">
        <v>-41409.98685873417</v>
      </c>
      <c r="G295" s="3">
        <v>14927.306800605711</v>
      </c>
      <c r="H295" s="3">
        <v>-27289.641663642098</v>
      </c>
      <c r="I295" s="3">
        <v>4549.0366589356672</v>
      </c>
      <c r="J295" s="3">
        <v>13927.566121124979</v>
      </c>
    </row>
    <row r="296" spans="1:10">
      <c r="A296" s="3" t="s">
        <v>6</v>
      </c>
      <c r="B296" s="3" t="s">
        <v>12</v>
      </c>
      <c r="C296" s="8">
        <v>2008</v>
      </c>
      <c r="D296" s="3">
        <v>-1503.911304295799</v>
      </c>
      <c r="E296" s="3">
        <v>16304.552191116536</v>
      </c>
      <c r="F296" s="3">
        <v>-41409.98685873417</v>
      </c>
      <c r="G296" s="3">
        <v>14927.306800605711</v>
      </c>
      <c r="H296" s="3">
        <v>-27289.641663642098</v>
      </c>
      <c r="I296" s="3">
        <v>4549.0366589356672</v>
      </c>
      <c r="J296" s="3">
        <v>13927.566121124979</v>
      </c>
    </row>
    <row r="297" spans="1:10">
      <c r="A297" s="3" t="s">
        <v>6</v>
      </c>
      <c r="B297" s="3" t="s">
        <v>13</v>
      </c>
      <c r="C297" s="8">
        <v>2008</v>
      </c>
      <c r="D297" s="3">
        <v>-1503.911304295799</v>
      </c>
      <c r="E297" s="3">
        <v>16304.552191116536</v>
      </c>
      <c r="F297" s="3">
        <v>-41409.98685873417</v>
      </c>
      <c r="G297" s="3">
        <v>14927.306800605711</v>
      </c>
      <c r="H297" s="3">
        <v>-27289.641663642098</v>
      </c>
      <c r="I297" s="3">
        <v>4549.0366589356672</v>
      </c>
      <c r="J297" s="3">
        <v>13927.566121124979</v>
      </c>
    </row>
    <row r="298" spans="1:10">
      <c r="A298" s="3" t="s">
        <v>6</v>
      </c>
      <c r="B298" s="3" t="s">
        <v>14</v>
      </c>
      <c r="C298" s="8">
        <v>2008</v>
      </c>
      <c r="D298" s="3">
        <v>-1503.911304295799</v>
      </c>
      <c r="E298" s="3">
        <v>16304.552191116536</v>
      </c>
      <c r="F298" s="3">
        <v>-41409.98685873417</v>
      </c>
      <c r="G298" s="3">
        <v>14927.306800605711</v>
      </c>
      <c r="H298" s="3">
        <v>-27289.641663642098</v>
      </c>
      <c r="I298" s="3">
        <v>4549.0366589356672</v>
      </c>
      <c r="J298" s="3">
        <v>13927.566121124979</v>
      </c>
    </row>
    <row r="299" spans="1:10">
      <c r="A299" s="3" t="s">
        <v>6</v>
      </c>
      <c r="B299" s="3" t="s">
        <v>15</v>
      </c>
      <c r="C299" s="8">
        <v>2008</v>
      </c>
      <c r="D299" s="3">
        <v>-1503.911304295799</v>
      </c>
      <c r="E299" s="3">
        <v>16304.552191116536</v>
      </c>
      <c r="F299" s="3">
        <v>-41409.98685873417</v>
      </c>
      <c r="G299" s="3">
        <v>14927.306800605711</v>
      </c>
      <c r="H299" s="3">
        <v>-27289.641663642098</v>
      </c>
      <c r="I299" s="3">
        <v>4549.0366589356672</v>
      </c>
      <c r="J299" s="3">
        <v>13927.566121124979</v>
      </c>
    </row>
    <row r="300" spans="1:10">
      <c r="A300" s="3" t="s">
        <v>6</v>
      </c>
      <c r="B300" s="3" t="s">
        <v>16</v>
      </c>
      <c r="C300" s="8">
        <v>2008</v>
      </c>
      <c r="D300" s="3">
        <v>-1503.911304295799</v>
      </c>
      <c r="E300" s="3">
        <v>16304.552191116536</v>
      </c>
      <c r="F300" s="3">
        <v>-41409.98685873417</v>
      </c>
      <c r="G300" s="3">
        <v>14927.306800605711</v>
      </c>
      <c r="H300" s="3">
        <v>-27289.641663642098</v>
      </c>
      <c r="I300" s="3">
        <v>4549.0366589356672</v>
      </c>
      <c r="J300" s="3">
        <v>13927.566121124979</v>
      </c>
    </row>
    <row r="301" spans="1:10">
      <c r="A301" s="3" t="s">
        <v>6</v>
      </c>
      <c r="B301" s="3" t="s">
        <v>17</v>
      </c>
      <c r="C301" s="8">
        <v>2008</v>
      </c>
      <c r="D301" s="3">
        <v>-1503.911304295799</v>
      </c>
      <c r="E301" s="3">
        <v>16304.552191116536</v>
      </c>
      <c r="F301" s="3">
        <v>-41409.98685873417</v>
      </c>
      <c r="G301" s="3">
        <v>14927.306800605711</v>
      </c>
      <c r="H301" s="3">
        <v>-27289.641663642098</v>
      </c>
      <c r="I301" s="3">
        <v>4549.0366589356672</v>
      </c>
      <c r="J301" s="3">
        <v>13927.566121124979</v>
      </c>
    </row>
    <row r="302" spans="1:10">
      <c r="A302" s="3" t="s">
        <v>6</v>
      </c>
      <c r="B302" s="3" t="s">
        <v>18</v>
      </c>
      <c r="C302" s="8">
        <v>2008</v>
      </c>
      <c r="D302" s="3">
        <v>-1503.911304295799</v>
      </c>
      <c r="E302" s="3">
        <v>16304.552191116536</v>
      </c>
      <c r="F302" s="3">
        <v>-41409.98685873417</v>
      </c>
      <c r="G302" s="3">
        <v>14927.306800605711</v>
      </c>
      <c r="H302" s="3">
        <v>-27289.641663642098</v>
      </c>
      <c r="I302" s="3">
        <v>4549.0366589356672</v>
      </c>
      <c r="J302" s="3">
        <v>13927.566121124979</v>
      </c>
    </row>
    <row r="303" spans="1:10">
      <c r="A303" s="3" t="s">
        <v>6</v>
      </c>
      <c r="B303" s="3" t="s">
        <v>19</v>
      </c>
      <c r="C303" s="8">
        <v>2008</v>
      </c>
      <c r="D303" s="3">
        <v>-1503.911304295799</v>
      </c>
      <c r="E303" s="3">
        <v>16304.552191116536</v>
      </c>
      <c r="F303" s="3">
        <v>-41409.98685873417</v>
      </c>
      <c r="G303" s="3">
        <v>14927.306800605711</v>
      </c>
      <c r="H303" s="3">
        <v>-27289.641663642098</v>
      </c>
      <c r="I303" s="3">
        <v>4549.0366589356672</v>
      </c>
      <c r="J303" s="3">
        <v>13927.566121124979</v>
      </c>
    </row>
    <row r="306" spans="1:10">
      <c r="A306" s="3" t="s">
        <v>7</v>
      </c>
      <c r="B306" s="3" t="s">
        <v>3</v>
      </c>
      <c r="C306" s="3" t="s">
        <v>25</v>
      </c>
      <c r="D306" s="3">
        <v>54004.205266129538</v>
      </c>
      <c r="E306" s="3">
        <v>87487.878235281984</v>
      </c>
      <c r="F306" s="3">
        <v>52403.362409412795</v>
      </c>
      <c r="G306" s="3">
        <v>-168174.5166222126</v>
      </c>
      <c r="H306" s="3">
        <v>-140162.10542930433</v>
      </c>
      <c r="I306" s="3">
        <v>39709.082730740083</v>
      </c>
      <c r="J306" s="3">
        <v>-4063.7214601892547</v>
      </c>
    </row>
    <row r="307" spans="1:10">
      <c r="A307" s="3" t="s">
        <v>7</v>
      </c>
      <c r="B307" s="3" t="s">
        <v>4</v>
      </c>
      <c r="C307" s="3" t="s">
        <v>25</v>
      </c>
      <c r="D307" s="3">
        <v>54004.205266129538</v>
      </c>
      <c r="E307" s="3">
        <v>87487.878235281984</v>
      </c>
      <c r="F307" s="3">
        <v>52403.362409412795</v>
      </c>
      <c r="G307" s="3">
        <v>-168174.5166222126</v>
      </c>
      <c r="H307" s="3">
        <v>-140162.10542930433</v>
      </c>
      <c r="I307" s="3">
        <v>39709.082730740083</v>
      </c>
      <c r="J307" s="3">
        <v>-4063.7214601892547</v>
      </c>
    </row>
    <row r="308" spans="1:10">
      <c r="A308" s="3" t="s">
        <v>7</v>
      </c>
      <c r="B308" s="3" t="s">
        <v>5</v>
      </c>
      <c r="C308" s="3" t="s">
        <v>25</v>
      </c>
      <c r="D308" s="3">
        <v>54004.205266129538</v>
      </c>
      <c r="E308" s="3">
        <v>87487.878235281984</v>
      </c>
      <c r="F308" s="3">
        <v>52403.362409412795</v>
      </c>
      <c r="G308" s="3">
        <v>-168174.5166222126</v>
      </c>
      <c r="H308" s="3">
        <v>-140162.10542930433</v>
      </c>
      <c r="I308" s="3">
        <v>39709.082730740083</v>
      </c>
      <c r="J308" s="3">
        <v>-4063.7214601892547</v>
      </c>
    </row>
    <row r="309" spans="1:10">
      <c r="A309" s="3" t="s">
        <v>7</v>
      </c>
      <c r="B309" s="3" t="s">
        <v>6</v>
      </c>
      <c r="C309" s="3" t="s">
        <v>25</v>
      </c>
      <c r="D309" s="3">
        <v>54004.205266129538</v>
      </c>
      <c r="E309" s="3">
        <v>87487.878235281984</v>
      </c>
      <c r="F309" s="3">
        <v>52403.362409412795</v>
      </c>
      <c r="G309" s="3">
        <v>-168174.5166222126</v>
      </c>
      <c r="H309" s="3">
        <v>-140162.10542930433</v>
      </c>
      <c r="I309" s="3">
        <v>39709.082730740083</v>
      </c>
      <c r="J309" s="3">
        <v>-4063.7214601892547</v>
      </c>
    </row>
    <row r="310" spans="1:10">
      <c r="A310" s="3" t="s">
        <v>7</v>
      </c>
      <c r="B310" s="3" t="s">
        <v>7</v>
      </c>
      <c r="C310" s="3" t="s">
        <v>25</v>
      </c>
      <c r="D310" s="3">
        <v>54004.205266129538</v>
      </c>
      <c r="E310" s="3">
        <v>87487.878235281984</v>
      </c>
      <c r="F310" s="3">
        <v>52403.362409412795</v>
      </c>
      <c r="G310" s="3">
        <v>-168174.5166222126</v>
      </c>
      <c r="H310" s="3">
        <v>-140162.10542930433</v>
      </c>
      <c r="I310" s="3">
        <v>39709.082730740083</v>
      </c>
      <c r="J310" s="3">
        <v>-4063.7214601892547</v>
      </c>
    </row>
    <row r="311" spans="1:10">
      <c r="A311" s="3" t="s">
        <v>7</v>
      </c>
      <c r="B311" s="3" t="s">
        <v>8</v>
      </c>
      <c r="C311" s="3" t="s">
        <v>25</v>
      </c>
      <c r="D311" s="3">
        <v>54004.205266129538</v>
      </c>
      <c r="E311" s="3">
        <v>87487.878235281984</v>
      </c>
      <c r="F311" s="3">
        <v>52403.362409412795</v>
      </c>
      <c r="G311" s="3">
        <v>-168174.5166222126</v>
      </c>
      <c r="H311" s="3">
        <v>-140162.10542930433</v>
      </c>
      <c r="I311" s="3">
        <v>39709.082730740083</v>
      </c>
      <c r="J311" s="3">
        <v>-4063.7214601892547</v>
      </c>
    </row>
    <row r="312" spans="1:10">
      <c r="A312" s="3" t="s">
        <v>7</v>
      </c>
      <c r="B312" s="3" t="s">
        <v>9</v>
      </c>
      <c r="C312" s="3" t="s">
        <v>25</v>
      </c>
      <c r="D312" s="3">
        <v>54004.205266129538</v>
      </c>
      <c r="E312" s="3">
        <v>87487.878235281984</v>
      </c>
      <c r="F312" s="3">
        <v>52403.362409412795</v>
      </c>
      <c r="G312" s="3">
        <v>-168174.5166222126</v>
      </c>
      <c r="H312" s="3">
        <v>-140162.10542930433</v>
      </c>
      <c r="I312" s="3">
        <v>39709.082730740083</v>
      </c>
      <c r="J312" s="3">
        <v>-4063.7214601892547</v>
      </c>
    </row>
    <row r="313" spans="1:10">
      <c r="A313" s="3" t="s">
        <v>7</v>
      </c>
      <c r="B313" s="3" t="s">
        <v>10</v>
      </c>
      <c r="C313" s="3" t="s">
        <v>25</v>
      </c>
      <c r="D313" s="3">
        <v>54004.205266129538</v>
      </c>
      <c r="E313" s="3">
        <v>87487.878235281984</v>
      </c>
      <c r="F313" s="3">
        <v>52403.362409412795</v>
      </c>
      <c r="G313" s="3">
        <v>-168174.5166222126</v>
      </c>
      <c r="H313" s="3">
        <v>-140162.10542930433</v>
      </c>
      <c r="I313" s="3">
        <v>39709.082730740083</v>
      </c>
      <c r="J313" s="3">
        <v>-4063.7214601892547</v>
      </c>
    </row>
    <row r="314" spans="1:10">
      <c r="A314" s="3" t="s">
        <v>7</v>
      </c>
      <c r="B314" s="3" t="s">
        <v>11</v>
      </c>
      <c r="C314" s="3" t="s">
        <v>25</v>
      </c>
      <c r="D314" s="3">
        <v>54004.205266129538</v>
      </c>
      <c r="E314" s="3">
        <v>87487.878235281984</v>
      </c>
      <c r="F314" s="3">
        <v>52403.362409412795</v>
      </c>
      <c r="G314" s="3">
        <v>-168174.5166222126</v>
      </c>
      <c r="H314" s="3">
        <v>-140162.10542930433</v>
      </c>
      <c r="I314" s="3">
        <v>39709.082730740083</v>
      </c>
      <c r="J314" s="3">
        <v>-4063.7214601892547</v>
      </c>
    </row>
    <row r="315" spans="1:10">
      <c r="A315" s="3" t="s">
        <v>7</v>
      </c>
      <c r="B315" s="3" t="s">
        <v>12</v>
      </c>
      <c r="C315" s="3" t="s">
        <v>25</v>
      </c>
      <c r="D315" s="3">
        <v>54004.205266129538</v>
      </c>
      <c r="E315" s="3">
        <v>87487.878235281984</v>
      </c>
      <c r="F315" s="3">
        <v>52403.362409412795</v>
      </c>
      <c r="G315" s="3">
        <v>-168174.5166222126</v>
      </c>
      <c r="H315" s="3">
        <v>-140162.10542930433</v>
      </c>
      <c r="I315" s="3">
        <v>39709.082730740083</v>
      </c>
      <c r="J315" s="3">
        <v>-4063.7214601892547</v>
      </c>
    </row>
    <row r="316" spans="1:10">
      <c r="A316" s="3" t="s">
        <v>7</v>
      </c>
      <c r="B316" s="3" t="s">
        <v>13</v>
      </c>
      <c r="C316" s="3" t="s">
        <v>25</v>
      </c>
      <c r="D316" s="3">
        <v>54004.205266129538</v>
      </c>
      <c r="E316" s="3">
        <v>87487.878235281984</v>
      </c>
      <c r="F316" s="3">
        <v>52403.362409412795</v>
      </c>
      <c r="G316" s="3">
        <v>-168174.5166222126</v>
      </c>
      <c r="H316" s="3">
        <v>-140162.10542930433</v>
      </c>
      <c r="I316" s="3">
        <v>39709.082730740083</v>
      </c>
      <c r="J316" s="3">
        <v>-4063.7214601892547</v>
      </c>
    </row>
    <row r="317" spans="1:10">
      <c r="A317" s="3" t="s">
        <v>7</v>
      </c>
      <c r="B317" s="3" t="s">
        <v>14</v>
      </c>
      <c r="C317" s="3" t="s">
        <v>25</v>
      </c>
      <c r="D317" s="3">
        <v>54004.205266129538</v>
      </c>
      <c r="E317" s="3">
        <v>87487.878235281984</v>
      </c>
      <c r="F317" s="3">
        <v>52403.362409412795</v>
      </c>
      <c r="G317" s="3">
        <v>-168174.5166222126</v>
      </c>
      <c r="H317" s="3">
        <v>-140162.10542930433</v>
      </c>
      <c r="I317" s="3">
        <v>39709.082730740083</v>
      </c>
      <c r="J317" s="3">
        <v>-4063.7214601892547</v>
      </c>
    </row>
    <row r="318" spans="1:10">
      <c r="A318" s="3" t="s">
        <v>7</v>
      </c>
      <c r="B318" s="3" t="s">
        <v>15</v>
      </c>
      <c r="C318" s="3" t="s">
        <v>25</v>
      </c>
      <c r="D318" s="3">
        <v>54004.205266129538</v>
      </c>
      <c r="E318" s="3">
        <v>87487.878235281984</v>
      </c>
      <c r="F318" s="3">
        <v>52403.362409412795</v>
      </c>
      <c r="G318" s="3">
        <v>-168174.5166222126</v>
      </c>
      <c r="H318" s="3">
        <v>-140162.10542930433</v>
      </c>
      <c r="I318" s="3">
        <v>39709.082730740083</v>
      </c>
      <c r="J318" s="3">
        <v>-4063.7214601892547</v>
      </c>
    </row>
    <row r="319" spans="1:10">
      <c r="A319" s="3" t="s">
        <v>7</v>
      </c>
      <c r="B319" s="3" t="s">
        <v>16</v>
      </c>
      <c r="C319" s="3" t="s">
        <v>25</v>
      </c>
      <c r="D319" s="3">
        <v>54004.205266129538</v>
      </c>
      <c r="E319" s="3">
        <v>87487.878235281984</v>
      </c>
      <c r="F319" s="3">
        <v>52403.362409412795</v>
      </c>
      <c r="G319" s="3">
        <v>-168174.5166222126</v>
      </c>
      <c r="H319" s="3">
        <v>-140162.10542930433</v>
      </c>
      <c r="I319" s="3">
        <v>39709.082730740083</v>
      </c>
      <c r="J319" s="3">
        <v>-4063.7214601892547</v>
      </c>
    </row>
    <row r="320" spans="1:10">
      <c r="A320" s="3" t="s">
        <v>7</v>
      </c>
      <c r="B320" s="3" t="s">
        <v>17</v>
      </c>
      <c r="C320" s="3" t="s">
        <v>25</v>
      </c>
      <c r="D320" s="3">
        <v>54004.205266129538</v>
      </c>
      <c r="E320" s="3">
        <v>87487.878235281984</v>
      </c>
      <c r="F320" s="3">
        <v>52403.362409412795</v>
      </c>
      <c r="G320" s="3">
        <v>-168174.5166222126</v>
      </c>
      <c r="H320" s="3">
        <v>-140162.10542930433</v>
      </c>
      <c r="I320" s="3">
        <v>39709.082730740083</v>
      </c>
      <c r="J320" s="3">
        <v>-4063.7214601892547</v>
      </c>
    </row>
    <row r="321" spans="1:10">
      <c r="A321" s="3" t="s">
        <v>7</v>
      </c>
      <c r="B321" s="3" t="s">
        <v>18</v>
      </c>
      <c r="C321" s="3" t="s">
        <v>25</v>
      </c>
      <c r="D321" s="3">
        <v>54004.205266129538</v>
      </c>
      <c r="E321" s="3">
        <v>87487.878235281984</v>
      </c>
      <c r="F321" s="3">
        <v>52403.362409412795</v>
      </c>
      <c r="G321" s="3">
        <v>-168174.5166222126</v>
      </c>
      <c r="H321" s="3">
        <v>-140162.10542930433</v>
      </c>
      <c r="I321" s="3">
        <v>39709.082730740083</v>
      </c>
      <c r="J321" s="3">
        <v>-4063.7214601892547</v>
      </c>
    </row>
    <row r="322" spans="1:10">
      <c r="A322" s="3" t="s">
        <v>7</v>
      </c>
      <c r="B322" s="3" t="s">
        <v>19</v>
      </c>
      <c r="C322" s="3" t="s">
        <v>25</v>
      </c>
      <c r="D322" s="3">
        <v>54004.205266129538</v>
      </c>
      <c r="E322" s="3">
        <v>87487.878235281984</v>
      </c>
      <c r="F322" s="3">
        <v>52403.362409412795</v>
      </c>
      <c r="G322" s="3">
        <v>-168174.5166222126</v>
      </c>
      <c r="H322" s="3">
        <v>-140162.10542930433</v>
      </c>
      <c r="I322" s="3">
        <v>39709.082730740083</v>
      </c>
      <c r="J322" s="3">
        <v>-4063.7214601892547</v>
      </c>
    </row>
    <row r="325" spans="1:10">
      <c r="A325" s="3" t="s">
        <v>7</v>
      </c>
      <c r="B325" s="3" t="s">
        <v>3</v>
      </c>
      <c r="C325" s="3" t="s">
        <v>22</v>
      </c>
      <c r="D325" s="3">
        <v>147804.95405205051</v>
      </c>
      <c r="E325" s="3">
        <v>-26141.283562852608</v>
      </c>
      <c r="F325" s="3">
        <v>-19625.95868379782</v>
      </c>
      <c r="G325" s="3">
        <v>-150331.91920936253</v>
      </c>
      <c r="H325" s="3">
        <v>-22552.026083778881</v>
      </c>
      <c r="I325" s="3">
        <v>-36882.227583199783</v>
      </c>
      <c r="J325" s="3">
        <v>-14.319485791207658</v>
      </c>
    </row>
    <row r="326" spans="1:10">
      <c r="A326" s="3" t="s">
        <v>7</v>
      </c>
      <c r="B326" s="3" t="s">
        <v>4</v>
      </c>
      <c r="C326" s="3" t="s">
        <v>22</v>
      </c>
      <c r="D326" s="3">
        <v>147804.95405205051</v>
      </c>
      <c r="E326" s="3">
        <v>-26141.283562852608</v>
      </c>
      <c r="F326" s="3">
        <v>-19625.95868379782</v>
      </c>
      <c r="G326" s="3">
        <v>-150331.91920936253</v>
      </c>
      <c r="H326" s="3">
        <v>-22552.026083778881</v>
      </c>
      <c r="I326" s="3">
        <v>-36882.227583199783</v>
      </c>
      <c r="J326" s="3">
        <v>-14.319485791207658</v>
      </c>
    </row>
    <row r="327" spans="1:10">
      <c r="A327" s="3" t="s">
        <v>7</v>
      </c>
      <c r="B327" s="3" t="s">
        <v>5</v>
      </c>
      <c r="C327" s="3" t="s">
        <v>22</v>
      </c>
      <c r="D327" s="3">
        <v>147804.95405205051</v>
      </c>
      <c r="E327" s="3">
        <v>-26141.283562852608</v>
      </c>
      <c r="F327" s="3">
        <v>-19625.95868379782</v>
      </c>
      <c r="G327" s="3">
        <v>-150331.91920936253</v>
      </c>
      <c r="H327" s="3">
        <v>-22552.026083778881</v>
      </c>
      <c r="I327" s="3">
        <v>-36882.227583199783</v>
      </c>
      <c r="J327" s="3">
        <v>-14.319485791207658</v>
      </c>
    </row>
    <row r="328" spans="1:10">
      <c r="A328" s="3" t="s">
        <v>7</v>
      </c>
      <c r="B328" s="3" t="s">
        <v>6</v>
      </c>
      <c r="C328" s="3" t="s">
        <v>22</v>
      </c>
      <c r="D328" s="3">
        <v>147804.95405205051</v>
      </c>
      <c r="E328" s="3">
        <v>-26141.283562852608</v>
      </c>
      <c r="F328" s="3">
        <v>-19625.95868379782</v>
      </c>
      <c r="G328" s="3">
        <v>-150331.91920936253</v>
      </c>
      <c r="H328" s="3">
        <v>-22552.026083778881</v>
      </c>
      <c r="I328" s="3">
        <v>-36882.227583199783</v>
      </c>
      <c r="J328" s="3">
        <v>-14.319485791207658</v>
      </c>
    </row>
    <row r="329" spans="1:10">
      <c r="A329" s="3" t="s">
        <v>7</v>
      </c>
      <c r="B329" s="3" t="s">
        <v>7</v>
      </c>
      <c r="C329" s="3" t="s">
        <v>22</v>
      </c>
      <c r="D329" s="3">
        <v>147804.95405205051</v>
      </c>
      <c r="E329" s="3">
        <v>-26141.283562852608</v>
      </c>
      <c r="F329" s="3">
        <v>-19625.95868379782</v>
      </c>
      <c r="G329" s="3">
        <v>-150331.91920936253</v>
      </c>
      <c r="H329" s="3">
        <v>-22552.026083778881</v>
      </c>
      <c r="I329" s="3">
        <v>-36882.227583199783</v>
      </c>
      <c r="J329" s="3">
        <v>-14.319485791207658</v>
      </c>
    </row>
    <row r="330" spans="1:10">
      <c r="A330" s="3" t="s">
        <v>7</v>
      </c>
      <c r="B330" s="3" t="s">
        <v>8</v>
      </c>
      <c r="C330" s="3" t="s">
        <v>22</v>
      </c>
      <c r="D330" s="3">
        <v>147804.95405205051</v>
      </c>
      <c r="E330" s="3">
        <v>-26141.283562852608</v>
      </c>
      <c r="F330" s="3">
        <v>-19625.95868379782</v>
      </c>
      <c r="G330" s="3">
        <v>-150331.91920936253</v>
      </c>
      <c r="H330" s="3">
        <v>-22552.026083778881</v>
      </c>
      <c r="I330" s="3">
        <v>-36882.227583199783</v>
      </c>
      <c r="J330" s="3">
        <v>-14.319485791207658</v>
      </c>
    </row>
    <row r="331" spans="1:10">
      <c r="A331" s="3" t="s">
        <v>7</v>
      </c>
      <c r="B331" s="3" t="s">
        <v>9</v>
      </c>
      <c r="C331" s="3" t="s">
        <v>22</v>
      </c>
      <c r="D331" s="3">
        <v>147804.95405205051</v>
      </c>
      <c r="E331" s="3">
        <v>-26141.283562852608</v>
      </c>
      <c r="F331" s="3">
        <v>-19625.95868379782</v>
      </c>
      <c r="G331" s="3">
        <v>-150331.91920936253</v>
      </c>
      <c r="H331" s="3">
        <v>-22552.026083778881</v>
      </c>
      <c r="I331" s="3">
        <v>-36882.227583199783</v>
      </c>
      <c r="J331" s="3">
        <v>-14.319485791207658</v>
      </c>
    </row>
    <row r="332" spans="1:10">
      <c r="A332" s="3" t="s">
        <v>7</v>
      </c>
      <c r="B332" s="3" t="s">
        <v>10</v>
      </c>
      <c r="C332" s="3" t="s">
        <v>22</v>
      </c>
      <c r="D332" s="3">
        <v>147804.95405205051</v>
      </c>
      <c r="E332" s="3">
        <v>-26141.283562852608</v>
      </c>
      <c r="F332" s="3">
        <v>-19625.95868379782</v>
      </c>
      <c r="G332" s="3">
        <v>-150331.91920936253</v>
      </c>
      <c r="H332" s="3">
        <v>-22552.026083778881</v>
      </c>
      <c r="I332" s="3">
        <v>-36882.227583199783</v>
      </c>
      <c r="J332" s="3">
        <v>-14.319485791207658</v>
      </c>
    </row>
    <row r="333" spans="1:10">
      <c r="A333" s="3" t="s">
        <v>7</v>
      </c>
      <c r="B333" s="3" t="s">
        <v>11</v>
      </c>
      <c r="C333" s="3" t="s">
        <v>22</v>
      </c>
      <c r="D333" s="3">
        <v>147804.95405205051</v>
      </c>
      <c r="E333" s="3">
        <v>-26141.283562852608</v>
      </c>
      <c r="F333" s="3">
        <v>-19625.95868379782</v>
      </c>
      <c r="G333" s="3">
        <v>-150331.91920936253</v>
      </c>
      <c r="H333" s="3">
        <v>-22552.026083778881</v>
      </c>
      <c r="I333" s="3">
        <v>-36882.227583199783</v>
      </c>
      <c r="J333" s="3">
        <v>-14.319485791207658</v>
      </c>
    </row>
    <row r="334" spans="1:10">
      <c r="A334" s="3" t="s">
        <v>7</v>
      </c>
      <c r="B334" s="3" t="s">
        <v>12</v>
      </c>
      <c r="C334" s="3" t="s">
        <v>22</v>
      </c>
      <c r="D334" s="3">
        <v>147804.95405205051</v>
      </c>
      <c r="E334" s="3">
        <v>-26141.283562852608</v>
      </c>
      <c r="F334" s="3">
        <v>-19625.95868379782</v>
      </c>
      <c r="G334" s="3">
        <v>-150331.91920936253</v>
      </c>
      <c r="H334" s="3">
        <v>-22552.026083778881</v>
      </c>
      <c r="I334" s="3">
        <v>-36882.227583199783</v>
      </c>
      <c r="J334" s="3">
        <v>-14.319485791207658</v>
      </c>
    </row>
    <row r="335" spans="1:10">
      <c r="A335" s="3" t="s">
        <v>7</v>
      </c>
      <c r="B335" s="3" t="s">
        <v>13</v>
      </c>
      <c r="C335" s="3" t="s">
        <v>22</v>
      </c>
      <c r="D335" s="3">
        <v>147804.95405205051</v>
      </c>
      <c r="E335" s="3">
        <v>-26141.283562852608</v>
      </c>
      <c r="F335" s="3">
        <v>-19625.95868379782</v>
      </c>
      <c r="G335" s="3">
        <v>-150331.91920936253</v>
      </c>
      <c r="H335" s="3">
        <v>-22552.026083778881</v>
      </c>
      <c r="I335" s="3">
        <v>-36882.227583199783</v>
      </c>
      <c r="J335" s="3">
        <v>-14.319485791207658</v>
      </c>
    </row>
    <row r="336" spans="1:10">
      <c r="A336" s="3" t="s">
        <v>7</v>
      </c>
      <c r="B336" s="3" t="s">
        <v>14</v>
      </c>
      <c r="C336" s="3" t="s">
        <v>22</v>
      </c>
      <c r="D336" s="3">
        <v>147804.95405205051</v>
      </c>
      <c r="E336" s="3">
        <v>-26141.283562852608</v>
      </c>
      <c r="F336" s="3">
        <v>-19625.95868379782</v>
      </c>
      <c r="G336" s="3">
        <v>-150331.91920936253</v>
      </c>
      <c r="H336" s="3">
        <v>-22552.026083778881</v>
      </c>
      <c r="I336" s="3">
        <v>-36882.227583199783</v>
      </c>
      <c r="J336" s="3">
        <v>-14.319485791207658</v>
      </c>
    </row>
    <row r="337" spans="1:10">
      <c r="A337" s="3" t="s">
        <v>7</v>
      </c>
      <c r="B337" s="3" t="s">
        <v>15</v>
      </c>
      <c r="C337" s="3" t="s">
        <v>22</v>
      </c>
      <c r="D337" s="3">
        <v>147804.95405205051</v>
      </c>
      <c r="E337" s="3">
        <v>-26141.283562852608</v>
      </c>
      <c r="F337" s="3">
        <v>-19625.95868379782</v>
      </c>
      <c r="G337" s="3">
        <v>-150331.91920936253</v>
      </c>
      <c r="H337" s="3">
        <v>-22552.026083778881</v>
      </c>
      <c r="I337" s="3">
        <v>-36882.227583199783</v>
      </c>
      <c r="J337" s="3">
        <v>-14.319485791207658</v>
      </c>
    </row>
    <row r="338" spans="1:10">
      <c r="A338" s="3" t="s">
        <v>7</v>
      </c>
      <c r="B338" s="3" t="s">
        <v>16</v>
      </c>
      <c r="C338" s="3" t="s">
        <v>22</v>
      </c>
      <c r="D338" s="3">
        <v>147804.95405205051</v>
      </c>
      <c r="E338" s="3">
        <v>-26141.283562852608</v>
      </c>
      <c r="F338" s="3">
        <v>-19625.95868379782</v>
      </c>
      <c r="G338" s="3">
        <v>-150331.91920936253</v>
      </c>
      <c r="H338" s="3">
        <v>-22552.026083778881</v>
      </c>
      <c r="I338" s="3">
        <v>-36882.227583199783</v>
      </c>
      <c r="J338" s="3">
        <v>-14.319485791207658</v>
      </c>
    </row>
    <row r="339" spans="1:10">
      <c r="A339" s="3" t="s">
        <v>7</v>
      </c>
      <c r="B339" s="3" t="s">
        <v>17</v>
      </c>
      <c r="C339" s="3" t="s">
        <v>22</v>
      </c>
      <c r="D339" s="3">
        <v>147804.95405205051</v>
      </c>
      <c r="E339" s="3">
        <v>-26141.283562852608</v>
      </c>
      <c r="F339" s="3">
        <v>-19625.95868379782</v>
      </c>
      <c r="G339" s="3">
        <v>-150331.91920936253</v>
      </c>
      <c r="H339" s="3">
        <v>-22552.026083778881</v>
      </c>
      <c r="I339" s="3">
        <v>-36882.227583199783</v>
      </c>
      <c r="J339" s="3">
        <v>-14.319485791207658</v>
      </c>
    </row>
    <row r="340" spans="1:10">
      <c r="A340" s="3" t="s">
        <v>7</v>
      </c>
      <c r="B340" s="3" t="s">
        <v>18</v>
      </c>
      <c r="C340" s="3" t="s">
        <v>22</v>
      </c>
      <c r="D340" s="3">
        <v>147804.95405205051</v>
      </c>
      <c r="E340" s="3">
        <v>-26141.283562852608</v>
      </c>
      <c r="F340" s="3">
        <v>-19625.95868379782</v>
      </c>
      <c r="G340" s="3">
        <v>-150331.91920936253</v>
      </c>
      <c r="H340" s="3">
        <v>-22552.026083778881</v>
      </c>
      <c r="I340" s="3">
        <v>-36882.227583199783</v>
      </c>
      <c r="J340" s="3">
        <v>-14.319485791207658</v>
      </c>
    </row>
    <row r="341" spans="1:10">
      <c r="A341" s="3" t="s">
        <v>7</v>
      </c>
      <c r="B341" s="3" t="s">
        <v>19</v>
      </c>
      <c r="C341" s="3" t="s">
        <v>22</v>
      </c>
      <c r="D341" s="3">
        <v>147804.95405205051</v>
      </c>
      <c r="E341" s="3">
        <v>-26141.283562852608</v>
      </c>
      <c r="F341" s="3">
        <v>-19625.95868379782</v>
      </c>
      <c r="G341" s="3">
        <v>-150331.91920936253</v>
      </c>
      <c r="H341" s="3">
        <v>-22552.026083778881</v>
      </c>
      <c r="I341" s="3">
        <v>-36882.227583199783</v>
      </c>
      <c r="J341" s="3">
        <v>-14.319485791207658</v>
      </c>
    </row>
    <row r="344" spans="1:10">
      <c r="A344" s="3" t="s">
        <v>7</v>
      </c>
      <c r="B344" s="3" t="s">
        <v>3</v>
      </c>
      <c r="C344" s="3" t="s">
        <v>23</v>
      </c>
      <c r="D344" s="3">
        <v>106803.93414155676</v>
      </c>
      <c r="E344" s="3">
        <v>77598.796311893646</v>
      </c>
      <c r="F344" s="3">
        <v>-65169.17567152001</v>
      </c>
      <c r="G344" s="3">
        <v>42475.575582918573</v>
      </c>
      <c r="H344" s="3">
        <v>-105140.08866513394</v>
      </c>
      <c r="I344" s="3">
        <v>65775.360732932299</v>
      </c>
      <c r="J344" s="3">
        <v>1811.4821095078346</v>
      </c>
    </row>
    <row r="345" spans="1:10">
      <c r="A345" s="3" t="s">
        <v>7</v>
      </c>
      <c r="B345" s="3" t="s">
        <v>4</v>
      </c>
      <c r="C345" s="3" t="s">
        <v>23</v>
      </c>
      <c r="D345" s="3">
        <v>106803.93414155676</v>
      </c>
      <c r="E345" s="3">
        <v>77598.796311893646</v>
      </c>
      <c r="F345" s="3">
        <v>-65169.17567152001</v>
      </c>
      <c r="G345" s="3">
        <v>42475.575582918573</v>
      </c>
      <c r="H345" s="3">
        <v>-105140.08866513394</v>
      </c>
      <c r="I345" s="3">
        <v>65775.360732932299</v>
      </c>
      <c r="J345" s="3">
        <v>1811.4821095078346</v>
      </c>
    </row>
    <row r="346" spans="1:10">
      <c r="A346" s="3" t="s">
        <v>7</v>
      </c>
      <c r="B346" s="3" t="s">
        <v>5</v>
      </c>
      <c r="C346" s="3" t="s">
        <v>23</v>
      </c>
      <c r="D346" s="3">
        <v>106803.93414155676</v>
      </c>
      <c r="E346" s="3">
        <v>77598.796311893646</v>
      </c>
      <c r="F346" s="3">
        <v>-65169.17567152001</v>
      </c>
      <c r="G346" s="3">
        <v>42475.575582918573</v>
      </c>
      <c r="H346" s="3">
        <v>-105140.08866513394</v>
      </c>
      <c r="I346" s="3">
        <v>65775.360732932299</v>
      </c>
      <c r="J346" s="3">
        <v>1811.4821095078346</v>
      </c>
    </row>
    <row r="347" spans="1:10">
      <c r="A347" s="3" t="s">
        <v>7</v>
      </c>
      <c r="B347" s="3" t="s">
        <v>6</v>
      </c>
      <c r="C347" s="3" t="s">
        <v>23</v>
      </c>
      <c r="D347" s="3">
        <v>106803.93414155676</v>
      </c>
      <c r="E347" s="3">
        <v>77598.796311893646</v>
      </c>
      <c r="F347" s="3">
        <v>-65169.17567152001</v>
      </c>
      <c r="G347" s="3">
        <v>42475.575582918573</v>
      </c>
      <c r="H347" s="3">
        <v>-105140.08866513394</v>
      </c>
      <c r="I347" s="3">
        <v>65775.360732932299</v>
      </c>
      <c r="J347" s="3">
        <v>1811.4821095078346</v>
      </c>
    </row>
    <row r="348" spans="1:10">
      <c r="A348" s="3" t="s">
        <v>7</v>
      </c>
      <c r="B348" s="3" t="s">
        <v>7</v>
      </c>
      <c r="C348" s="3" t="s">
        <v>23</v>
      </c>
      <c r="D348" s="3">
        <v>106803.93414155676</v>
      </c>
      <c r="E348" s="3">
        <v>77598.796311893646</v>
      </c>
      <c r="F348" s="3">
        <v>-65169.17567152001</v>
      </c>
      <c r="G348" s="3">
        <v>42475.575582918573</v>
      </c>
      <c r="H348" s="3">
        <v>-105140.08866513394</v>
      </c>
      <c r="I348" s="3">
        <v>65775.360732932299</v>
      </c>
      <c r="J348" s="3">
        <v>1811.4821095078346</v>
      </c>
    </row>
    <row r="349" spans="1:10">
      <c r="A349" s="3" t="s">
        <v>7</v>
      </c>
      <c r="B349" s="3" t="s">
        <v>8</v>
      </c>
      <c r="C349" s="3" t="s">
        <v>23</v>
      </c>
      <c r="D349" s="3">
        <v>106803.93414155676</v>
      </c>
      <c r="E349" s="3">
        <v>77598.796311893646</v>
      </c>
      <c r="F349" s="3">
        <v>-65169.17567152001</v>
      </c>
      <c r="G349" s="3">
        <v>42475.575582918573</v>
      </c>
      <c r="H349" s="3">
        <v>-105140.08866513394</v>
      </c>
      <c r="I349" s="3">
        <v>65775.360732932299</v>
      </c>
      <c r="J349" s="3">
        <v>1811.4821095078346</v>
      </c>
    </row>
    <row r="350" spans="1:10">
      <c r="A350" s="3" t="s">
        <v>7</v>
      </c>
      <c r="B350" s="3" t="s">
        <v>9</v>
      </c>
      <c r="C350" s="3" t="s">
        <v>23</v>
      </c>
      <c r="D350" s="3">
        <v>106803.93414155676</v>
      </c>
      <c r="E350" s="3">
        <v>77598.796311893646</v>
      </c>
      <c r="F350" s="3">
        <v>-65169.17567152001</v>
      </c>
      <c r="G350" s="3">
        <v>42475.575582918573</v>
      </c>
      <c r="H350" s="3">
        <v>-105140.08866513394</v>
      </c>
      <c r="I350" s="3">
        <v>65775.360732932299</v>
      </c>
      <c r="J350" s="3">
        <v>1811.4821095078346</v>
      </c>
    </row>
    <row r="351" spans="1:10">
      <c r="A351" s="3" t="s">
        <v>7</v>
      </c>
      <c r="B351" s="3" t="s">
        <v>10</v>
      </c>
      <c r="C351" s="3" t="s">
        <v>23</v>
      </c>
      <c r="D351" s="3">
        <v>106803.93414155676</v>
      </c>
      <c r="E351" s="3">
        <v>77598.796311893646</v>
      </c>
      <c r="F351" s="3">
        <v>-65169.17567152001</v>
      </c>
      <c r="G351" s="3">
        <v>42475.575582918573</v>
      </c>
      <c r="H351" s="3">
        <v>-105140.08866513394</v>
      </c>
      <c r="I351" s="3">
        <v>65775.360732932299</v>
      </c>
      <c r="J351" s="3">
        <v>1811.4821095078346</v>
      </c>
    </row>
    <row r="352" spans="1:10">
      <c r="A352" s="3" t="s">
        <v>7</v>
      </c>
      <c r="B352" s="3" t="s">
        <v>11</v>
      </c>
      <c r="C352" s="3" t="s">
        <v>23</v>
      </c>
      <c r="D352" s="3">
        <v>106803.93414155676</v>
      </c>
      <c r="E352" s="3">
        <v>77598.796311893646</v>
      </c>
      <c r="F352" s="3">
        <v>-65169.17567152001</v>
      </c>
      <c r="G352" s="3">
        <v>42475.575582918573</v>
      </c>
      <c r="H352" s="3">
        <v>-105140.08866513394</v>
      </c>
      <c r="I352" s="3">
        <v>65775.360732932299</v>
      </c>
      <c r="J352" s="3">
        <v>1811.4821095078346</v>
      </c>
    </row>
    <row r="353" spans="1:10">
      <c r="A353" s="3" t="s">
        <v>7</v>
      </c>
      <c r="B353" s="3" t="s">
        <v>12</v>
      </c>
      <c r="C353" s="3" t="s">
        <v>23</v>
      </c>
      <c r="D353" s="3">
        <v>106803.93414155676</v>
      </c>
      <c r="E353" s="3">
        <v>77598.796311893646</v>
      </c>
      <c r="F353" s="3">
        <v>-65169.17567152001</v>
      </c>
      <c r="G353" s="3">
        <v>42475.575582918573</v>
      </c>
      <c r="H353" s="3">
        <v>-105140.08866513394</v>
      </c>
      <c r="I353" s="3">
        <v>65775.360732932299</v>
      </c>
      <c r="J353" s="3">
        <v>1811.4821095078346</v>
      </c>
    </row>
    <row r="354" spans="1:10">
      <c r="A354" s="3" t="s">
        <v>7</v>
      </c>
      <c r="B354" s="3" t="s">
        <v>13</v>
      </c>
      <c r="C354" s="3" t="s">
        <v>23</v>
      </c>
      <c r="D354" s="3">
        <v>106803.93414155676</v>
      </c>
      <c r="E354" s="3">
        <v>77598.796311893646</v>
      </c>
      <c r="F354" s="3">
        <v>-65169.17567152001</v>
      </c>
      <c r="G354" s="3">
        <v>42475.575582918573</v>
      </c>
      <c r="H354" s="3">
        <v>-105140.08866513394</v>
      </c>
      <c r="I354" s="3">
        <v>65775.360732932299</v>
      </c>
      <c r="J354" s="3">
        <v>1811.4821095078346</v>
      </c>
    </row>
    <row r="355" spans="1:10">
      <c r="A355" s="3" t="s">
        <v>7</v>
      </c>
      <c r="B355" s="3" t="s">
        <v>14</v>
      </c>
      <c r="C355" s="3" t="s">
        <v>23</v>
      </c>
      <c r="D355" s="3">
        <v>106803.93414155676</v>
      </c>
      <c r="E355" s="3">
        <v>77598.796311893646</v>
      </c>
      <c r="F355" s="3">
        <v>-65169.17567152001</v>
      </c>
      <c r="G355" s="3">
        <v>42475.575582918573</v>
      </c>
      <c r="H355" s="3">
        <v>-105140.08866513394</v>
      </c>
      <c r="I355" s="3">
        <v>65775.360732932299</v>
      </c>
      <c r="J355" s="3">
        <v>1811.4821095078346</v>
      </c>
    </row>
    <row r="356" spans="1:10">
      <c r="A356" s="3" t="s">
        <v>7</v>
      </c>
      <c r="B356" s="3" t="s">
        <v>15</v>
      </c>
      <c r="C356" s="3" t="s">
        <v>23</v>
      </c>
      <c r="D356" s="3">
        <v>106803.93414155676</v>
      </c>
      <c r="E356" s="3">
        <v>77598.796311893646</v>
      </c>
      <c r="F356" s="3">
        <v>-65169.17567152001</v>
      </c>
      <c r="G356" s="3">
        <v>42475.575582918573</v>
      </c>
      <c r="H356" s="3">
        <v>-105140.08866513394</v>
      </c>
      <c r="I356" s="3">
        <v>65775.360732932299</v>
      </c>
      <c r="J356" s="3">
        <v>1811.4821095078346</v>
      </c>
    </row>
    <row r="357" spans="1:10">
      <c r="A357" s="3" t="s">
        <v>7</v>
      </c>
      <c r="B357" s="3" t="s">
        <v>16</v>
      </c>
      <c r="C357" s="3" t="s">
        <v>23</v>
      </c>
      <c r="D357" s="3">
        <v>106803.93414155676</v>
      </c>
      <c r="E357" s="3">
        <v>77598.796311893646</v>
      </c>
      <c r="F357" s="3">
        <v>-65169.17567152001</v>
      </c>
      <c r="G357" s="3">
        <v>42475.575582918573</v>
      </c>
      <c r="H357" s="3">
        <v>-105140.08866513394</v>
      </c>
      <c r="I357" s="3">
        <v>65775.360732932299</v>
      </c>
      <c r="J357" s="3">
        <v>1811.4821095078346</v>
      </c>
    </row>
    <row r="358" spans="1:10">
      <c r="A358" s="3" t="s">
        <v>7</v>
      </c>
      <c r="B358" s="3" t="s">
        <v>17</v>
      </c>
      <c r="C358" s="3" t="s">
        <v>23</v>
      </c>
      <c r="D358" s="3">
        <v>106803.93414155676</v>
      </c>
      <c r="E358" s="3">
        <v>77598.796311893646</v>
      </c>
      <c r="F358" s="3">
        <v>-65169.17567152001</v>
      </c>
      <c r="G358" s="3">
        <v>42475.575582918573</v>
      </c>
      <c r="H358" s="3">
        <v>-105140.08866513394</v>
      </c>
      <c r="I358" s="3">
        <v>65775.360732932299</v>
      </c>
      <c r="J358" s="3">
        <v>1811.4821095078346</v>
      </c>
    </row>
    <row r="359" spans="1:10">
      <c r="A359" s="3" t="s">
        <v>7</v>
      </c>
      <c r="B359" s="3" t="s">
        <v>18</v>
      </c>
      <c r="C359" s="3" t="s">
        <v>23</v>
      </c>
      <c r="D359" s="3">
        <v>106803.93414155676</v>
      </c>
      <c r="E359" s="3">
        <v>77598.796311893646</v>
      </c>
      <c r="F359" s="3">
        <v>-65169.17567152001</v>
      </c>
      <c r="G359" s="3">
        <v>42475.575582918573</v>
      </c>
      <c r="H359" s="3">
        <v>-105140.08866513394</v>
      </c>
      <c r="I359" s="3">
        <v>65775.360732932299</v>
      </c>
      <c r="J359" s="3">
        <v>1811.4821095078346</v>
      </c>
    </row>
    <row r="360" spans="1:10">
      <c r="A360" s="3" t="s">
        <v>7</v>
      </c>
      <c r="B360" s="3" t="s">
        <v>19</v>
      </c>
      <c r="C360" s="3" t="s">
        <v>23</v>
      </c>
      <c r="D360" s="3">
        <v>106803.93414155676</v>
      </c>
      <c r="E360" s="3">
        <v>77598.796311893646</v>
      </c>
      <c r="F360" s="3">
        <v>-65169.17567152001</v>
      </c>
      <c r="G360" s="3">
        <v>42475.575582918573</v>
      </c>
      <c r="H360" s="3">
        <v>-105140.08866513394</v>
      </c>
      <c r="I360" s="3">
        <v>65775.360732932299</v>
      </c>
      <c r="J360" s="3">
        <v>1811.4821095078346</v>
      </c>
    </row>
    <row r="363" spans="1:10">
      <c r="A363" s="3" t="s">
        <v>7</v>
      </c>
      <c r="B363" s="3" t="s">
        <v>3</v>
      </c>
      <c r="C363" s="3" t="s">
        <v>24</v>
      </c>
      <c r="D363" s="3">
        <v>19524.334824228576</v>
      </c>
      <c r="E363" s="3">
        <v>-26959.411323876022</v>
      </c>
      <c r="F363" s="3">
        <v>-41784.059714393603</v>
      </c>
      <c r="G363" s="3">
        <v>129504.90008333493</v>
      </c>
      <c r="H363" s="3">
        <v>-40058.617050354645</v>
      </c>
      <c r="I363" s="3">
        <v>70983.669525671998</v>
      </c>
      <c r="J363" s="3">
        <v>-337.91591465053915</v>
      </c>
    </row>
    <row r="364" spans="1:10">
      <c r="A364" s="3" t="s">
        <v>7</v>
      </c>
      <c r="B364" s="3" t="s">
        <v>4</v>
      </c>
      <c r="C364" s="3" t="s">
        <v>24</v>
      </c>
      <c r="D364" s="3">
        <v>19524.334824228576</v>
      </c>
      <c r="E364" s="3">
        <v>-26959.411323876022</v>
      </c>
      <c r="F364" s="3">
        <v>-41784.059714393603</v>
      </c>
      <c r="G364" s="3">
        <v>129504.90008333493</v>
      </c>
      <c r="H364" s="3">
        <v>-40058.617050354645</v>
      </c>
      <c r="I364" s="3">
        <v>70983.669525671998</v>
      </c>
      <c r="J364" s="3">
        <v>-337.91591465053915</v>
      </c>
    </row>
    <row r="365" spans="1:10">
      <c r="A365" s="3" t="s">
        <v>7</v>
      </c>
      <c r="B365" s="3" t="s">
        <v>5</v>
      </c>
      <c r="C365" s="3" t="s">
        <v>24</v>
      </c>
      <c r="D365" s="3">
        <v>19524.334824228576</v>
      </c>
      <c r="E365" s="3">
        <v>-26959.411323876022</v>
      </c>
      <c r="F365" s="3">
        <v>-41784.059714393603</v>
      </c>
      <c r="G365" s="3">
        <v>129504.90008333493</v>
      </c>
      <c r="H365" s="3">
        <v>-40058.617050354645</v>
      </c>
      <c r="I365" s="3">
        <v>70983.669525671998</v>
      </c>
      <c r="J365" s="3">
        <v>-337.91591465053915</v>
      </c>
    </row>
    <row r="366" spans="1:10">
      <c r="A366" s="3" t="s">
        <v>7</v>
      </c>
      <c r="B366" s="3" t="s">
        <v>6</v>
      </c>
      <c r="C366" s="3" t="s">
        <v>24</v>
      </c>
      <c r="D366" s="3">
        <v>19524.334824228576</v>
      </c>
      <c r="E366" s="3">
        <v>-26959.411323876022</v>
      </c>
      <c r="F366" s="3">
        <v>-41784.059714393603</v>
      </c>
      <c r="G366" s="3">
        <v>129504.90008333493</v>
      </c>
      <c r="H366" s="3">
        <v>-40058.617050354645</v>
      </c>
      <c r="I366" s="3">
        <v>70983.669525671998</v>
      </c>
      <c r="J366" s="3">
        <v>-337.91591465053915</v>
      </c>
    </row>
    <row r="367" spans="1:10">
      <c r="A367" s="3" t="s">
        <v>7</v>
      </c>
      <c r="B367" s="3" t="s">
        <v>7</v>
      </c>
      <c r="C367" s="3" t="s">
        <v>24</v>
      </c>
      <c r="D367" s="3">
        <v>19524.334824228576</v>
      </c>
      <c r="E367" s="3">
        <v>-26959.411323876022</v>
      </c>
      <c r="F367" s="3">
        <v>-41784.059714393603</v>
      </c>
      <c r="G367" s="3">
        <v>129504.90008333493</v>
      </c>
      <c r="H367" s="3">
        <v>-40058.617050354645</v>
      </c>
      <c r="I367" s="3">
        <v>70983.669525671998</v>
      </c>
      <c r="J367" s="3">
        <v>-337.91591465053915</v>
      </c>
    </row>
    <row r="368" spans="1:10">
      <c r="A368" s="3" t="s">
        <v>7</v>
      </c>
      <c r="B368" s="3" t="s">
        <v>8</v>
      </c>
      <c r="C368" s="3" t="s">
        <v>24</v>
      </c>
      <c r="D368" s="3">
        <v>19524.334824228576</v>
      </c>
      <c r="E368" s="3">
        <v>-26959.411323876022</v>
      </c>
      <c r="F368" s="3">
        <v>-41784.059714393603</v>
      </c>
      <c r="G368" s="3">
        <v>129504.90008333493</v>
      </c>
      <c r="H368" s="3">
        <v>-40058.617050354645</v>
      </c>
      <c r="I368" s="3">
        <v>70983.669525671998</v>
      </c>
      <c r="J368" s="3">
        <v>-337.91591465053915</v>
      </c>
    </row>
    <row r="369" spans="1:10">
      <c r="A369" s="3" t="s">
        <v>7</v>
      </c>
      <c r="B369" s="3" t="s">
        <v>9</v>
      </c>
      <c r="C369" s="3" t="s">
        <v>24</v>
      </c>
      <c r="D369" s="3">
        <v>19524.334824228576</v>
      </c>
      <c r="E369" s="3">
        <v>-26959.411323876022</v>
      </c>
      <c r="F369" s="3">
        <v>-41784.059714393603</v>
      </c>
      <c r="G369" s="3">
        <v>129504.90008333493</v>
      </c>
      <c r="H369" s="3">
        <v>-40058.617050354645</v>
      </c>
      <c r="I369" s="3">
        <v>70983.669525671998</v>
      </c>
      <c r="J369" s="3">
        <v>-337.91591465053915</v>
      </c>
    </row>
    <row r="370" spans="1:10">
      <c r="A370" s="3" t="s">
        <v>7</v>
      </c>
      <c r="B370" s="3" t="s">
        <v>10</v>
      </c>
      <c r="C370" s="3" t="s">
        <v>24</v>
      </c>
      <c r="D370" s="3">
        <v>19524.334824228576</v>
      </c>
      <c r="E370" s="3">
        <v>-26959.411323876022</v>
      </c>
      <c r="F370" s="3">
        <v>-41784.059714393603</v>
      </c>
      <c r="G370" s="3">
        <v>129504.90008333493</v>
      </c>
      <c r="H370" s="3">
        <v>-40058.617050354645</v>
      </c>
      <c r="I370" s="3">
        <v>70983.669525671998</v>
      </c>
      <c r="J370" s="3">
        <v>-337.91591465053915</v>
      </c>
    </row>
    <row r="371" spans="1:10">
      <c r="A371" s="3" t="s">
        <v>7</v>
      </c>
      <c r="B371" s="3" t="s">
        <v>11</v>
      </c>
      <c r="C371" s="3" t="s">
        <v>24</v>
      </c>
      <c r="D371" s="3">
        <v>19524.334824228576</v>
      </c>
      <c r="E371" s="3">
        <v>-26959.411323876022</v>
      </c>
      <c r="F371" s="3">
        <v>-41784.059714393603</v>
      </c>
      <c r="G371" s="3">
        <v>129504.90008333493</v>
      </c>
      <c r="H371" s="3">
        <v>-40058.617050354645</v>
      </c>
      <c r="I371" s="3">
        <v>70983.669525671998</v>
      </c>
      <c r="J371" s="3">
        <v>-337.91591465053915</v>
      </c>
    </row>
    <row r="372" spans="1:10">
      <c r="A372" s="3" t="s">
        <v>7</v>
      </c>
      <c r="B372" s="3" t="s">
        <v>12</v>
      </c>
      <c r="C372" s="3" t="s">
        <v>24</v>
      </c>
      <c r="D372" s="3">
        <v>19524.334824228576</v>
      </c>
      <c r="E372" s="3">
        <v>-26959.411323876022</v>
      </c>
      <c r="F372" s="3">
        <v>-41784.059714393603</v>
      </c>
      <c r="G372" s="3">
        <v>129504.90008333493</v>
      </c>
      <c r="H372" s="3">
        <v>-40058.617050354645</v>
      </c>
      <c r="I372" s="3">
        <v>70983.669525671998</v>
      </c>
      <c r="J372" s="3">
        <v>-337.91591465053915</v>
      </c>
    </row>
    <row r="373" spans="1:10">
      <c r="A373" s="3" t="s">
        <v>7</v>
      </c>
      <c r="B373" s="3" t="s">
        <v>13</v>
      </c>
      <c r="C373" s="3" t="s">
        <v>24</v>
      </c>
      <c r="D373" s="3">
        <v>19524.334824228576</v>
      </c>
      <c r="E373" s="3">
        <v>-26959.411323876022</v>
      </c>
      <c r="F373" s="3">
        <v>-41784.059714393603</v>
      </c>
      <c r="G373" s="3">
        <v>129504.90008333493</v>
      </c>
      <c r="H373" s="3">
        <v>-40058.617050354645</v>
      </c>
      <c r="I373" s="3">
        <v>70983.669525671998</v>
      </c>
      <c r="J373" s="3">
        <v>-337.91591465053915</v>
      </c>
    </row>
    <row r="374" spans="1:10">
      <c r="A374" s="3" t="s">
        <v>7</v>
      </c>
      <c r="B374" s="3" t="s">
        <v>14</v>
      </c>
      <c r="C374" s="3" t="s">
        <v>24</v>
      </c>
      <c r="D374" s="3">
        <v>19524.334824228576</v>
      </c>
      <c r="E374" s="3">
        <v>-26959.411323876022</v>
      </c>
      <c r="F374" s="3">
        <v>-41784.059714393603</v>
      </c>
      <c r="G374" s="3">
        <v>129504.90008333493</v>
      </c>
      <c r="H374" s="3">
        <v>-40058.617050354645</v>
      </c>
      <c r="I374" s="3">
        <v>70983.669525671998</v>
      </c>
      <c r="J374" s="3">
        <v>-337.91591465053915</v>
      </c>
    </row>
    <row r="375" spans="1:10">
      <c r="A375" s="3" t="s">
        <v>7</v>
      </c>
      <c r="B375" s="3" t="s">
        <v>15</v>
      </c>
      <c r="C375" s="3" t="s">
        <v>24</v>
      </c>
      <c r="D375" s="3">
        <v>19524.334824228576</v>
      </c>
      <c r="E375" s="3">
        <v>-26959.411323876022</v>
      </c>
      <c r="F375" s="3">
        <v>-41784.059714393603</v>
      </c>
      <c r="G375" s="3">
        <v>129504.90008333493</v>
      </c>
      <c r="H375" s="3">
        <v>-40058.617050354645</v>
      </c>
      <c r="I375" s="3">
        <v>70983.669525671998</v>
      </c>
      <c r="J375" s="3">
        <v>-337.91591465053915</v>
      </c>
    </row>
    <row r="376" spans="1:10">
      <c r="A376" s="3" t="s">
        <v>7</v>
      </c>
      <c r="B376" s="3" t="s">
        <v>16</v>
      </c>
      <c r="C376" s="3" t="s">
        <v>24</v>
      </c>
      <c r="D376" s="3">
        <v>19524.334824228576</v>
      </c>
      <c r="E376" s="3">
        <v>-26959.411323876022</v>
      </c>
      <c r="F376" s="3">
        <v>-41784.059714393603</v>
      </c>
      <c r="G376" s="3">
        <v>129504.90008333493</v>
      </c>
      <c r="H376" s="3">
        <v>-40058.617050354645</v>
      </c>
      <c r="I376" s="3">
        <v>70983.669525671998</v>
      </c>
      <c r="J376" s="3">
        <v>-337.91591465053915</v>
      </c>
    </row>
    <row r="377" spans="1:10">
      <c r="A377" s="3" t="s">
        <v>7</v>
      </c>
      <c r="B377" s="3" t="s">
        <v>17</v>
      </c>
      <c r="C377" s="3" t="s">
        <v>24</v>
      </c>
      <c r="D377" s="3">
        <v>19524.334824228576</v>
      </c>
      <c r="E377" s="3">
        <v>-26959.411323876022</v>
      </c>
      <c r="F377" s="3">
        <v>-41784.059714393603</v>
      </c>
      <c r="G377" s="3">
        <v>129504.90008333493</v>
      </c>
      <c r="H377" s="3">
        <v>-40058.617050354645</v>
      </c>
      <c r="I377" s="3">
        <v>70983.669525671998</v>
      </c>
      <c r="J377" s="3">
        <v>-337.91591465053915</v>
      </c>
    </row>
    <row r="378" spans="1:10">
      <c r="A378" s="3" t="s">
        <v>7</v>
      </c>
      <c r="B378" s="3" t="s">
        <v>18</v>
      </c>
      <c r="C378" s="3" t="s">
        <v>24</v>
      </c>
      <c r="D378" s="3">
        <v>19524.334824228576</v>
      </c>
      <c r="E378" s="3">
        <v>-26959.411323876022</v>
      </c>
      <c r="F378" s="3">
        <v>-41784.059714393603</v>
      </c>
      <c r="G378" s="3">
        <v>129504.90008333493</v>
      </c>
      <c r="H378" s="3">
        <v>-40058.617050354645</v>
      </c>
      <c r="I378" s="3">
        <v>70983.669525671998</v>
      </c>
      <c r="J378" s="3">
        <v>-337.91591465053915</v>
      </c>
    </row>
    <row r="379" spans="1:10">
      <c r="A379" s="3" t="s">
        <v>7</v>
      </c>
      <c r="B379" s="3" t="s">
        <v>19</v>
      </c>
      <c r="C379" s="3" t="s">
        <v>24</v>
      </c>
      <c r="D379" s="3">
        <v>19524.334824228576</v>
      </c>
      <c r="E379" s="3">
        <v>-26959.411323876022</v>
      </c>
      <c r="F379" s="3">
        <v>-41784.059714393603</v>
      </c>
      <c r="G379" s="3">
        <v>129504.90008333493</v>
      </c>
      <c r="H379" s="3">
        <v>-40058.617050354645</v>
      </c>
      <c r="I379" s="3">
        <v>70983.669525671998</v>
      </c>
      <c r="J379" s="3">
        <v>-337.91591465053915</v>
      </c>
    </row>
    <row r="382" spans="1:10">
      <c r="A382" s="3" t="s">
        <v>8</v>
      </c>
      <c r="B382" s="3" t="s">
        <v>3</v>
      </c>
      <c r="C382" s="3" t="s">
        <v>25</v>
      </c>
    </row>
    <row r="383" spans="1:10">
      <c r="A383" s="3" t="s">
        <v>8</v>
      </c>
      <c r="B383" s="3" t="s">
        <v>4</v>
      </c>
      <c r="C383" s="3" t="s">
        <v>25</v>
      </c>
    </row>
    <row r="384" spans="1:10">
      <c r="A384" s="3" t="s">
        <v>8</v>
      </c>
      <c r="B384" s="3" t="s">
        <v>5</v>
      </c>
      <c r="C384" s="3" t="s">
        <v>25</v>
      </c>
    </row>
    <row r="385" spans="1:3">
      <c r="A385" s="3" t="s">
        <v>8</v>
      </c>
      <c r="B385" s="3" t="s">
        <v>6</v>
      </c>
      <c r="C385" s="3" t="s">
        <v>25</v>
      </c>
    </row>
    <row r="386" spans="1:3">
      <c r="A386" s="3" t="s">
        <v>8</v>
      </c>
      <c r="B386" s="3" t="s">
        <v>7</v>
      </c>
      <c r="C386" s="3" t="s">
        <v>25</v>
      </c>
    </row>
    <row r="387" spans="1:3">
      <c r="A387" s="3" t="s">
        <v>8</v>
      </c>
      <c r="B387" s="3" t="s">
        <v>8</v>
      </c>
      <c r="C387" s="3" t="s">
        <v>25</v>
      </c>
    </row>
    <row r="388" spans="1:3">
      <c r="A388" s="3" t="s">
        <v>8</v>
      </c>
      <c r="B388" s="3" t="s">
        <v>9</v>
      </c>
      <c r="C388" s="3" t="s">
        <v>25</v>
      </c>
    </row>
    <row r="389" spans="1:3">
      <c r="A389" s="3" t="s">
        <v>8</v>
      </c>
      <c r="B389" s="3" t="s">
        <v>10</v>
      </c>
      <c r="C389" s="3" t="s">
        <v>25</v>
      </c>
    </row>
    <row r="390" spans="1:3">
      <c r="A390" s="3" t="s">
        <v>8</v>
      </c>
      <c r="B390" s="3" t="s">
        <v>11</v>
      </c>
      <c r="C390" s="3" t="s">
        <v>25</v>
      </c>
    </row>
    <row r="391" spans="1:3">
      <c r="A391" s="3" t="s">
        <v>8</v>
      </c>
      <c r="B391" s="3" t="s">
        <v>12</v>
      </c>
      <c r="C391" s="3" t="s">
        <v>25</v>
      </c>
    </row>
    <row r="392" spans="1:3">
      <c r="A392" s="3" t="s">
        <v>8</v>
      </c>
      <c r="B392" s="3" t="s">
        <v>13</v>
      </c>
      <c r="C392" s="3" t="s">
        <v>25</v>
      </c>
    </row>
    <row r="393" spans="1:3">
      <c r="A393" s="3" t="s">
        <v>8</v>
      </c>
      <c r="B393" s="3" t="s">
        <v>14</v>
      </c>
      <c r="C393" s="3" t="s">
        <v>25</v>
      </c>
    </row>
    <row r="394" spans="1:3">
      <c r="A394" s="3" t="s">
        <v>8</v>
      </c>
      <c r="B394" s="3" t="s">
        <v>15</v>
      </c>
      <c r="C394" s="3" t="s">
        <v>25</v>
      </c>
    </row>
    <row r="395" spans="1:3">
      <c r="A395" s="3" t="s">
        <v>8</v>
      </c>
      <c r="B395" s="3" t="s">
        <v>16</v>
      </c>
      <c r="C395" s="3" t="s">
        <v>25</v>
      </c>
    </row>
    <row r="396" spans="1:3">
      <c r="A396" s="3" t="s">
        <v>8</v>
      </c>
      <c r="B396" s="3" t="s">
        <v>17</v>
      </c>
      <c r="C396" s="3" t="s">
        <v>25</v>
      </c>
    </row>
    <row r="397" spans="1:3">
      <c r="A397" s="3" t="s">
        <v>8</v>
      </c>
      <c r="B397" s="3" t="s">
        <v>18</v>
      </c>
      <c r="C397" s="3" t="s">
        <v>25</v>
      </c>
    </row>
    <row r="398" spans="1:3">
      <c r="A398" s="3" t="s">
        <v>8</v>
      </c>
      <c r="B398" s="3" t="s">
        <v>19</v>
      </c>
      <c r="C398" s="3" t="s">
        <v>25</v>
      </c>
    </row>
    <row r="401" spans="1:3">
      <c r="A401" s="3" t="s">
        <v>8</v>
      </c>
      <c r="B401" s="3" t="s">
        <v>3</v>
      </c>
      <c r="C401" s="3" t="s">
        <v>22</v>
      </c>
    </row>
    <row r="402" spans="1:3">
      <c r="A402" s="3" t="s">
        <v>8</v>
      </c>
      <c r="B402" s="3" t="s">
        <v>4</v>
      </c>
      <c r="C402" s="3" t="s">
        <v>22</v>
      </c>
    </row>
    <row r="403" spans="1:3">
      <c r="A403" s="3" t="s">
        <v>8</v>
      </c>
      <c r="B403" s="3" t="s">
        <v>5</v>
      </c>
      <c r="C403" s="3" t="s">
        <v>22</v>
      </c>
    </row>
    <row r="404" spans="1:3">
      <c r="A404" s="3" t="s">
        <v>8</v>
      </c>
      <c r="B404" s="3" t="s">
        <v>6</v>
      </c>
      <c r="C404" s="3" t="s">
        <v>22</v>
      </c>
    </row>
    <row r="405" spans="1:3">
      <c r="A405" s="3" t="s">
        <v>8</v>
      </c>
      <c r="B405" s="3" t="s">
        <v>7</v>
      </c>
      <c r="C405" s="3" t="s">
        <v>22</v>
      </c>
    </row>
    <row r="406" spans="1:3">
      <c r="A406" s="3" t="s">
        <v>8</v>
      </c>
      <c r="B406" s="3" t="s">
        <v>8</v>
      </c>
      <c r="C406" s="3" t="s">
        <v>22</v>
      </c>
    </row>
    <row r="407" spans="1:3">
      <c r="A407" s="3" t="s">
        <v>8</v>
      </c>
      <c r="B407" s="3" t="s">
        <v>9</v>
      </c>
      <c r="C407" s="3" t="s">
        <v>22</v>
      </c>
    </row>
    <row r="408" spans="1:3">
      <c r="A408" s="3" t="s">
        <v>8</v>
      </c>
      <c r="B408" s="3" t="s">
        <v>10</v>
      </c>
      <c r="C408" s="3" t="s">
        <v>22</v>
      </c>
    </row>
    <row r="409" spans="1:3">
      <c r="A409" s="3" t="s">
        <v>8</v>
      </c>
      <c r="B409" s="3" t="s">
        <v>11</v>
      </c>
      <c r="C409" s="3" t="s">
        <v>22</v>
      </c>
    </row>
    <row r="410" spans="1:3">
      <c r="A410" s="3" t="s">
        <v>8</v>
      </c>
      <c r="B410" s="3" t="s">
        <v>12</v>
      </c>
      <c r="C410" s="3" t="s">
        <v>22</v>
      </c>
    </row>
    <row r="411" spans="1:3">
      <c r="A411" s="3" t="s">
        <v>8</v>
      </c>
      <c r="B411" s="3" t="s">
        <v>13</v>
      </c>
      <c r="C411" s="3" t="s">
        <v>22</v>
      </c>
    </row>
    <row r="412" spans="1:3">
      <c r="A412" s="3" t="s">
        <v>8</v>
      </c>
      <c r="B412" s="3" t="s">
        <v>14</v>
      </c>
      <c r="C412" s="3" t="s">
        <v>22</v>
      </c>
    </row>
    <row r="413" spans="1:3">
      <c r="A413" s="3" t="s">
        <v>8</v>
      </c>
      <c r="B413" s="3" t="s">
        <v>15</v>
      </c>
      <c r="C413" s="3" t="s">
        <v>22</v>
      </c>
    </row>
    <row r="414" spans="1:3">
      <c r="A414" s="3" t="s">
        <v>8</v>
      </c>
      <c r="B414" s="3" t="s">
        <v>16</v>
      </c>
      <c r="C414" s="3" t="s">
        <v>22</v>
      </c>
    </row>
    <row r="415" spans="1:3">
      <c r="A415" s="3" t="s">
        <v>8</v>
      </c>
      <c r="B415" s="3" t="s">
        <v>17</v>
      </c>
      <c r="C415" s="3" t="s">
        <v>22</v>
      </c>
    </row>
    <row r="416" spans="1:3">
      <c r="A416" s="3" t="s">
        <v>8</v>
      </c>
      <c r="B416" s="3" t="s">
        <v>18</v>
      </c>
      <c r="C416" s="3" t="s">
        <v>22</v>
      </c>
    </row>
    <row r="417" spans="1:3">
      <c r="A417" s="3" t="s">
        <v>8</v>
      </c>
      <c r="B417" s="3" t="s">
        <v>19</v>
      </c>
      <c r="C417" s="3" t="s">
        <v>22</v>
      </c>
    </row>
    <row r="420" spans="1:3">
      <c r="A420" s="3" t="s">
        <v>8</v>
      </c>
      <c r="B420" s="3" t="s">
        <v>3</v>
      </c>
      <c r="C420" s="3" t="s">
        <v>23</v>
      </c>
    </row>
    <row r="421" spans="1:3">
      <c r="A421" s="3" t="s">
        <v>8</v>
      </c>
      <c r="B421" s="3" t="s">
        <v>4</v>
      </c>
      <c r="C421" s="3" t="s">
        <v>23</v>
      </c>
    </row>
    <row r="422" spans="1:3">
      <c r="A422" s="3" t="s">
        <v>8</v>
      </c>
      <c r="B422" s="3" t="s">
        <v>5</v>
      </c>
      <c r="C422" s="3" t="s">
        <v>23</v>
      </c>
    </row>
    <row r="423" spans="1:3">
      <c r="A423" s="3" t="s">
        <v>8</v>
      </c>
      <c r="B423" s="3" t="s">
        <v>6</v>
      </c>
      <c r="C423" s="3" t="s">
        <v>23</v>
      </c>
    </row>
    <row r="424" spans="1:3">
      <c r="A424" s="3" t="s">
        <v>8</v>
      </c>
      <c r="B424" s="3" t="s">
        <v>7</v>
      </c>
      <c r="C424" s="3" t="s">
        <v>23</v>
      </c>
    </row>
    <row r="425" spans="1:3">
      <c r="A425" s="3" t="s">
        <v>8</v>
      </c>
      <c r="B425" s="3" t="s">
        <v>8</v>
      </c>
      <c r="C425" s="3" t="s">
        <v>23</v>
      </c>
    </row>
    <row r="426" spans="1:3">
      <c r="A426" s="3" t="s">
        <v>8</v>
      </c>
      <c r="B426" s="3" t="s">
        <v>9</v>
      </c>
      <c r="C426" s="3" t="s">
        <v>23</v>
      </c>
    </row>
    <row r="427" spans="1:3">
      <c r="A427" s="3" t="s">
        <v>8</v>
      </c>
      <c r="B427" s="3" t="s">
        <v>10</v>
      </c>
      <c r="C427" s="3" t="s">
        <v>23</v>
      </c>
    </row>
    <row r="428" spans="1:3">
      <c r="A428" s="3" t="s">
        <v>8</v>
      </c>
      <c r="B428" s="3" t="s">
        <v>11</v>
      </c>
      <c r="C428" s="3" t="s">
        <v>23</v>
      </c>
    </row>
    <row r="429" spans="1:3">
      <c r="A429" s="3" t="s">
        <v>8</v>
      </c>
      <c r="B429" s="3" t="s">
        <v>12</v>
      </c>
      <c r="C429" s="3" t="s">
        <v>23</v>
      </c>
    </row>
    <row r="430" spans="1:3">
      <c r="A430" s="3" t="s">
        <v>8</v>
      </c>
      <c r="B430" s="3" t="s">
        <v>13</v>
      </c>
      <c r="C430" s="3" t="s">
        <v>23</v>
      </c>
    </row>
    <row r="431" spans="1:3">
      <c r="A431" s="3" t="s">
        <v>8</v>
      </c>
      <c r="B431" s="3" t="s">
        <v>14</v>
      </c>
      <c r="C431" s="3" t="s">
        <v>23</v>
      </c>
    </row>
    <row r="432" spans="1:3">
      <c r="A432" s="3" t="s">
        <v>8</v>
      </c>
      <c r="B432" s="3" t="s">
        <v>15</v>
      </c>
      <c r="C432" s="3" t="s">
        <v>23</v>
      </c>
    </row>
    <row r="433" spans="1:10">
      <c r="A433" s="3" t="s">
        <v>8</v>
      </c>
      <c r="B433" s="3" t="s">
        <v>16</v>
      </c>
      <c r="C433" s="3" t="s">
        <v>23</v>
      </c>
    </row>
    <row r="434" spans="1:10">
      <c r="A434" s="3" t="s">
        <v>8</v>
      </c>
      <c r="B434" s="3" t="s">
        <v>17</v>
      </c>
      <c r="C434" s="3" t="s">
        <v>23</v>
      </c>
    </row>
    <row r="435" spans="1:10">
      <c r="A435" s="3" t="s">
        <v>8</v>
      </c>
      <c r="B435" s="3" t="s">
        <v>18</v>
      </c>
      <c r="C435" s="3" t="s">
        <v>23</v>
      </c>
    </row>
    <row r="436" spans="1:10">
      <c r="A436" s="3" t="s">
        <v>8</v>
      </c>
      <c r="B436" s="3" t="s">
        <v>19</v>
      </c>
      <c r="C436" s="3" t="s">
        <v>23</v>
      </c>
    </row>
    <row r="439" spans="1:10">
      <c r="A439" s="3" t="s">
        <v>8</v>
      </c>
      <c r="B439" s="3" t="s">
        <v>3</v>
      </c>
      <c r="C439" s="8">
        <v>2008</v>
      </c>
      <c r="D439" s="3">
        <v>-28836.177421959539</v>
      </c>
      <c r="E439" s="3">
        <v>53949.166697587651</v>
      </c>
      <c r="F439" s="3">
        <v>12672.277818604891</v>
      </c>
      <c r="G439" s="3">
        <v>-6894.1877346270958</v>
      </c>
      <c r="H439" s="3">
        <v>-48594.341086994813</v>
      </c>
      <c r="I439" s="3">
        <v>-18147.133058008643</v>
      </c>
      <c r="J439" s="3">
        <v>-20402.968604167771</v>
      </c>
    </row>
    <row r="440" spans="1:10">
      <c r="A440" s="3" t="s">
        <v>8</v>
      </c>
      <c r="B440" s="3" t="s">
        <v>4</v>
      </c>
      <c r="C440" s="8">
        <v>2008</v>
      </c>
      <c r="D440" s="3">
        <v>-28836.177421959539</v>
      </c>
      <c r="E440" s="3">
        <v>53949.166697587651</v>
      </c>
      <c r="F440" s="3">
        <v>12672.277818604891</v>
      </c>
      <c r="G440" s="3">
        <v>-6894.1877346270958</v>
      </c>
      <c r="H440" s="3">
        <v>-48594.341086994813</v>
      </c>
      <c r="I440" s="3">
        <v>-18147.133058008643</v>
      </c>
      <c r="J440" s="3">
        <v>-20402.968604167771</v>
      </c>
    </row>
    <row r="441" spans="1:10">
      <c r="A441" s="3" t="s">
        <v>8</v>
      </c>
      <c r="B441" s="3" t="s">
        <v>5</v>
      </c>
      <c r="C441" s="8">
        <v>2008</v>
      </c>
      <c r="D441" s="3">
        <v>-28836.177421959539</v>
      </c>
      <c r="E441" s="3">
        <v>53949.166697587651</v>
      </c>
      <c r="F441" s="3">
        <v>12672.277818604891</v>
      </c>
      <c r="G441" s="3">
        <v>-6894.1877346270958</v>
      </c>
      <c r="H441" s="3">
        <v>-48594.341086994813</v>
      </c>
      <c r="I441" s="3">
        <v>-18147.133058008643</v>
      </c>
      <c r="J441" s="3">
        <v>-20402.968604167771</v>
      </c>
    </row>
    <row r="442" spans="1:10">
      <c r="A442" s="3" t="s">
        <v>8</v>
      </c>
      <c r="B442" s="3" t="s">
        <v>6</v>
      </c>
      <c r="C442" s="8">
        <v>2008</v>
      </c>
      <c r="D442" s="3">
        <v>-28836.177421959539</v>
      </c>
      <c r="E442" s="3">
        <v>53949.166697587651</v>
      </c>
      <c r="F442" s="3">
        <v>12672.277818604891</v>
      </c>
      <c r="G442" s="3">
        <v>-6894.1877346270958</v>
      </c>
      <c r="H442" s="3">
        <v>-48594.341086994813</v>
      </c>
      <c r="I442" s="3">
        <v>-18147.133058008643</v>
      </c>
      <c r="J442" s="3">
        <v>-20402.968604167771</v>
      </c>
    </row>
    <row r="443" spans="1:10">
      <c r="A443" s="3" t="s">
        <v>8</v>
      </c>
      <c r="B443" s="3" t="s">
        <v>7</v>
      </c>
      <c r="C443" s="8">
        <v>2008</v>
      </c>
      <c r="D443" s="3">
        <v>-28836.177421959539</v>
      </c>
      <c r="E443" s="3">
        <v>53949.166697587651</v>
      </c>
      <c r="F443" s="3">
        <v>12672.277818604891</v>
      </c>
      <c r="G443" s="3">
        <v>-6894.1877346270958</v>
      </c>
      <c r="H443" s="3">
        <v>-48594.341086994813</v>
      </c>
      <c r="I443" s="3">
        <v>-18147.133058008643</v>
      </c>
      <c r="J443" s="3">
        <v>-20402.968604167771</v>
      </c>
    </row>
    <row r="444" spans="1:10">
      <c r="A444" s="3" t="s">
        <v>8</v>
      </c>
      <c r="B444" s="3" t="s">
        <v>8</v>
      </c>
      <c r="C444" s="8">
        <v>2008</v>
      </c>
      <c r="D444" s="3">
        <v>-28836.177421959539</v>
      </c>
      <c r="E444" s="3">
        <v>53949.166697587651</v>
      </c>
      <c r="F444" s="3">
        <v>12672.277818604891</v>
      </c>
      <c r="G444" s="3">
        <v>-6894.1877346270958</v>
      </c>
      <c r="H444" s="3">
        <v>-48594.341086994813</v>
      </c>
      <c r="I444" s="3">
        <v>-18147.133058008643</v>
      </c>
      <c r="J444" s="3">
        <v>-20402.968604167771</v>
      </c>
    </row>
    <row r="445" spans="1:10">
      <c r="A445" s="3" t="s">
        <v>8</v>
      </c>
      <c r="B445" s="3" t="s">
        <v>9</v>
      </c>
      <c r="C445" s="8">
        <v>2008</v>
      </c>
      <c r="D445" s="3">
        <v>-28836.177421959539</v>
      </c>
      <c r="E445" s="3">
        <v>53949.166697587651</v>
      </c>
      <c r="F445" s="3">
        <v>12672.277818604891</v>
      </c>
      <c r="G445" s="3">
        <v>-6894.1877346270958</v>
      </c>
      <c r="H445" s="3">
        <v>-48594.341086994813</v>
      </c>
      <c r="I445" s="3">
        <v>-18147.133058008643</v>
      </c>
      <c r="J445" s="3">
        <v>-20402.968604167771</v>
      </c>
    </row>
    <row r="446" spans="1:10">
      <c r="A446" s="3" t="s">
        <v>8</v>
      </c>
      <c r="B446" s="3" t="s">
        <v>10</v>
      </c>
      <c r="C446" s="8">
        <v>2008</v>
      </c>
      <c r="D446" s="3">
        <v>-28836.177421959539</v>
      </c>
      <c r="E446" s="3">
        <v>53949.166697587651</v>
      </c>
      <c r="F446" s="3">
        <v>12672.277818604891</v>
      </c>
      <c r="G446" s="3">
        <v>-6894.1877346270958</v>
      </c>
      <c r="H446" s="3">
        <v>-48594.341086994813</v>
      </c>
      <c r="I446" s="3">
        <v>-18147.133058008643</v>
      </c>
      <c r="J446" s="3">
        <v>-20402.968604167771</v>
      </c>
    </row>
    <row r="447" spans="1:10">
      <c r="A447" s="3" t="s">
        <v>8</v>
      </c>
      <c r="B447" s="3" t="s">
        <v>11</v>
      </c>
      <c r="C447" s="8">
        <v>2008</v>
      </c>
      <c r="D447" s="3">
        <v>-28836.177421959539</v>
      </c>
      <c r="E447" s="3">
        <v>53949.166697587651</v>
      </c>
      <c r="F447" s="3">
        <v>12672.277818604891</v>
      </c>
      <c r="G447" s="3">
        <v>-6894.1877346270958</v>
      </c>
      <c r="H447" s="3">
        <v>-48594.341086994813</v>
      </c>
      <c r="I447" s="3">
        <v>-18147.133058008643</v>
      </c>
      <c r="J447" s="3">
        <v>-20402.968604167771</v>
      </c>
    </row>
    <row r="448" spans="1:10">
      <c r="A448" s="3" t="s">
        <v>8</v>
      </c>
      <c r="B448" s="3" t="s">
        <v>12</v>
      </c>
      <c r="C448" s="8">
        <v>2008</v>
      </c>
      <c r="D448" s="3">
        <v>-28836.177421959539</v>
      </c>
      <c r="E448" s="3">
        <v>53949.166697587651</v>
      </c>
      <c r="F448" s="3">
        <v>12672.277818604891</v>
      </c>
      <c r="G448" s="3">
        <v>-6894.1877346270958</v>
      </c>
      <c r="H448" s="3">
        <v>-48594.341086994813</v>
      </c>
      <c r="I448" s="3">
        <v>-18147.133058008643</v>
      </c>
      <c r="J448" s="3">
        <v>-20402.968604167771</v>
      </c>
    </row>
    <row r="449" spans="1:10">
      <c r="A449" s="3" t="s">
        <v>8</v>
      </c>
      <c r="B449" s="3" t="s">
        <v>13</v>
      </c>
      <c r="C449" s="8">
        <v>2008</v>
      </c>
      <c r="D449" s="3">
        <v>-28836.177421959539</v>
      </c>
      <c r="E449" s="3">
        <v>53949.166697587651</v>
      </c>
      <c r="F449" s="3">
        <v>12672.277818604891</v>
      </c>
      <c r="G449" s="3">
        <v>-6894.1877346270958</v>
      </c>
      <c r="H449" s="3">
        <v>-48594.341086994813</v>
      </c>
      <c r="I449" s="3">
        <v>-18147.133058008643</v>
      </c>
      <c r="J449" s="3">
        <v>-20402.968604167771</v>
      </c>
    </row>
    <row r="450" spans="1:10">
      <c r="A450" s="3" t="s">
        <v>8</v>
      </c>
      <c r="B450" s="3" t="s">
        <v>14</v>
      </c>
      <c r="C450" s="8">
        <v>2008</v>
      </c>
      <c r="D450" s="3">
        <v>-28836.177421959539</v>
      </c>
      <c r="E450" s="3">
        <v>53949.166697587651</v>
      </c>
      <c r="F450" s="3">
        <v>12672.277818604891</v>
      </c>
      <c r="G450" s="3">
        <v>-6894.1877346270958</v>
      </c>
      <c r="H450" s="3">
        <v>-48594.341086994813</v>
      </c>
      <c r="I450" s="3">
        <v>-18147.133058008643</v>
      </c>
      <c r="J450" s="3">
        <v>-20402.968604167771</v>
      </c>
    </row>
    <row r="451" spans="1:10">
      <c r="A451" s="3" t="s">
        <v>8</v>
      </c>
      <c r="B451" s="3" t="s">
        <v>15</v>
      </c>
      <c r="C451" s="8">
        <v>2008</v>
      </c>
      <c r="D451" s="3">
        <v>-28836.177421959539</v>
      </c>
      <c r="E451" s="3">
        <v>53949.166697587651</v>
      </c>
      <c r="F451" s="3">
        <v>12672.277818604891</v>
      </c>
      <c r="G451" s="3">
        <v>-6894.1877346270958</v>
      </c>
      <c r="H451" s="3">
        <v>-48594.341086994813</v>
      </c>
      <c r="I451" s="3">
        <v>-18147.133058008643</v>
      </c>
      <c r="J451" s="3">
        <v>-20402.968604167771</v>
      </c>
    </row>
    <row r="452" spans="1:10">
      <c r="A452" s="3" t="s">
        <v>8</v>
      </c>
      <c r="B452" s="3" t="s">
        <v>16</v>
      </c>
      <c r="C452" s="8">
        <v>2008</v>
      </c>
      <c r="D452" s="3">
        <v>-28836.177421959539</v>
      </c>
      <c r="E452" s="3">
        <v>53949.166697587651</v>
      </c>
      <c r="F452" s="3">
        <v>12672.277818604891</v>
      </c>
      <c r="G452" s="3">
        <v>-6894.1877346270958</v>
      </c>
      <c r="H452" s="3">
        <v>-48594.341086994813</v>
      </c>
      <c r="I452" s="3">
        <v>-18147.133058008643</v>
      </c>
      <c r="J452" s="3">
        <v>-20402.968604167771</v>
      </c>
    </row>
    <row r="453" spans="1:10">
      <c r="A453" s="3" t="s">
        <v>8</v>
      </c>
      <c r="B453" s="3" t="s">
        <v>17</v>
      </c>
      <c r="C453" s="8">
        <v>2008</v>
      </c>
      <c r="D453" s="3">
        <v>-28836.177421959539</v>
      </c>
      <c r="E453" s="3">
        <v>53949.166697587651</v>
      </c>
      <c r="F453" s="3">
        <v>12672.277818604891</v>
      </c>
      <c r="G453" s="3">
        <v>-6894.1877346270958</v>
      </c>
      <c r="H453" s="3">
        <v>-48594.341086994813</v>
      </c>
      <c r="I453" s="3">
        <v>-18147.133058008643</v>
      </c>
      <c r="J453" s="3">
        <v>-20402.968604167771</v>
      </c>
    </row>
    <row r="454" spans="1:10">
      <c r="A454" s="3" t="s">
        <v>8</v>
      </c>
      <c r="B454" s="3" t="s">
        <v>18</v>
      </c>
      <c r="C454" s="8">
        <v>2008</v>
      </c>
      <c r="D454" s="3">
        <v>-28836.177421959539</v>
      </c>
      <c r="E454" s="3">
        <v>53949.166697587651</v>
      </c>
      <c r="F454" s="3">
        <v>12672.277818604891</v>
      </c>
      <c r="G454" s="3">
        <v>-6894.1877346270958</v>
      </c>
      <c r="H454" s="3">
        <v>-48594.341086994813</v>
      </c>
      <c r="I454" s="3">
        <v>-18147.133058008643</v>
      </c>
      <c r="J454" s="3">
        <v>-20402.968604167771</v>
      </c>
    </row>
    <row r="455" spans="1:10">
      <c r="A455" s="3" t="s">
        <v>8</v>
      </c>
      <c r="B455" s="3" t="s">
        <v>19</v>
      </c>
      <c r="C455" s="8">
        <v>2008</v>
      </c>
      <c r="D455" s="3">
        <v>-28836.177421959539</v>
      </c>
      <c r="E455" s="3">
        <v>53949.166697587651</v>
      </c>
      <c r="F455" s="3">
        <v>12672.277818604891</v>
      </c>
      <c r="G455" s="3">
        <v>-6894.1877346270958</v>
      </c>
      <c r="H455" s="3">
        <v>-48594.341086994813</v>
      </c>
      <c r="I455" s="3">
        <v>-18147.133058008643</v>
      </c>
      <c r="J455" s="3">
        <v>-20402.968604167771</v>
      </c>
    </row>
    <row r="458" spans="1:10">
      <c r="A458" s="3" t="s">
        <v>9</v>
      </c>
      <c r="B458" s="3" t="s">
        <v>3</v>
      </c>
      <c r="C458" s="3" t="s">
        <v>25</v>
      </c>
      <c r="D458" s="3">
        <v>0</v>
      </c>
      <c r="E458" s="3">
        <v>4312.297106230887</v>
      </c>
      <c r="F458" s="3">
        <v>-3764.36</v>
      </c>
      <c r="G458" s="3">
        <v>0</v>
      </c>
      <c r="H458" s="3">
        <v>-1885.8081264010189</v>
      </c>
      <c r="I458" s="3">
        <v>49.546257316919721</v>
      </c>
      <c r="J458" s="3">
        <v>-15375.128152714493</v>
      </c>
    </row>
    <row r="459" spans="1:10">
      <c r="A459" s="3" t="s">
        <v>9</v>
      </c>
      <c r="B459" s="3" t="s">
        <v>4</v>
      </c>
      <c r="C459" s="3" t="s">
        <v>25</v>
      </c>
      <c r="D459" s="3">
        <v>0</v>
      </c>
      <c r="E459" s="3">
        <v>4312.297106230887</v>
      </c>
      <c r="F459" s="3">
        <v>-3764.36</v>
      </c>
      <c r="G459" s="3">
        <v>0</v>
      </c>
      <c r="H459" s="3">
        <v>-1885.8081264010189</v>
      </c>
      <c r="I459" s="3">
        <v>49.546257316919721</v>
      </c>
      <c r="J459" s="3">
        <v>-15375.128152714493</v>
      </c>
    </row>
    <row r="460" spans="1:10">
      <c r="A460" s="3" t="s">
        <v>9</v>
      </c>
      <c r="B460" s="3" t="s">
        <v>5</v>
      </c>
      <c r="C460" s="3" t="s">
        <v>25</v>
      </c>
      <c r="D460" s="3">
        <v>0</v>
      </c>
      <c r="E460" s="3">
        <v>4312.297106230887</v>
      </c>
      <c r="F460" s="3">
        <v>-3764.36</v>
      </c>
      <c r="G460" s="3">
        <v>0</v>
      </c>
      <c r="H460" s="3">
        <v>-1885.8081264010189</v>
      </c>
      <c r="I460" s="3">
        <v>49.546257316919721</v>
      </c>
      <c r="J460" s="3">
        <v>-15375.128152714493</v>
      </c>
    </row>
    <row r="461" spans="1:10">
      <c r="A461" s="3" t="s">
        <v>9</v>
      </c>
      <c r="B461" s="3" t="s">
        <v>6</v>
      </c>
      <c r="C461" s="3" t="s">
        <v>25</v>
      </c>
      <c r="D461" s="3">
        <v>0</v>
      </c>
      <c r="E461" s="3">
        <v>4312.297106230887</v>
      </c>
      <c r="F461" s="3">
        <v>-3764.36</v>
      </c>
      <c r="G461" s="3">
        <v>0</v>
      </c>
      <c r="H461" s="3">
        <v>-1885.8081264010189</v>
      </c>
      <c r="I461" s="3">
        <v>49.546257316919721</v>
      </c>
      <c r="J461" s="3">
        <v>-15375.128152714493</v>
      </c>
    </row>
    <row r="462" spans="1:10">
      <c r="A462" s="3" t="s">
        <v>9</v>
      </c>
      <c r="B462" s="3" t="s">
        <v>7</v>
      </c>
      <c r="C462" s="3" t="s">
        <v>25</v>
      </c>
      <c r="D462" s="3">
        <v>0</v>
      </c>
      <c r="E462" s="3">
        <v>4312.297106230887</v>
      </c>
      <c r="F462" s="3">
        <v>-3764.36</v>
      </c>
      <c r="G462" s="3">
        <v>0</v>
      </c>
      <c r="H462" s="3">
        <v>-1885.8081264010189</v>
      </c>
      <c r="I462" s="3">
        <v>49.546257316919721</v>
      </c>
      <c r="J462" s="3">
        <v>-15375.128152714493</v>
      </c>
    </row>
    <row r="463" spans="1:10">
      <c r="A463" s="3" t="s">
        <v>9</v>
      </c>
      <c r="B463" s="3" t="s">
        <v>8</v>
      </c>
      <c r="C463" s="3" t="s">
        <v>25</v>
      </c>
      <c r="D463" s="3">
        <v>0</v>
      </c>
      <c r="E463" s="3">
        <v>4312.297106230887</v>
      </c>
      <c r="F463" s="3">
        <v>-3764.36</v>
      </c>
      <c r="G463" s="3">
        <v>0</v>
      </c>
      <c r="H463" s="3">
        <v>-1885.8081264010189</v>
      </c>
      <c r="I463" s="3">
        <v>49.546257316919721</v>
      </c>
      <c r="J463" s="3">
        <v>-15375.128152714493</v>
      </c>
    </row>
    <row r="464" spans="1:10">
      <c r="A464" s="3" t="s">
        <v>9</v>
      </c>
      <c r="B464" s="3" t="s">
        <v>9</v>
      </c>
      <c r="C464" s="3" t="s">
        <v>25</v>
      </c>
      <c r="D464" s="3">
        <v>0</v>
      </c>
      <c r="E464" s="3">
        <v>4312.297106230887</v>
      </c>
      <c r="F464" s="3">
        <v>-3764.36</v>
      </c>
      <c r="G464" s="3">
        <v>0</v>
      </c>
      <c r="H464" s="3">
        <v>-1885.8081264010189</v>
      </c>
      <c r="I464" s="3">
        <v>49.546257316919721</v>
      </c>
      <c r="J464" s="3">
        <v>-15375.128152714493</v>
      </c>
    </row>
    <row r="465" spans="1:10">
      <c r="A465" s="3" t="s">
        <v>9</v>
      </c>
      <c r="B465" s="3" t="s">
        <v>10</v>
      </c>
      <c r="C465" s="3" t="s">
        <v>25</v>
      </c>
      <c r="D465" s="3">
        <v>0</v>
      </c>
      <c r="E465" s="3">
        <v>4312.297106230887</v>
      </c>
      <c r="F465" s="3">
        <v>-3764.36</v>
      </c>
      <c r="G465" s="3">
        <v>0</v>
      </c>
      <c r="H465" s="3">
        <v>-1885.8081264010189</v>
      </c>
      <c r="I465" s="3">
        <v>49.546257316919721</v>
      </c>
      <c r="J465" s="3">
        <v>-15375.128152714493</v>
      </c>
    </row>
    <row r="466" spans="1:10">
      <c r="A466" s="3" t="s">
        <v>9</v>
      </c>
      <c r="B466" s="3" t="s">
        <v>11</v>
      </c>
      <c r="C466" s="3" t="s">
        <v>25</v>
      </c>
      <c r="D466" s="3">
        <v>0</v>
      </c>
      <c r="E466" s="3">
        <v>4312.297106230887</v>
      </c>
      <c r="F466" s="3">
        <v>-3764.36</v>
      </c>
      <c r="G466" s="3">
        <v>0</v>
      </c>
      <c r="H466" s="3">
        <v>-1885.8081264010189</v>
      </c>
      <c r="I466" s="3">
        <v>49.546257316919721</v>
      </c>
      <c r="J466" s="3">
        <v>-15375.128152714493</v>
      </c>
    </row>
    <row r="467" spans="1:10">
      <c r="A467" s="3" t="s">
        <v>9</v>
      </c>
      <c r="B467" s="3" t="s">
        <v>12</v>
      </c>
      <c r="C467" s="3" t="s">
        <v>25</v>
      </c>
      <c r="D467" s="3">
        <v>0</v>
      </c>
      <c r="E467" s="3">
        <v>4312.297106230887</v>
      </c>
      <c r="F467" s="3">
        <v>-3764.36</v>
      </c>
      <c r="G467" s="3">
        <v>0</v>
      </c>
      <c r="H467" s="3">
        <v>-1885.8081264010189</v>
      </c>
      <c r="I467" s="3">
        <v>49.546257316919721</v>
      </c>
      <c r="J467" s="3">
        <v>-15375.128152714493</v>
      </c>
    </row>
    <row r="468" spans="1:10">
      <c r="A468" s="3" t="s">
        <v>9</v>
      </c>
      <c r="B468" s="3" t="s">
        <v>13</v>
      </c>
      <c r="C468" s="3" t="s">
        <v>25</v>
      </c>
      <c r="D468" s="3">
        <v>0</v>
      </c>
      <c r="E468" s="3">
        <v>4312.297106230887</v>
      </c>
      <c r="F468" s="3">
        <v>-3764.36</v>
      </c>
      <c r="G468" s="3">
        <v>0</v>
      </c>
      <c r="H468" s="3">
        <v>-1885.8081264010189</v>
      </c>
      <c r="I468" s="3">
        <v>49.546257316919721</v>
      </c>
      <c r="J468" s="3">
        <v>-15375.128152714493</v>
      </c>
    </row>
    <row r="469" spans="1:10">
      <c r="A469" s="3" t="s">
        <v>9</v>
      </c>
      <c r="B469" s="3" t="s">
        <v>14</v>
      </c>
      <c r="C469" s="3" t="s">
        <v>25</v>
      </c>
      <c r="D469" s="3">
        <v>0</v>
      </c>
      <c r="E469" s="3">
        <v>4312.297106230887</v>
      </c>
      <c r="F469" s="3">
        <v>-3764.36</v>
      </c>
      <c r="G469" s="3">
        <v>0</v>
      </c>
      <c r="H469" s="3">
        <v>-1885.8081264010189</v>
      </c>
      <c r="I469" s="3">
        <v>49.546257316919721</v>
      </c>
      <c r="J469" s="3">
        <v>-15375.128152714493</v>
      </c>
    </row>
    <row r="470" spans="1:10">
      <c r="A470" s="3" t="s">
        <v>9</v>
      </c>
      <c r="B470" s="3" t="s">
        <v>15</v>
      </c>
      <c r="C470" s="3" t="s">
        <v>25</v>
      </c>
      <c r="D470" s="3">
        <v>0</v>
      </c>
      <c r="E470" s="3">
        <v>4312.297106230887</v>
      </c>
      <c r="F470" s="3">
        <v>-3764.36</v>
      </c>
      <c r="G470" s="3">
        <v>0</v>
      </c>
      <c r="H470" s="3">
        <v>-1885.8081264010189</v>
      </c>
      <c r="I470" s="3">
        <v>49.546257316919721</v>
      </c>
      <c r="J470" s="3">
        <v>-15375.128152714493</v>
      </c>
    </row>
    <row r="471" spans="1:10">
      <c r="A471" s="3" t="s">
        <v>9</v>
      </c>
      <c r="B471" s="3" t="s">
        <v>16</v>
      </c>
      <c r="C471" s="3" t="s">
        <v>25</v>
      </c>
      <c r="D471" s="3">
        <v>0</v>
      </c>
      <c r="E471" s="3">
        <v>4312.297106230887</v>
      </c>
      <c r="F471" s="3">
        <v>-3764.36</v>
      </c>
      <c r="G471" s="3">
        <v>0</v>
      </c>
      <c r="H471" s="3">
        <v>-1885.8081264010189</v>
      </c>
      <c r="I471" s="3">
        <v>49.546257316919721</v>
      </c>
      <c r="J471" s="3">
        <v>-15375.128152714493</v>
      </c>
    </row>
    <row r="472" spans="1:10">
      <c r="A472" s="3" t="s">
        <v>9</v>
      </c>
      <c r="B472" s="3" t="s">
        <v>17</v>
      </c>
      <c r="C472" s="3" t="s">
        <v>25</v>
      </c>
      <c r="D472" s="3">
        <v>0</v>
      </c>
      <c r="E472" s="3">
        <v>4312.297106230887</v>
      </c>
      <c r="F472" s="3">
        <v>-3764.36</v>
      </c>
      <c r="G472" s="3">
        <v>0</v>
      </c>
      <c r="H472" s="3">
        <v>-1885.8081264010189</v>
      </c>
      <c r="I472" s="3">
        <v>49.546257316919721</v>
      </c>
      <c r="J472" s="3">
        <v>-15375.128152714493</v>
      </c>
    </row>
    <row r="473" spans="1:10">
      <c r="A473" s="3" t="s">
        <v>9</v>
      </c>
      <c r="B473" s="3" t="s">
        <v>18</v>
      </c>
      <c r="C473" s="3" t="s">
        <v>25</v>
      </c>
      <c r="D473" s="3">
        <v>0</v>
      </c>
      <c r="E473" s="3">
        <v>4312.297106230887</v>
      </c>
      <c r="F473" s="3">
        <v>-3764.36</v>
      </c>
      <c r="G473" s="3">
        <v>0</v>
      </c>
      <c r="H473" s="3">
        <v>-1885.8081264010189</v>
      </c>
      <c r="I473" s="3">
        <v>49.546257316919721</v>
      </c>
      <c r="J473" s="3">
        <v>-15375.128152714493</v>
      </c>
    </row>
    <row r="474" spans="1:10">
      <c r="A474" s="3" t="s">
        <v>9</v>
      </c>
      <c r="B474" s="3" t="s">
        <v>19</v>
      </c>
      <c r="C474" s="3" t="s">
        <v>25</v>
      </c>
      <c r="D474" s="3">
        <v>0</v>
      </c>
      <c r="E474" s="3">
        <v>4312.297106230887</v>
      </c>
      <c r="F474" s="3">
        <v>-3764.36</v>
      </c>
      <c r="G474" s="3">
        <v>0</v>
      </c>
      <c r="H474" s="3">
        <v>-1885.8081264010189</v>
      </c>
      <c r="I474" s="3">
        <v>49.546257316919721</v>
      </c>
      <c r="J474" s="3">
        <v>-15375.128152714493</v>
      </c>
    </row>
    <row r="477" spans="1:10">
      <c r="A477" s="3" t="s">
        <v>9</v>
      </c>
      <c r="B477" s="3" t="s">
        <v>3</v>
      </c>
      <c r="C477" s="3" t="s">
        <v>22</v>
      </c>
      <c r="D477" s="3">
        <v>0</v>
      </c>
      <c r="E477" s="3">
        <v>3573.0178078542531</v>
      </c>
      <c r="F477" s="3">
        <v>-4177.32</v>
      </c>
      <c r="G477" s="3">
        <v>0</v>
      </c>
      <c r="H477" s="3">
        <v>-963.38284972112433</v>
      </c>
      <c r="I477" s="3">
        <v>-51.555198458503881</v>
      </c>
      <c r="J477" s="3">
        <v>-1403.4626916789441</v>
      </c>
    </row>
    <row r="478" spans="1:10">
      <c r="A478" s="3" t="s">
        <v>9</v>
      </c>
      <c r="B478" s="3" t="s">
        <v>4</v>
      </c>
      <c r="C478" s="3" t="s">
        <v>22</v>
      </c>
      <c r="D478" s="3">
        <v>0</v>
      </c>
      <c r="E478" s="3">
        <v>3573.0178078542531</v>
      </c>
      <c r="F478" s="3">
        <v>-4177.32</v>
      </c>
      <c r="G478" s="3">
        <v>0</v>
      </c>
      <c r="H478" s="3">
        <v>-963.38284972112433</v>
      </c>
      <c r="I478" s="3">
        <v>-51.555198458503881</v>
      </c>
      <c r="J478" s="3">
        <v>-1403.4626916789441</v>
      </c>
    </row>
    <row r="479" spans="1:10">
      <c r="A479" s="3" t="s">
        <v>9</v>
      </c>
      <c r="B479" s="3" t="s">
        <v>5</v>
      </c>
      <c r="C479" s="3" t="s">
        <v>22</v>
      </c>
      <c r="D479" s="3">
        <v>0</v>
      </c>
      <c r="E479" s="3">
        <v>3573.0178078542531</v>
      </c>
      <c r="F479" s="3">
        <v>-4177.32</v>
      </c>
      <c r="G479" s="3">
        <v>0</v>
      </c>
      <c r="H479" s="3">
        <v>-963.38284972112433</v>
      </c>
      <c r="I479" s="3">
        <v>-51.555198458503881</v>
      </c>
      <c r="J479" s="3">
        <v>-1403.4626916789441</v>
      </c>
    </row>
    <row r="480" spans="1:10">
      <c r="A480" s="3" t="s">
        <v>9</v>
      </c>
      <c r="B480" s="3" t="s">
        <v>6</v>
      </c>
      <c r="C480" s="3" t="s">
        <v>22</v>
      </c>
      <c r="D480" s="3">
        <v>0</v>
      </c>
      <c r="E480" s="3">
        <v>3573.0178078542531</v>
      </c>
      <c r="F480" s="3">
        <v>-4177.32</v>
      </c>
      <c r="G480" s="3">
        <v>0</v>
      </c>
      <c r="H480" s="3">
        <v>-963.38284972112433</v>
      </c>
      <c r="I480" s="3">
        <v>-51.555198458503881</v>
      </c>
      <c r="J480" s="3">
        <v>-1403.4626916789441</v>
      </c>
    </row>
    <row r="481" spans="1:10">
      <c r="A481" s="3" t="s">
        <v>9</v>
      </c>
      <c r="B481" s="3" t="s">
        <v>7</v>
      </c>
      <c r="C481" s="3" t="s">
        <v>22</v>
      </c>
      <c r="D481" s="3">
        <v>0</v>
      </c>
      <c r="E481" s="3">
        <v>3573.0178078542531</v>
      </c>
      <c r="F481" s="3">
        <v>-4177.32</v>
      </c>
      <c r="G481" s="3">
        <v>0</v>
      </c>
      <c r="H481" s="3">
        <v>-963.38284972112433</v>
      </c>
      <c r="I481" s="3">
        <v>-51.555198458503881</v>
      </c>
      <c r="J481" s="3">
        <v>-1403.4626916789441</v>
      </c>
    </row>
    <row r="482" spans="1:10">
      <c r="A482" s="3" t="s">
        <v>9</v>
      </c>
      <c r="B482" s="3" t="s">
        <v>8</v>
      </c>
      <c r="C482" s="3" t="s">
        <v>22</v>
      </c>
      <c r="D482" s="3">
        <v>0</v>
      </c>
      <c r="E482" s="3">
        <v>3573.0178078542531</v>
      </c>
      <c r="F482" s="3">
        <v>-4177.32</v>
      </c>
      <c r="G482" s="3">
        <v>0</v>
      </c>
      <c r="H482" s="3">
        <v>-963.38284972112433</v>
      </c>
      <c r="I482" s="3">
        <v>-51.555198458503881</v>
      </c>
      <c r="J482" s="3">
        <v>-1403.4626916789441</v>
      </c>
    </row>
    <row r="483" spans="1:10">
      <c r="A483" s="3" t="s">
        <v>9</v>
      </c>
      <c r="B483" s="3" t="s">
        <v>9</v>
      </c>
      <c r="C483" s="3" t="s">
        <v>22</v>
      </c>
      <c r="D483" s="3">
        <v>0</v>
      </c>
      <c r="E483" s="3">
        <v>3573.0178078542531</v>
      </c>
      <c r="F483" s="3">
        <v>-4177.32</v>
      </c>
      <c r="G483" s="3">
        <v>0</v>
      </c>
      <c r="H483" s="3">
        <v>-963.38284972112433</v>
      </c>
      <c r="I483" s="3">
        <v>-51.555198458503881</v>
      </c>
      <c r="J483" s="3">
        <v>-1403.4626916789441</v>
      </c>
    </row>
    <row r="484" spans="1:10">
      <c r="A484" s="3" t="s">
        <v>9</v>
      </c>
      <c r="B484" s="3" t="s">
        <v>10</v>
      </c>
      <c r="C484" s="3" t="s">
        <v>22</v>
      </c>
      <c r="D484" s="3">
        <v>0</v>
      </c>
      <c r="E484" s="3">
        <v>3573.0178078542531</v>
      </c>
      <c r="F484" s="3">
        <v>-4177.32</v>
      </c>
      <c r="G484" s="3">
        <v>0</v>
      </c>
      <c r="H484" s="3">
        <v>-963.38284972112433</v>
      </c>
      <c r="I484" s="3">
        <v>-51.555198458503881</v>
      </c>
      <c r="J484" s="3">
        <v>-1403.4626916789441</v>
      </c>
    </row>
    <row r="485" spans="1:10">
      <c r="A485" s="3" t="s">
        <v>9</v>
      </c>
      <c r="B485" s="3" t="s">
        <v>11</v>
      </c>
      <c r="C485" s="3" t="s">
        <v>22</v>
      </c>
      <c r="D485" s="3">
        <v>0</v>
      </c>
      <c r="E485" s="3">
        <v>3573.0178078542531</v>
      </c>
      <c r="F485" s="3">
        <v>-4177.32</v>
      </c>
      <c r="G485" s="3">
        <v>0</v>
      </c>
      <c r="H485" s="3">
        <v>-963.38284972112433</v>
      </c>
      <c r="I485" s="3">
        <v>-51.555198458503881</v>
      </c>
      <c r="J485" s="3">
        <v>-1403.4626916789441</v>
      </c>
    </row>
    <row r="486" spans="1:10">
      <c r="A486" s="3" t="s">
        <v>9</v>
      </c>
      <c r="B486" s="3" t="s">
        <v>12</v>
      </c>
      <c r="C486" s="3" t="s">
        <v>22</v>
      </c>
      <c r="D486" s="3">
        <v>0</v>
      </c>
      <c r="E486" s="3">
        <v>3573.0178078542531</v>
      </c>
      <c r="F486" s="3">
        <v>-4177.32</v>
      </c>
      <c r="G486" s="3">
        <v>0</v>
      </c>
      <c r="H486" s="3">
        <v>-963.38284972112433</v>
      </c>
      <c r="I486" s="3">
        <v>-51.555198458503881</v>
      </c>
      <c r="J486" s="3">
        <v>-1403.4626916789441</v>
      </c>
    </row>
    <row r="487" spans="1:10">
      <c r="A487" s="3" t="s">
        <v>9</v>
      </c>
      <c r="B487" s="3" t="s">
        <v>13</v>
      </c>
      <c r="C487" s="3" t="s">
        <v>22</v>
      </c>
      <c r="D487" s="3">
        <v>0</v>
      </c>
      <c r="E487" s="3">
        <v>3573.0178078542531</v>
      </c>
      <c r="F487" s="3">
        <v>-4177.32</v>
      </c>
      <c r="G487" s="3">
        <v>0</v>
      </c>
      <c r="H487" s="3">
        <v>-963.38284972112433</v>
      </c>
      <c r="I487" s="3">
        <v>-51.555198458503881</v>
      </c>
      <c r="J487" s="3">
        <v>-1403.4626916789441</v>
      </c>
    </row>
    <row r="488" spans="1:10">
      <c r="A488" s="3" t="s">
        <v>9</v>
      </c>
      <c r="B488" s="3" t="s">
        <v>14</v>
      </c>
      <c r="C488" s="3" t="s">
        <v>22</v>
      </c>
      <c r="D488" s="3">
        <v>0</v>
      </c>
      <c r="E488" s="3">
        <v>3573.0178078542531</v>
      </c>
      <c r="F488" s="3">
        <v>-4177.32</v>
      </c>
      <c r="G488" s="3">
        <v>0</v>
      </c>
      <c r="H488" s="3">
        <v>-963.38284972112433</v>
      </c>
      <c r="I488" s="3">
        <v>-51.555198458503881</v>
      </c>
      <c r="J488" s="3">
        <v>-1403.4626916789441</v>
      </c>
    </row>
    <row r="489" spans="1:10">
      <c r="A489" s="3" t="s">
        <v>9</v>
      </c>
      <c r="B489" s="3" t="s">
        <v>15</v>
      </c>
      <c r="C489" s="3" t="s">
        <v>22</v>
      </c>
      <c r="D489" s="3">
        <v>0</v>
      </c>
      <c r="E489" s="3">
        <v>3573.0178078542531</v>
      </c>
      <c r="F489" s="3">
        <v>-4177.32</v>
      </c>
      <c r="G489" s="3">
        <v>0</v>
      </c>
      <c r="H489" s="3">
        <v>-963.38284972112433</v>
      </c>
      <c r="I489" s="3">
        <v>-51.555198458503881</v>
      </c>
      <c r="J489" s="3">
        <v>-1403.4626916789441</v>
      </c>
    </row>
    <row r="490" spans="1:10">
      <c r="A490" s="3" t="s">
        <v>9</v>
      </c>
      <c r="B490" s="3" t="s">
        <v>16</v>
      </c>
      <c r="C490" s="3" t="s">
        <v>22</v>
      </c>
      <c r="D490" s="3">
        <v>0</v>
      </c>
      <c r="E490" s="3">
        <v>3573.0178078542531</v>
      </c>
      <c r="F490" s="3">
        <v>-4177.32</v>
      </c>
      <c r="G490" s="3">
        <v>0</v>
      </c>
      <c r="H490" s="3">
        <v>-963.38284972112433</v>
      </c>
      <c r="I490" s="3">
        <v>-51.555198458503881</v>
      </c>
      <c r="J490" s="3">
        <v>-1403.4626916789441</v>
      </c>
    </row>
    <row r="491" spans="1:10">
      <c r="A491" s="3" t="s">
        <v>9</v>
      </c>
      <c r="B491" s="3" t="s">
        <v>17</v>
      </c>
      <c r="C491" s="3" t="s">
        <v>22</v>
      </c>
      <c r="D491" s="3">
        <v>0</v>
      </c>
      <c r="E491" s="3">
        <v>3573.0178078542531</v>
      </c>
      <c r="F491" s="3">
        <v>-4177.32</v>
      </c>
      <c r="G491" s="3">
        <v>0</v>
      </c>
      <c r="H491" s="3">
        <v>-963.38284972112433</v>
      </c>
      <c r="I491" s="3">
        <v>-51.555198458503881</v>
      </c>
      <c r="J491" s="3">
        <v>-1403.4626916789441</v>
      </c>
    </row>
    <row r="492" spans="1:10">
      <c r="A492" s="3" t="s">
        <v>9</v>
      </c>
      <c r="B492" s="3" t="s">
        <v>18</v>
      </c>
      <c r="C492" s="3" t="s">
        <v>22</v>
      </c>
      <c r="D492" s="3">
        <v>0</v>
      </c>
      <c r="E492" s="3">
        <v>3573.0178078542531</v>
      </c>
      <c r="F492" s="3">
        <v>-4177.32</v>
      </c>
      <c r="G492" s="3">
        <v>0</v>
      </c>
      <c r="H492" s="3">
        <v>-963.38284972112433</v>
      </c>
      <c r="I492" s="3">
        <v>-51.555198458503881</v>
      </c>
      <c r="J492" s="3">
        <v>-1403.4626916789441</v>
      </c>
    </row>
    <row r="493" spans="1:10">
      <c r="A493" s="3" t="s">
        <v>9</v>
      </c>
      <c r="B493" s="3" t="s">
        <v>19</v>
      </c>
      <c r="C493" s="3" t="s">
        <v>22</v>
      </c>
      <c r="D493" s="3">
        <v>0</v>
      </c>
      <c r="E493" s="3">
        <v>3573.0178078542531</v>
      </c>
      <c r="F493" s="3">
        <v>-4177.32</v>
      </c>
      <c r="G493" s="3">
        <v>0</v>
      </c>
      <c r="H493" s="3">
        <v>-963.38284972112433</v>
      </c>
      <c r="I493" s="3">
        <v>-51.555198458503881</v>
      </c>
      <c r="J493" s="3">
        <v>-1403.4626916789441</v>
      </c>
    </row>
    <row r="496" spans="1:10">
      <c r="A496" s="3" t="s">
        <v>9</v>
      </c>
      <c r="B496" s="3" t="s">
        <v>3</v>
      </c>
      <c r="C496" s="3" t="s">
        <v>23</v>
      </c>
      <c r="D496" s="3">
        <v>0</v>
      </c>
      <c r="E496" s="3">
        <v>2640.9476577355795</v>
      </c>
      <c r="F496" s="3">
        <v>-1301.52</v>
      </c>
      <c r="G496" s="3">
        <v>0</v>
      </c>
      <c r="H496" s="3">
        <v>-1281.9667436596601</v>
      </c>
      <c r="I496" s="3">
        <v>-16.750197150867052</v>
      </c>
      <c r="J496" s="3">
        <v>2955.9770547744729</v>
      </c>
    </row>
    <row r="497" spans="1:10">
      <c r="A497" s="3" t="s">
        <v>9</v>
      </c>
      <c r="B497" s="3" t="s">
        <v>4</v>
      </c>
      <c r="C497" s="3" t="s">
        <v>23</v>
      </c>
      <c r="D497" s="3">
        <v>0</v>
      </c>
      <c r="E497" s="3">
        <v>2640.9476577355795</v>
      </c>
      <c r="F497" s="3">
        <v>-1301.52</v>
      </c>
      <c r="G497" s="3">
        <v>0</v>
      </c>
      <c r="H497" s="3">
        <v>-1281.9667436596601</v>
      </c>
      <c r="I497" s="3">
        <v>-16.750197150867052</v>
      </c>
      <c r="J497" s="3">
        <v>2955.9770547744729</v>
      </c>
    </row>
    <row r="498" spans="1:10">
      <c r="A498" s="3" t="s">
        <v>9</v>
      </c>
      <c r="B498" s="3" t="s">
        <v>5</v>
      </c>
      <c r="C498" s="3" t="s">
        <v>23</v>
      </c>
      <c r="D498" s="3">
        <v>0</v>
      </c>
      <c r="E498" s="3">
        <v>2640.9476577355795</v>
      </c>
      <c r="F498" s="3">
        <v>-1301.52</v>
      </c>
      <c r="G498" s="3">
        <v>0</v>
      </c>
      <c r="H498" s="3">
        <v>-1281.9667436596601</v>
      </c>
      <c r="I498" s="3">
        <v>-16.750197150867052</v>
      </c>
      <c r="J498" s="3">
        <v>2955.9770547744729</v>
      </c>
    </row>
    <row r="499" spans="1:10">
      <c r="A499" s="3" t="s">
        <v>9</v>
      </c>
      <c r="B499" s="3" t="s">
        <v>6</v>
      </c>
      <c r="C499" s="3" t="s">
        <v>23</v>
      </c>
      <c r="D499" s="3">
        <v>0</v>
      </c>
      <c r="E499" s="3">
        <v>2640.9476577355795</v>
      </c>
      <c r="F499" s="3">
        <v>-1301.52</v>
      </c>
      <c r="G499" s="3">
        <v>0</v>
      </c>
      <c r="H499" s="3">
        <v>-1281.9667436596601</v>
      </c>
      <c r="I499" s="3">
        <v>-16.750197150867052</v>
      </c>
      <c r="J499" s="3">
        <v>2955.9770547744729</v>
      </c>
    </row>
    <row r="500" spans="1:10">
      <c r="A500" s="3" t="s">
        <v>9</v>
      </c>
      <c r="B500" s="3" t="s">
        <v>7</v>
      </c>
      <c r="C500" s="3" t="s">
        <v>23</v>
      </c>
      <c r="D500" s="3">
        <v>0</v>
      </c>
      <c r="E500" s="3">
        <v>2640.9476577355795</v>
      </c>
      <c r="F500" s="3">
        <v>-1301.52</v>
      </c>
      <c r="G500" s="3">
        <v>0</v>
      </c>
      <c r="H500" s="3">
        <v>-1281.9667436596601</v>
      </c>
      <c r="I500" s="3">
        <v>-16.750197150867052</v>
      </c>
      <c r="J500" s="3">
        <v>2955.9770547744729</v>
      </c>
    </row>
    <row r="501" spans="1:10">
      <c r="A501" s="3" t="s">
        <v>9</v>
      </c>
      <c r="B501" s="3" t="s">
        <v>8</v>
      </c>
      <c r="C501" s="3" t="s">
        <v>23</v>
      </c>
      <c r="D501" s="3">
        <v>0</v>
      </c>
      <c r="E501" s="3">
        <v>2640.9476577355795</v>
      </c>
      <c r="F501" s="3">
        <v>-1301.52</v>
      </c>
      <c r="G501" s="3">
        <v>0</v>
      </c>
      <c r="H501" s="3">
        <v>-1281.9667436596601</v>
      </c>
      <c r="I501" s="3">
        <v>-16.750197150867052</v>
      </c>
      <c r="J501" s="3">
        <v>2955.9770547744729</v>
      </c>
    </row>
    <row r="502" spans="1:10">
      <c r="A502" s="3" t="s">
        <v>9</v>
      </c>
      <c r="B502" s="3" t="s">
        <v>9</v>
      </c>
      <c r="C502" s="3" t="s">
        <v>23</v>
      </c>
      <c r="D502" s="3">
        <v>0</v>
      </c>
      <c r="E502" s="3">
        <v>2640.9476577355795</v>
      </c>
      <c r="F502" s="3">
        <v>-1301.52</v>
      </c>
      <c r="G502" s="3">
        <v>0</v>
      </c>
      <c r="H502" s="3">
        <v>-1281.9667436596601</v>
      </c>
      <c r="I502" s="3">
        <v>-16.750197150867052</v>
      </c>
      <c r="J502" s="3">
        <v>2955.9770547744729</v>
      </c>
    </row>
    <row r="503" spans="1:10">
      <c r="A503" s="3" t="s">
        <v>9</v>
      </c>
      <c r="B503" s="3" t="s">
        <v>10</v>
      </c>
      <c r="C503" s="3" t="s">
        <v>23</v>
      </c>
      <c r="D503" s="3">
        <v>0</v>
      </c>
      <c r="E503" s="3">
        <v>2640.9476577355795</v>
      </c>
      <c r="F503" s="3">
        <v>-1301.52</v>
      </c>
      <c r="G503" s="3">
        <v>0</v>
      </c>
      <c r="H503" s="3">
        <v>-1281.9667436596601</v>
      </c>
      <c r="I503" s="3">
        <v>-16.750197150867052</v>
      </c>
      <c r="J503" s="3">
        <v>2955.9770547744729</v>
      </c>
    </row>
    <row r="504" spans="1:10">
      <c r="A504" s="3" t="s">
        <v>9</v>
      </c>
      <c r="B504" s="3" t="s">
        <v>11</v>
      </c>
      <c r="C504" s="3" t="s">
        <v>23</v>
      </c>
      <c r="D504" s="3">
        <v>0</v>
      </c>
      <c r="E504" s="3">
        <v>2640.9476577355795</v>
      </c>
      <c r="F504" s="3">
        <v>-1301.52</v>
      </c>
      <c r="G504" s="3">
        <v>0</v>
      </c>
      <c r="H504" s="3">
        <v>-1281.9667436596601</v>
      </c>
      <c r="I504" s="3">
        <v>-16.750197150867052</v>
      </c>
      <c r="J504" s="3">
        <v>2955.9770547744729</v>
      </c>
    </row>
    <row r="505" spans="1:10">
      <c r="A505" s="3" t="s">
        <v>9</v>
      </c>
      <c r="B505" s="3" t="s">
        <v>12</v>
      </c>
      <c r="C505" s="3" t="s">
        <v>23</v>
      </c>
      <c r="D505" s="3">
        <v>0</v>
      </c>
      <c r="E505" s="3">
        <v>2640.9476577355795</v>
      </c>
      <c r="F505" s="3">
        <v>-1301.52</v>
      </c>
      <c r="G505" s="3">
        <v>0</v>
      </c>
      <c r="H505" s="3">
        <v>-1281.9667436596601</v>
      </c>
      <c r="I505" s="3">
        <v>-16.750197150867052</v>
      </c>
      <c r="J505" s="3">
        <v>2955.9770547744729</v>
      </c>
    </row>
    <row r="506" spans="1:10">
      <c r="A506" s="3" t="s">
        <v>9</v>
      </c>
      <c r="B506" s="3" t="s">
        <v>13</v>
      </c>
      <c r="C506" s="3" t="s">
        <v>23</v>
      </c>
      <c r="D506" s="3">
        <v>0</v>
      </c>
      <c r="E506" s="3">
        <v>2640.9476577355795</v>
      </c>
      <c r="F506" s="3">
        <v>-1301.52</v>
      </c>
      <c r="G506" s="3">
        <v>0</v>
      </c>
      <c r="H506" s="3">
        <v>-1281.9667436596601</v>
      </c>
      <c r="I506" s="3">
        <v>-16.750197150867052</v>
      </c>
      <c r="J506" s="3">
        <v>2955.9770547744729</v>
      </c>
    </row>
    <row r="507" spans="1:10">
      <c r="A507" s="3" t="s">
        <v>9</v>
      </c>
      <c r="B507" s="3" t="s">
        <v>14</v>
      </c>
      <c r="C507" s="3" t="s">
        <v>23</v>
      </c>
      <c r="D507" s="3">
        <v>0</v>
      </c>
      <c r="E507" s="3">
        <v>2640.9476577355795</v>
      </c>
      <c r="F507" s="3">
        <v>-1301.52</v>
      </c>
      <c r="G507" s="3">
        <v>0</v>
      </c>
      <c r="H507" s="3">
        <v>-1281.9667436596601</v>
      </c>
      <c r="I507" s="3">
        <v>-16.750197150867052</v>
      </c>
      <c r="J507" s="3">
        <v>2955.9770547744729</v>
      </c>
    </row>
    <row r="508" spans="1:10">
      <c r="A508" s="3" t="s">
        <v>9</v>
      </c>
      <c r="B508" s="3" t="s">
        <v>15</v>
      </c>
      <c r="C508" s="3" t="s">
        <v>23</v>
      </c>
      <c r="D508" s="3">
        <v>0</v>
      </c>
      <c r="E508" s="3">
        <v>2640.9476577355795</v>
      </c>
      <c r="F508" s="3">
        <v>-1301.52</v>
      </c>
      <c r="G508" s="3">
        <v>0</v>
      </c>
      <c r="H508" s="3">
        <v>-1281.9667436596601</v>
      </c>
      <c r="I508" s="3">
        <v>-16.750197150867052</v>
      </c>
      <c r="J508" s="3">
        <v>2955.9770547744729</v>
      </c>
    </row>
    <row r="509" spans="1:10">
      <c r="A509" s="3" t="s">
        <v>9</v>
      </c>
      <c r="B509" s="3" t="s">
        <v>16</v>
      </c>
      <c r="C509" s="3" t="s">
        <v>23</v>
      </c>
      <c r="D509" s="3">
        <v>0</v>
      </c>
      <c r="E509" s="3">
        <v>2640.9476577355795</v>
      </c>
      <c r="F509" s="3">
        <v>-1301.52</v>
      </c>
      <c r="G509" s="3">
        <v>0</v>
      </c>
      <c r="H509" s="3">
        <v>-1281.9667436596601</v>
      </c>
      <c r="I509" s="3">
        <v>-16.750197150867052</v>
      </c>
      <c r="J509" s="3">
        <v>2955.9770547744729</v>
      </c>
    </row>
    <row r="510" spans="1:10">
      <c r="A510" s="3" t="s">
        <v>9</v>
      </c>
      <c r="B510" s="3" t="s">
        <v>17</v>
      </c>
      <c r="C510" s="3" t="s">
        <v>23</v>
      </c>
      <c r="D510" s="3">
        <v>0</v>
      </c>
      <c r="E510" s="3">
        <v>2640.9476577355795</v>
      </c>
      <c r="F510" s="3">
        <v>-1301.52</v>
      </c>
      <c r="G510" s="3">
        <v>0</v>
      </c>
      <c r="H510" s="3">
        <v>-1281.9667436596601</v>
      </c>
      <c r="I510" s="3">
        <v>-16.750197150867052</v>
      </c>
      <c r="J510" s="3">
        <v>2955.9770547744729</v>
      </c>
    </row>
    <row r="511" spans="1:10">
      <c r="A511" s="3" t="s">
        <v>9</v>
      </c>
      <c r="B511" s="3" t="s">
        <v>18</v>
      </c>
      <c r="C511" s="3" t="s">
        <v>23</v>
      </c>
      <c r="D511" s="3">
        <v>0</v>
      </c>
      <c r="E511" s="3">
        <v>2640.9476577355795</v>
      </c>
      <c r="F511" s="3">
        <v>-1301.52</v>
      </c>
      <c r="G511" s="3">
        <v>0</v>
      </c>
      <c r="H511" s="3">
        <v>-1281.9667436596601</v>
      </c>
      <c r="I511" s="3">
        <v>-16.750197150867052</v>
      </c>
      <c r="J511" s="3">
        <v>2955.9770547744729</v>
      </c>
    </row>
    <row r="512" spans="1:10">
      <c r="A512" s="3" t="s">
        <v>9</v>
      </c>
      <c r="B512" s="3" t="s">
        <v>19</v>
      </c>
      <c r="C512" s="3" t="s">
        <v>23</v>
      </c>
      <c r="D512" s="3">
        <v>0</v>
      </c>
      <c r="E512" s="3">
        <v>2640.9476577355795</v>
      </c>
      <c r="F512" s="3">
        <v>-1301.52</v>
      </c>
      <c r="G512" s="3">
        <v>0</v>
      </c>
      <c r="H512" s="3">
        <v>-1281.9667436596601</v>
      </c>
      <c r="I512" s="3">
        <v>-16.750197150867052</v>
      </c>
      <c r="J512" s="3">
        <v>2955.9770547744729</v>
      </c>
    </row>
    <row r="515" spans="1:10">
      <c r="A515" s="3" t="s">
        <v>9</v>
      </c>
      <c r="B515" s="3" t="s">
        <v>3</v>
      </c>
      <c r="C515" s="3" t="s">
        <v>24</v>
      </c>
      <c r="D515" s="3">
        <v>0</v>
      </c>
      <c r="E515" s="3">
        <v>1903.4644353005513</v>
      </c>
      <c r="F515" s="3">
        <v>-5785.98</v>
      </c>
      <c r="G515" s="3">
        <v>0</v>
      </c>
      <c r="H515" s="3">
        <v>-1945.3127122061139</v>
      </c>
      <c r="I515" s="3">
        <v>-59.435744123843804</v>
      </c>
      <c r="J515" s="3">
        <v>11467.89860851632</v>
      </c>
    </row>
    <row r="516" spans="1:10">
      <c r="A516" s="3" t="s">
        <v>9</v>
      </c>
      <c r="B516" s="3" t="s">
        <v>4</v>
      </c>
      <c r="C516" s="3" t="s">
        <v>24</v>
      </c>
      <c r="D516" s="3">
        <v>0</v>
      </c>
      <c r="E516" s="3">
        <v>1903.4644353005513</v>
      </c>
      <c r="F516" s="3">
        <v>-5785.98</v>
      </c>
      <c r="G516" s="3">
        <v>0</v>
      </c>
      <c r="H516" s="3">
        <v>-1945.3127122061139</v>
      </c>
      <c r="I516" s="3">
        <v>-59.435744123843804</v>
      </c>
      <c r="J516" s="3">
        <v>11467.89860851632</v>
      </c>
    </row>
    <row r="517" spans="1:10">
      <c r="A517" s="3" t="s">
        <v>9</v>
      </c>
      <c r="B517" s="3" t="s">
        <v>5</v>
      </c>
      <c r="C517" s="3" t="s">
        <v>24</v>
      </c>
      <c r="D517" s="3">
        <v>0</v>
      </c>
      <c r="E517" s="3">
        <v>1903.4644353005513</v>
      </c>
      <c r="F517" s="3">
        <v>-5785.98</v>
      </c>
      <c r="G517" s="3">
        <v>0</v>
      </c>
      <c r="H517" s="3">
        <v>-1945.3127122061139</v>
      </c>
      <c r="I517" s="3">
        <v>-59.435744123843804</v>
      </c>
      <c r="J517" s="3">
        <v>11467.89860851632</v>
      </c>
    </row>
    <row r="518" spans="1:10">
      <c r="A518" s="3" t="s">
        <v>9</v>
      </c>
      <c r="B518" s="3" t="s">
        <v>6</v>
      </c>
      <c r="C518" s="3" t="s">
        <v>24</v>
      </c>
      <c r="D518" s="3">
        <v>0</v>
      </c>
      <c r="E518" s="3">
        <v>1903.4644353005513</v>
      </c>
      <c r="F518" s="3">
        <v>-5785.98</v>
      </c>
      <c r="G518" s="3">
        <v>0</v>
      </c>
      <c r="H518" s="3">
        <v>-1945.3127122061139</v>
      </c>
      <c r="I518" s="3">
        <v>-59.435744123843804</v>
      </c>
      <c r="J518" s="3">
        <v>11467.89860851632</v>
      </c>
    </row>
    <row r="519" spans="1:10">
      <c r="A519" s="3" t="s">
        <v>9</v>
      </c>
      <c r="B519" s="3" t="s">
        <v>7</v>
      </c>
      <c r="C519" s="3" t="s">
        <v>24</v>
      </c>
      <c r="D519" s="3">
        <v>0</v>
      </c>
      <c r="E519" s="3">
        <v>1903.4644353005513</v>
      </c>
      <c r="F519" s="3">
        <v>-5785.98</v>
      </c>
      <c r="G519" s="3">
        <v>0</v>
      </c>
      <c r="H519" s="3">
        <v>-1945.3127122061139</v>
      </c>
      <c r="I519" s="3">
        <v>-59.435744123843804</v>
      </c>
      <c r="J519" s="3">
        <v>11467.89860851632</v>
      </c>
    </row>
    <row r="520" spans="1:10">
      <c r="A520" s="3" t="s">
        <v>9</v>
      </c>
      <c r="B520" s="3" t="s">
        <v>8</v>
      </c>
      <c r="C520" s="3" t="s">
        <v>24</v>
      </c>
      <c r="D520" s="3">
        <v>0</v>
      </c>
      <c r="E520" s="3">
        <v>1903.4644353005513</v>
      </c>
      <c r="F520" s="3">
        <v>-5785.98</v>
      </c>
      <c r="G520" s="3">
        <v>0</v>
      </c>
      <c r="H520" s="3">
        <v>-1945.3127122061139</v>
      </c>
      <c r="I520" s="3">
        <v>-59.435744123843804</v>
      </c>
      <c r="J520" s="3">
        <v>11467.89860851632</v>
      </c>
    </row>
    <row r="521" spans="1:10">
      <c r="A521" s="3" t="s">
        <v>9</v>
      </c>
      <c r="B521" s="3" t="s">
        <v>9</v>
      </c>
      <c r="C521" s="3" t="s">
        <v>24</v>
      </c>
      <c r="D521" s="3">
        <v>0</v>
      </c>
      <c r="E521" s="3">
        <v>1903.4644353005513</v>
      </c>
      <c r="F521" s="3">
        <v>-5785.98</v>
      </c>
      <c r="G521" s="3">
        <v>0</v>
      </c>
      <c r="H521" s="3">
        <v>-1945.3127122061139</v>
      </c>
      <c r="I521" s="3">
        <v>-59.435744123843804</v>
      </c>
      <c r="J521" s="3">
        <v>11467.89860851632</v>
      </c>
    </row>
    <row r="522" spans="1:10">
      <c r="A522" s="3" t="s">
        <v>9</v>
      </c>
      <c r="B522" s="3" t="s">
        <v>10</v>
      </c>
      <c r="C522" s="3" t="s">
        <v>24</v>
      </c>
      <c r="D522" s="3">
        <v>0</v>
      </c>
      <c r="E522" s="3">
        <v>1903.4644353005513</v>
      </c>
      <c r="F522" s="3">
        <v>-5785.98</v>
      </c>
      <c r="G522" s="3">
        <v>0</v>
      </c>
      <c r="H522" s="3">
        <v>-1945.3127122061139</v>
      </c>
      <c r="I522" s="3">
        <v>-59.435744123843804</v>
      </c>
      <c r="J522" s="3">
        <v>11467.89860851632</v>
      </c>
    </row>
    <row r="523" spans="1:10">
      <c r="A523" s="3" t="s">
        <v>9</v>
      </c>
      <c r="B523" s="3" t="s">
        <v>11</v>
      </c>
      <c r="C523" s="3" t="s">
        <v>24</v>
      </c>
      <c r="D523" s="3">
        <v>0</v>
      </c>
      <c r="E523" s="3">
        <v>1903.4644353005513</v>
      </c>
      <c r="F523" s="3">
        <v>-5785.98</v>
      </c>
      <c r="G523" s="3">
        <v>0</v>
      </c>
      <c r="H523" s="3">
        <v>-1945.3127122061139</v>
      </c>
      <c r="I523" s="3">
        <v>-59.435744123843804</v>
      </c>
      <c r="J523" s="3">
        <v>11467.89860851632</v>
      </c>
    </row>
    <row r="524" spans="1:10">
      <c r="A524" s="3" t="s">
        <v>9</v>
      </c>
      <c r="B524" s="3" t="s">
        <v>12</v>
      </c>
      <c r="C524" s="3" t="s">
        <v>24</v>
      </c>
      <c r="D524" s="3">
        <v>0</v>
      </c>
      <c r="E524" s="3">
        <v>1903.4644353005513</v>
      </c>
      <c r="F524" s="3">
        <v>-5785.98</v>
      </c>
      <c r="G524" s="3">
        <v>0</v>
      </c>
      <c r="H524" s="3">
        <v>-1945.3127122061139</v>
      </c>
      <c r="I524" s="3">
        <v>-59.435744123843804</v>
      </c>
      <c r="J524" s="3">
        <v>11467.89860851632</v>
      </c>
    </row>
    <row r="525" spans="1:10">
      <c r="A525" s="3" t="s">
        <v>9</v>
      </c>
      <c r="B525" s="3" t="s">
        <v>13</v>
      </c>
      <c r="C525" s="3" t="s">
        <v>24</v>
      </c>
      <c r="D525" s="3">
        <v>0</v>
      </c>
      <c r="E525" s="3">
        <v>1903.4644353005513</v>
      </c>
      <c r="F525" s="3">
        <v>-5785.98</v>
      </c>
      <c r="G525" s="3">
        <v>0</v>
      </c>
      <c r="H525" s="3">
        <v>-1945.3127122061139</v>
      </c>
      <c r="I525" s="3">
        <v>-59.435744123843804</v>
      </c>
      <c r="J525" s="3">
        <v>11467.89860851632</v>
      </c>
    </row>
    <row r="526" spans="1:10">
      <c r="A526" s="3" t="s">
        <v>9</v>
      </c>
      <c r="B526" s="3" t="s">
        <v>14</v>
      </c>
      <c r="C526" s="3" t="s">
        <v>24</v>
      </c>
      <c r="D526" s="3">
        <v>0</v>
      </c>
      <c r="E526" s="3">
        <v>1903.4644353005513</v>
      </c>
      <c r="F526" s="3">
        <v>-5785.98</v>
      </c>
      <c r="G526" s="3">
        <v>0</v>
      </c>
      <c r="H526" s="3">
        <v>-1945.3127122061139</v>
      </c>
      <c r="I526" s="3">
        <v>-59.435744123843804</v>
      </c>
      <c r="J526" s="3">
        <v>11467.89860851632</v>
      </c>
    </row>
    <row r="527" spans="1:10">
      <c r="A527" s="3" t="s">
        <v>9</v>
      </c>
      <c r="B527" s="3" t="s">
        <v>15</v>
      </c>
      <c r="C527" s="3" t="s">
        <v>24</v>
      </c>
      <c r="D527" s="3">
        <v>0</v>
      </c>
      <c r="E527" s="3">
        <v>1903.4644353005513</v>
      </c>
      <c r="F527" s="3">
        <v>-5785.98</v>
      </c>
      <c r="G527" s="3">
        <v>0</v>
      </c>
      <c r="H527" s="3">
        <v>-1945.3127122061139</v>
      </c>
      <c r="I527" s="3">
        <v>-59.435744123843804</v>
      </c>
      <c r="J527" s="3">
        <v>11467.89860851632</v>
      </c>
    </row>
    <row r="528" spans="1:10">
      <c r="A528" s="3" t="s">
        <v>9</v>
      </c>
      <c r="B528" s="3" t="s">
        <v>16</v>
      </c>
      <c r="C528" s="3" t="s">
        <v>24</v>
      </c>
      <c r="D528" s="3">
        <v>0</v>
      </c>
      <c r="E528" s="3">
        <v>1903.4644353005513</v>
      </c>
      <c r="F528" s="3">
        <v>-5785.98</v>
      </c>
      <c r="G528" s="3">
        <v>0</v>
      </c>
      <c r="H528" s="3">
        <v>-1945.3127122061139</v>
      </c>
      <c r="I528" s="3">
        <v>-59.435744123843804</v>
      </c>
      <c r="J528" s="3">
        <v>11467.89860851632</v>
      </c>
    </row>
    <row r="529" spans="1:10">
      <c r="A529" s="3" t="s">
        <v>9</v>
      </c>
      <c r="B529" s="3" t="s">
        <v>17</v>
      </c>
      <c r="C529" s="3" t="s">
        <v>24</v>
      </c>
      <c r="D529" s="3">
        <v>0</v>
      </c>
      <c r="E529" s="3">
        <v>1903.4644353005513</v>
      </c>
      <c r="F529" s="3">
        <v>-5785.98</v>
      </c>
      <c r="G529" s="3">
        <v>0</v>
      </c>
      <c r="H529" s="3">
        <v>-1945.3127122061139</v>
      </c>
      <c r="I529" s="3">
        <v>-59.435744123843804</v>
      </c>
      <c r="J529" s="3">
        <v>11467.89860851632</v>
      </c>
    </row>
    <row r="530" spans="1:10">
      <c r="A530" s="3" t="s">
        <v>9</v>
      </c>
      <c r="B530" s="3" t="s">
        <v>18</v>
      </c>
      <c r="C530" s="3" t="s">
        <v>24</v>
      </c>
      <c r="D530" s="3">
        <v>0</v>
      </c>
      <c r="E530" s="3">
        <v>1903.4644353005513</v>
      </c>
      <c r="F530" s="3">
        <v>-5785.98</v>
      </c>
      <c r="G530" s="3">
        <v>0</v>
      </c>
      <c r="H530" s="3">
        <v>-1945.3127122061139</v>
      </c>
      <c r="I530" s="3">
        <v>-59.435744123843804</v>
      </c>
      <c r="J530" s="3">
        <v>11467.89860851632</v>
      </c>
    </row>
    <row r="531" spans="1:10">
      <c r="A531" s="3" t="s">
        <v>9</v>
      </c>
      <c r="B531" s="3" t="s">
        <v>19</v>
      </c>
      <c r="C531" s="3" t="s">
        <v>24</v>
      </c>
      <c r="D531" s="3">
        <v>0</v>
      </c>
      <c r="E531" s="3">
        <v>1903.4644353005513</v>
      </c>
      <c r="F531" s="3">
        <v>-5785.98</v>
      </c>
      <c r="G531" s="3">
        <v>0</v>
      </c>
      <c r="H531" s="3">
        <v>-1945.3127122061139</v>
      </c>
      <c r="I531" s="3">
        <v>-59.435744123843804</v>
      </c>
      <c r="J531" s="3">
        <v>11467.89860851632</v>
      </c>
    </row>
    <row r="534" spans="1:10">
      <c r="A534" s="3" t="s">
        <v>10</v>
      </c>
      <c r="B534" s="3" t="s">
        <v>3</v>
      </c>
      <c r="C534" s="3" t="s">
        <v>25</v>
      </c>
      <c r="D534" s="3">
        <v>5208.9335406420005</v>
      </c>
      <c r="E534" s="3">
        <v>9345.6909033332977</v>
      </c>
      <c r="F534" s="3">
        <v>-56071.962234172621</v>
      </c>
      <c r="G534" s="3">
        <v>-77757.894216574263</v>
      </c>
      <c r="H534" s="3">
        <v>-27516.851900165784</v>
      </c>
      <c r="I534" s="3">
        <v>-13557.911300789099</v>
      </c>
      <c r="J534" s="3">
        <v>-5160.8420289963797</v>
      </c>
    </row>
    <row r="535" spans="1:10">
      <c r="A535" s="3" t="s">
        <v>10</v>
      </c>
      <c r="B535" s="3" t="s">
        <v>4</v>
      </c>
      <c r="C535" s="3" t="s">
        <v>25</v>
      </c>
      <c r="D535" s="3">
        <v>5208.9335406420005</v>
      </c>
      <c r="E535" s="3">
        <v>9345.6909033332977</v>
      </c>
      <c r="F535" s="3">
        <v>-56071.962234172621</v>
      </c>
      <c r="G535" s="3">
        <v>-77757.894216574263</v>
      </c>
      <c r="H535" s="3">
        <v>-27516.851900165784</v>
      </c>
      <c r="I535" s="3">
        <v>-13557.911300789099</v>
      </c>
      <c r="J535" s="3">
        <v>-5160.8420289963797</v>
      </c>
    </row>
    <row r="536" spans="1:10">
      <c r="A536" s="3" t="s">
        <v>10</v>
      </c>
      <c r="B536" s="3" t="s">
        <v>5</v>
      </c>
      <c r="C536" s="3" t="s">
        <v>25</v>
      </c>
      <c r="D536" s="3">
        <v>5208.9335406420005</v>
      </c>
      <c r="E536" s="3">
        <v>9345.6909033332977</v>
      </c>
      <c r="F536" s="3">
        <v>-56071.962234172621</v>
      </c>
      <c r="G536" s="3">
        <v>-77757.894216574263</v>
      </c>
      <c r="H536" s="3">
        <v>-27516.851900165784</v>
      </c>
      <c r="I536" s="3">
        <v>-13557.911300789099</v>
      </c>
      <c r="J536" s="3">
        <v>-5160.8420289963797</v>
      </c>
    </row>
    <row r="537" spans="1:10">
      <c r="A537" s="3" t="s">
        <v>10</v>
      </c>
      <c r="B537" s="3" t="s">
        <v>6</v>
      </c>
      <c r="C537" s="3" t="s">
        <v>25</v>
      </c>
      <c r="D537" s="3">
        <v>5208.9335406420005</v>
      </c>
      <c r="E537" s="3">
        <v>9345.6909033332977</v>
      </c>
      <c r="F537" s="3">
        <v>-56071.962234172621</v>
      </c>
      <c r="G537" s="3">
        <v>-77757.894216574263</v>
      </c>
      <c r="H537" s="3">
        <v>-27516.851900165784</v>
      </c>
      <c r="I537" s="3">
        <v>-13557.911300789099</v>
      </c>
      <c r="J537" s="3">
        <v>-5160.8420289963797</v>
      </c>
    </row>
    <row r="538" spans="1:10">
      <c r="A538" s="3" t="s">
        <v>10</v>
      </c>
      <c r="B538" s="3" t="s">
        <v>7</v>
      </c>
      <c r="C538" s="3" t="s">
        <v>25</v>
      </c>
      <c r="D538" s="3">
        <v>5208.9335406420005</v>
      </c>
      <c r="E538" s="3">
        <v>9345.6909033332977</v>
      </c>
      <c r="F538" s="3">
        <v>-56071.962234172621</v>
      </c>
      <c r="G538" s="3">
        <v>-77757.894216574263</v>
      </c>
      <c r="H538" s="3">
        <v>-27516.851900165784</v>
      </c>
      <c r="I538" s="3">
        <v>-13557.911300789099</v>
      </c>
      <c r="J538" s="3">
        <v>-5160.8420289963797</v>
      </c>
    </row>
    <row r="539" spans="1:10">
      <c r="A539" s="3" t="s">
        <v>10</v>
      </c>
      <c r="B539" s="3" t="s">
        <v>8</v>
      </c>
      <c r="C539" s="3" t="s">
        <v>25</v>
      </c>
      <c r="D539" s="3">
        <v>5208.9335406420005</v>
      </c>
      <c r="E539" s="3">
        <v>9345.6909033332977</v>
      </c>
      <c r="F539" s="3">
        <v>-56071.962234172621</v>
      </c>
      <c r="G539" s="3">
        <v>-77757.894216574263</v>
      </c>
      <c r="H539" s="3">
        <v>-27516.851900165784</v>
      </c>
      <c r="I539" s="3">
        <v>-13557.911300789099</v>
      </c>
      <c r="J539" s="3">
        <v>-5160.8420289963797</v>
      </c>
    </row>
    <row r="540" spans="1:10">
      <c r="A540" s="3" t="s">
        <v>10</v>
      </c>
      <c r="B540" s="3" t="s">
        <v>9</v>
      </c>
      <c r="C540" s="3" t="s">
        <v>25</v>
      </c>
      <c r="D540" s="3">
        <v>5208.9335406420005</v>
      </c>
      <c r="E540" s="3">
        <v>9345.6909033332977</v>
      </c>
      <c r="F540" s="3">
        <v>-56071.962234172621</v>
      </c>
      <c r="G540" s="3">
        <v>-77757.894216574263</v>
      </c>
      <c r="H540" s="3">
        <v>-27516.851900165784</v>
      </c>
      <c r="I540" s="3">
        <v>-13557.911300789099</v>
      </c>
      <c r="J540" s="3">
        <v>-5160.8420289963797</v>
      </c>
    </row>
    <row r="541" spans="1:10">
      <c r="A541" s="3" t="s">
        <v>10</v>
      </c>
      <c r="B541" s="3" t="s">
        <v>10</v>
      </c>
      <c r="C541" s="3" t="s">
        <v>25</v>
      </c>
      <c r="D541" s="3">
        <v>5208.9335406420005</v>
      </c>
      <c r="E541" s="3">
        <v>9345.6909033332977</v>
      </c>
      <c r="F541" s="3">
        <v>-56071.962234172621</v>
      </c>
      <c r="G541" s="3">
        <v>-77757.894216574263</v>
      </c>
      <c r="H541" s="3">
        <v>-27516.851900165784</v>
      </c>
      <c r="I541" s="3">
        <v>-13557.911300789099</v>
      </c>
      <c r="J541" s="3">
        <v>-5160.8420289963797</v>
      </c>
    </row>
    <row r="542" spans="1:10">
      <c r="A542" s="3" t="s">
        <v>10</v>
      </c>
      <c r="B542" s="3" t="s">
        <v>11</v>
      </c>
      <c r="C542" s="3" t="s">
        <v>25</v>
      </c>
      <c r="D542" s="3">
        <v>5208.9335406420005</v>
      </c>
      <c r="E542" s="3">
        <v>9345.6909033332977</v>
      </c>
      <c r="F542" s="3">
        <v>-56071.962234172621</v>
      </c>
      <c r="G542" s="3">
        <v>-77757.894216574263</v>
      </c>
      <c r="H542" s="3">
        <v>-27516.851900165784</v>
      </c>
      <c r="I542" s="3">
        <v>-13557.911300789099</v>
      </c>
      <c r="J542" s="3">
        <v>-5160.8420289963797</v>
      </c>
    </row>
    <row r="543" spans="1:10">
      <c r="A543" s="3" t="s">
        <v>10</v>
      </c>
      <c r="B543" s="3" t="s">
        <v>12</v>
      </c>
      <c r="C543" s="3" t="s">
        <v>25</v>
      </c>
      <c r="D543" s="3">
        <v>5208.9335406420005</v>
      </c>
      <c r="E543" s="3">
        <v>9345.6909033332977</v>
      </c>
      <c r="F543" s="3">
        <v>-56071.962234172621</v>
      </c>
      <c r="G543" s="3">
        <v>-77757.894216574263</v>
      </c>
      <c r="H543" s="3">
        <v>-27516.851900165784</v>
      </c>
      <c r="I543" s="3">
        <v>-13557.911300789099</v>
      </c>
      <c r="J543" s="3">
        <v>-5160.8420289963797</v>
      </c>
    </row>
    <row r="544" spans="1:10">
      <c r="A544" s="3" t="s">
        <v>10</v>
      </c>
      <c r="B544" s="3" t="s">
        <v>13</v>
      </c>
      <c r="C544" s="3" t="s">
        <v>25</v>
      </c>
      <c r="D544" s="3">
        <v>5208.9335406420005</v>
      </c>
      <c r="E544" s="3">
        <v>9345.6909033332977</v>
      </c>
      <c r="F544" s="3">
        <v>-56071.962234172621</v>
      </c>
      <c r="G544" s="3">
        <v>-77757.894216574263</v>
      </c>
      <c r="H544" s="3">
        <v>-27516.851900165784</v>
      </c>
      <c r="I544" s="3">
        <v>-13557.911300789099</v>
      </c>
      <c r="J544" s="3">
        <v>-5160.8420289963797</v>
      </c>
    </row>
    <row r="545" spans="1:10">
      <c r="A545" s="3" t="s">
        <v>10</v>
      </c>
      <c r="B545" s="3" t="s">
        <v>14</v>
      </c>
      <c r="C545" s="3" t="s">
        <v>25</v>
      </c>
      <c r="D545" s="3">
        <v>5208.9335406420005</v>
      </c>
      <c r="E545" s="3">
        <v>9345.6909033332977</v>
      </c>
      <c r="F545" s="3">
        <v>-56071.962234172621</v>
      </c>
      <c r="G545" s="3">
        <v>-77757.894216574263</v>
      </c>
      <c r="H545" s="3">
        <v>-27516.851900165784</v>
      </c>
      <c r="I545" s="3">
        <v>-13557.911300789099</v>
      </c>
      <c r="J545" s="3">
        <v>-5160.8420289963797</v>
      </c>
    </row>
    <row r="546" spans="1:10">
      <c r="A546" s="3" t="s">
        <v>10</v>
      </c>
      <c r="B546" s="3" t="s">
        <v>15</v>
      </c>
      <c r="C546" s="3" t="s">
        <v>25</v>
      </c>
      <c r="D546" s="3">
        <v>5208.9335406420005</v>
      </c>
      <c r="E546" s="3">
        <v>9345.6909033332977</v>
      </c>
      <c r="F546" s="3">
        <v>-56071.962234172621</v>
      </c>
      <c r="G546" s="3">
        <v>-77757.894216574263</v>
      </c>
      <c r="H546" s="3">
        <v>-27516.851900165784</v>
      </c>
      <c r="I546" s="3">
        <v>-13557.911300789099</v>
      </c>
      <c r="J546" s="3">
        <v>-5160.8420289963797</v>
      </c>
    </row>
    <row r="547" spans="1:10">
      <c r="A547" s="3" t="s">
        <v>10</v>
      </c>
      <c r="B547" s="3" t="s">
        <v>16</v>
      </c>
      <c r="C547" s="3" t="s">
        <v>25</v>
      </c>
      <c r="D547" s="3">
        <v>5208.9335406420005</v>
      </c>
      <c r="E547" s="3">
        <v>9345.6909033332977</v>
      </c>
      <c r="F547" s="3">
        <v>-56071.962234172621</v>
      </c>
      <c r="G547" s="3">
        <v>-77757.894216574263</v>
      </c>
      <c r="H547" s="3">
        <v>-27516.851900165784</v>
      </c>
      <c r="I547" s="3">
        <v>-13557.911300789099</v>
      </c>
      <c r="J547" s="3">
        <v>-5160.8420289963797</v>
      </c>
    </row>
    <row r="548" spans="1:10">
      <c r="A548" s="3" t="s">
        <v>10</v>
      </c>
      <c r="B548" s="3" t="s">
        <v>17</v>
      </c>
      <c r="C548" s="3" t="s">
        <v>25</v>
      </c>
      <c r="D548" s="3">
        <v>5208.9335406420005</v>
      </c>
      <c r="E548" s="3">
        <v>9345.6909033332977</v>
      </c>
      <c r="F548" s="3">
        <v>-56071.962234172621</v>
      </c>
      <c r="G548" s="3">
        <v>-77757.894216574263</v>
      </c>
      <c r="H548" s="3">
        <v>-27516.851900165784</v>
      </c>
      <c r="I548" s="3">
        <v>-13557.911300789099</v>
      </c>
      <c r="J548" s="3">
        <v>-5160.8420289963797</v>
      </c>
    </row>
    <row r="549" spans="1:10">
      <c r="A549" s="3" t="s">
        <v>10</v>
      </c>
      <c r="B549" s="3" t="s">
        <v>18</v>
      </c>
      <c r="C549" s="3" t="s">
        <v>25</v>
      </c>
      <c r="D549" s="3">
        <v>5208.9335406420005</v>
      </c>
      <c r="E549" s="3">
        <v>9345.6909033332977</v>
      </c>
      <c r="F549" s="3">
        <v>-56071.962234172621</v>
      </c>
      <c r="G549" s="3">
        <v>-77757.894216574263</v>
      </c>
      <c r="H549" s="3">
        <v>-27516.851900165784</v>
      </c>
      <c r="I549" s="3">
        <v>-13557.911300789099</v>
      </c>
      <c r="J549" s="3">
        <v>-5160.8420289963797</v>
      </c>
    </row>
    <row r="550" spans="1:10">
      <c r="A550" s="3" t="s">
        <v>10</v>
      </c>
      <c r="B550" s="3" t="s">
        <v>19</v>
      </c>
      <c r="C550" s="3" t="s">
        <v>25</v>
      </c>
      <c r="D550" s="3">
        <v>5208.9335406420005</v>
      </c>
      <c r="E550" s="3">
        <v>9345.6909033332977</v>
      </c>
      <c r="F550" s="3">
        <v>-56071.962234172621</v>
      </c>
      <c r="G550" s="3">
        <v>-77757.894216574263</v>
      </c>
      <c r="H550" s="3">
        <v>-27516.851900165784</v>
      </c>
      <c r="I550" s="3">
        <v>-13557.911300789099</v>
      </c>
      <c r="J550" s="3">
        <v>-5160.8420289963797</v>
      </c>
    </row>
    <row r="553" spans="1:10">
      <c r="A553" s="3" t="s">
        <v>10</v>
      </c>
      <c r="B553" s="3" t="s">
        <v>3</v>
      </c>
      <c r="C553" s="3" t="s">
        <v>22</v>
      </c>
      <c r="D553" s="3">
        <v>19446.311773525926</v>
      </c>
      <c r="E553" s="3">
        <v>5830.7612446447129</v>
      </c>
      <c r="F553" s="3">
        <v>44947.509643637473</v>
      </c>
      <c r="G553" s="3">
        <v>-16014.054212082066</v>
      </c>
      <c r="H553" s="3">
        <v>-16845.530666116174</v>
      </c>
      <c r="I553" s="3">
        <v>-5515.007000644925</v>
      </c>
      <c r="J553" s="3">
        <v>-4439.9822539568167</v>
      </c>
    </row>
    <row r="554" spans="1:10">
      <c r="A554" s="3" t="s">
        <v>10</v>
      </c>
      <c r="B554" s="3" t="s">
        <v>4</v>
      </c>
      <c r="C554" s="3" t="s">
        <v>22</v>
      </c>
      <c r="D554" s="3">
        <v>19446.311773525926</v>
      </c>
      <c r="E554" s="3">
        <v>5830.7612446447129</v>
      </c>
      <c r="F554" s="3">
        <v>44947.509643637473</v>
      </c>
      <c r="G554" s="3">
        <v>-16014.054212082066</v>
      </c>
      <c r="H554" s="3">
        <v>-16845.530666116174</v>
      </c>
      <c r="I554" s="3">
        <v>-5515.007000644925</v>
      </c>
      <c r="J554" s="3">
        <v>-4439.9822539568167</v>
      </c>
    </row>
    <row r="555" spans="1:10">
      <c r="A555" s="3" t="s">
        <v>10</v>
      </c>
      <c r="B555" s="3" t="s">
        <v>5</v>
      </c>
      <c r="C555" s="3" t="s">
        <v>22</v>
      </c>
      <c r="D555" s="3">
        <v>19446.311773525926</v>
      </c>
      <c r="E555" s="3">
        <v>5830.7612446447129</v>
      </c>
      <c r="F555" s="3">
        <v>44947.509643637473</v>
      </c>
      <c r="G555" s="3">
        <v>-16014.054212082066</v>
      </c>
      <c r="H555" s="3">
        <v>-16845.530666116174</v>
      </c>
      <c r="I555" s="3">
        <v>-5515.007000644925</v>
      </c>
      <c r="J555" s="3">
        <v>-4439.9822539568167</v>
      </c>
    </row>
    <row r="556" spans="1:10">
      <c r="A556" s="3" t="s">
        <v>10</v>
      </c>
      <c r="B556" s="3" t="s">
        <v>6</v>
      </c>
      <c r="C556" s="3" t="s">
        <v>22</v>
      </c>
      <c r="D556" s="3">
        <v>19446.311773525926</v>
      </c>
      <c r="E556" s="3">
        <v>5830.7612446447129</v>
      </c>
      <c r="F556" s="3">
        <v>44947.509643637473</v>
      </c>
      <c r="G556" s="3">
        <v>-16014.054212082066</v>
      </c>
      <c r="H556" s="3">
        <v>-16845.530666116174</v>
      </c>
      <c r="I556" s="3">
        <v>-5515.007000644925</v>
      </c>
      <c r="J556" s="3">
        <v>-4439.9822539568167</v>
      </c>
    </row>
    <row r="557" spans="1:10">
      <c r="A557" s="3" t="s">
        <v>10</v>
      </c>
      <c r="B557" s="3" t="s">
        <v>7</v>
      </c>
      <c r="C557" s="3" t="s">
        <v>22</v>
      </c>
      <c r="D557" s="3">
        <v>19446.311773525926</v>
      </c>
      <c r="E557" s="3">
        <v>5830.7612446447129</v>
      </c>
      <c r="F557" s="3">
        <v>44947.509643637473</v>
      </c>
      <c r="G557" s="3">
        <v>-16014.054212082066</v>
      </c>
      <c r="H557" s="3">
        <v>-16845.530666116174</v>
      </c>
      <c r="I557" s="3">
        <v>-5515.007000644925</v>
      </c>
      <c r="J557" s="3">
        <v>-4439.9822539568167</v>
      </c>
    </row>
    <row r="558" spans="1:10">
      <c r="A558" s="3" t="s">
        <v>10</v>
      </c>
      <c r="B558" s="3" t="s">
        <v>8</v>
      </c>
      <c r="C558" s="3" t="s">
        <v>22</v>
      </c>
      <c r="D558" s="3">
        <v>19446.311773525926</v>
      </c>
      <c r="E558" s="3">
        <v>5830.7612446447129</v>
      </c>
      <c r="F558" s="3">
        <v>44947.509643637473</v>
      </c>
      <c r="G558" s="3">
        <v>-16014.054212082066</v>
      </c>
      <c r="H558" s="3">
        <v>-16845.530666116174</v>
      </c>
      <c r="I558" s="3">
        <v>-5515.007000644925</v>
      </c>
      <c r="J558" s="3">
        <v>-4439.9822539568167</v>
      </c>
    </row>
    <row r="559" spans="1:10">
      <c r="A559" s="3" t="s">
        <v>10</v>
      </c>
      <c r="B559" s="3" t="s">
        <v>9</v>
      </c>
      <c r="C559" s="3" t="s">
        <v>22</v>
      </c>
      <c r="D559" s="3">
        <v>19446.311773525926</v>
      </c>
      <c r="E559" s="3">
        <v>5830.7612446447129</v>
      </c>
      <c r="F559" s="3">
        <v>44947.509643637473</v>
      </c>
      <c r="G559" s="3">
        <v>-16014.054212082066</v>
      </c>
      <c r="H559" s="3">
        <v>-16845.530666116174</v>
      </c>
      <c r="I559" s="3">
        <v>-5515.007000644925</v>
      </c>
      <c r="J559" s="3">
        <v>-4439.9822539568167</v>
      </c>
    </row>
    <row r="560" spans="1:10">
      <c r="A560" s="3" t="s">
        <v>10</v>
      </c>
      <c r="B560" s="3" t="s">
        <v>10</v>
      </c>
      <c r="C560" s="3" t="s">
        <v>22</v>
      </c>
      <c r="D560" s="3">
        <v>19446.311773525926</v>
      </c>
      <c r="E560" s="3">
        <v>5830.7612446447129</v>
      </c>
      <c r="F560" s="3">
        <v>44947.509643637473</v>
      </c>
      <c r="G560" s="3">
        <v>-16014.054212082066</v>
      </c>
      <c r="H560" s="3">
        <v>-16845.530666116174</v>
      </c>
      <c r="I560" s="3">
        <v>-5515.007000644925</v>
      </c>
      <c r="J560" s="3">
        <v>-4439.9822539568167</v>
      </c>
    </row>
    <row r="561" spans="1:10">
      <c r="A561" s="3" t="s">
        <v>10</v>
      </c>
      <c r="B561" s="3" t="s">
        <v>11</v>
      </c>
      <c r="C561" s="3" t="s">
        <v>22</v>
      </c>
      <c r="D561" s="3">
        <v>19446.311773525926</v>
      </c>
      <c r="E561" s="3">
        <v>5830.7612446447129</v>
      </c>
      <c r="F561" s="3">
        <v>44947.509643637473</v>
      </c>
      <c r="G561" s="3">
        <v>-16014.054212082066</v>
      </c>
      <c r="H561" s="3">
        <v>-16845.530666116174</v>
      </c>
      <c r="I561" s="3">
        <v>-5515.007000644925</v>
      </c>
      <c r="J561" s="3">
        <v>-4439.9822539568167</v>
      </c>
    </row>
    <row r="562" spans="1:10">
      <c r="A562" s="3" t="s">
        <v>10</v>
      </c>
      <c r="B562" s="3" t="s">
        <v>12</v>
      </c>
      <c r="C562" s="3" t="s">
        <v>22</v>
      </c>
      <c r="D562" s="3">
        <v>19446.311773525926</v>
      </c>
      <c r="E562" s="3">
        <v>5830.7612446447129</v>
      </c>
      <c r="F562" s="3">
        <v>44947.509643637473</v>
      </c>
      <c r="G562" s="3">
        <v>-16014.054212082066</v>
      </c>
      <c r="H562" s="3">
        <v>-16845.530666116174</v>
      </c>
      <c r="I562" s="3">
        <v>-5515.007000644925</v>
      </c>
      <c r="J562" s="3">
        <v>-4439.9822539568167</v>
      </c>
    </row>
    <row r="563" spans="1:10">
      <c r="A563" s="3" t="s">
        <v>10</v>
      </c>
      <c r="B563" s="3" t="s">
        <v>13</v>
      </c>
      <c r="C563" s="3" t="s">
        <v>22</v>
      </c>
      <c r="D563" s="3">
        <v>19446.311773525926</v>
      </c>
      <c r="E563" s="3">
        <v>5830.7612446447129</v>
      </c>
      <c r="F563" s="3">
        <v>44947.509643637473</v>
      </c>
      <c r="G563" s="3">
        <v>-16014.054212082066</v>
      </c>
      <c r="H563" s="3">
        <v>-16845.530666116174</v>
      </c>
      <c r="I563" s="3">
        <v>-5515.007000644925</v>
      </c>
      <c r="J563" s="3">
        <v>-4439.9822539568167</v>
      </c>
    </row>
    <row r="564" spans="1:10">
      <c r="A564" s="3" t="s">
        <v>10</v>
      </c>
      <c r="B564" s="3" t="s">
        <v>14</v>
      </c>
      <c r="C564" s="3" t="s">
        <v>22</v>
      </c>
      <c r="D564" s="3">
        <v>19446.311773525926</v>
      </c>
      <c r="E564" s="3">
        <v>5830.7612446447129</v>
      </c>
      <c r="F564" s="3">
        <v>44947.509643637473</v>
      </c>
      <c r="G564" s="3">
        <v>-16014.054212082066</v>
      </c>
      <c r="H564" s="3">
        <v>-16845.530666116174</v>
      </c>
      <c r="I564" s="3">
        <v>-5515.007000644925</v>
      </c>
      <c r="J564" s="3">
        <v>-4439.9822539568167</v>
      </c>
    </row>
    <row r="565" spans="1:10">
      <c r="A565" s="3" t="s">
        <v>10</v>
      </c>
      <c r="B565" s="3" t="s">
        <v>15</v>
      </c>
      <c r="C565" s="3" t="s">
        <v>22</v>
      </c>
      <c r="D565" s="3">
        <v>19446.311773525926</v>
      </c>
      <c r="E565" s="3">
        <v>5830.7612446447129</v>
      </c>
      <c r="F565" s="3">
        <v>44947.509643637473</v>
      </c>
      <c r="G565" s="3">
        <v>-16014.054212082066</v>
      </c>
      <c r="H565" s="3">
        <v>-16845.530666116174</v>
      </c>
      <c r="I565" s="3">
        <v>-5515.007000644925</v>
      </c>
      <c r="J565" s="3">
        <v>-4439.9822539568167</v>
      </c>
    </row>
    <row r="566" spans="1:10">
      <c r="A566" s="3" t="s">
        <v>10</v>
      </c>
      <c r="B566" s="3" t="s">
        <v>16</v>
      </c>
      <c r="C566" s="3" t="s">
        <v>22</v>
      </c>
      <c r="D566" s="3">
        <v>19446.311773525926</v>
      </c>
      <c r="E566" s="3">
        <v>5830.7612446447129</v>
      </c>
      <c r="F566" s="3">
        <v>44947.509643637473</v>
      </c>
      <c r="G566" s="3">
        <v>-16014.054212082066</v>
      </c>
      <c r="H566" s="3">
        <v>-16845.530666116174</v>
      </c>
      <c r="I566" s="3">
        <v>-5515.007000644925</v>
      </c>
      <c r="J566" s="3">
        <v>-4439.9822539568167</v>
      </c>
    </row>
    <row r="567" spans="1:10">
      <c r="A567" s="3" t="s">
        <v>10</v>
      </c>
      <c r="B567" s="3" t="s">
        <v>17</v>
      </c>
      <c r="C567" s="3" t="s">
        <v>22</v>
      </c>
      <c r="D567" s="3">
        <v>19446.311773525926</v>
      </c>
      <c r="E567" s="3">
        <v>5830.7612446447129</v>
      </c>
      <c r="F567" s="3">
        <v>44947.509643637473</v>
      </c>
      <c r="G567" s="3">
        <v>-16014.054212082066</v>
      </c>
      <c r="H567" s="3">
        <v>-16845.530666116174</v>
      </c>
      <c r="I567" s="3">
        <v>-5515.007000644925</v>
      </c>
      <c r="J567" s="3">
        <v>-4439.9822539568167</v>
      </c>
    </row>
    <row r="568" spans="1:10">
      <c r="A568" s="3" t="s">
        <v>10</v>
      </c>
      <c r="B568" s="3" t="s">
        <v>18</v>
      </c>
      <c r="C568" s="3" t="s">
        <v>22</v>
      </c>
      <c r="D568" s="3">
        <v>19446.311773525926</v>
      </c>
      <c r="E568" s="3">
        <v>5830.7612446447129</v>
      </c>
      <c r="F568" s="3">
        <v>44947.509643637473</v>
      </c>
      <c r="G568" s="3">
        <v>-16014.054212082066</v>
      </c>
      <c r="H568" s="3">
        <v>-16845.530666116174</v>
      </c>
      <c r="I568" s="3">
        <v>-5515.007000644925</v>
      </c>
      <c r="J568" s="3">
        <v>-4439.9822539568167</v>
      </c>
    </row>
    <row r="569" spans="1:10">
      <c r="A569" s="3" t="s">
        <v>10</v>
      </c>
      <c r="B569" s="3" t="s">
        <v>19</v>
      </c>
      <c r="C569" s="3" t="s">
        <v>22</v>
      </c>
      <c r="D569" s="3">
        <v>19446.311773525926</v>
      </c>
      <c r="E569" s="3">
        <v>5830.7612446447129</v>
      </c>
      <c r="F569" s="3">
        <v>44947.509643637473</v>
      </c>
      <c r="G569" s="3">
        <v>-16014.054212082066</v>
      </c>
      <c r="H569" s="3">
        <v>-16845.530666116174</v>
      </c>
      <c r="I569" s="3">
        <v>-5515.007000644925</v>
      </c>
      <c r="J569" s="3">
        <v>-4439.9822539568167</v>
      </c>
    </row>
    <row r="572" spans="1:10">
      <c r="A572" s="3" t="s">
        <v>10</v>
      </c>
      <c r="B572" s="3" t="s">
        <v>3</v>
      </c>
      <c r="C572" s="3" t="s">
        <v>23</v>
      </c>
      <c r="D572" s="3">
        <v>13440.851443705216</v>
      </c>
      <c r="E572" s="3">
        <v>1541.3636685464255</v>
      </c>
      <c r="F572" s="3">
        <v>-38661.023825746277</v>
      </c>
      <c r="G572" s="3">
        <v>-160.55647447135806</v>
      </c>
      <c r="H572" s="3">
        <v>-19738.878539885449</v>
      </c>
      <c r="I572" s="3">
        <v>-4479.4536267545354</v>
      </c>
      <c r="J572" s="3">
        <v>-5140.6490083239878</v>
      </c>
    </row>
    <row r="573" spans="1:10">
      <c r="A573" s="3" t="s">
        <v>10</v>
      </c>
      <c r="B573" s="3" t="s">
        <v>4</v>
      </c>
      <c r="C573" s="3" t="s">
        <v>23</v>
      </c>
      <c r="D573" s="3">
        <v>13440.851443705216</v>
      </c>
      <c r="E573" s="3">
        <v>1541.3636685464255</v>
      </c>
      <c r="F573" s="3">
        <v>-38661.023825746277</v>
      </c>
      <c r="G573" s="3">
        <v>-160.55647447135806</v>
      </c>
      <c r="H573" s="3">
        <v>-19738.878539885449</v>
      </c>
      <c r="I573" s="3">
        <v>-4479.4536267545354</v>
      </c>
      <c r="J573" s="3">
        <v>-5140.6490083239878</v>
      </c>
    </row>
    <row r="574" spans="1:10">
      <c r="A574" s="3" t="s">
        <v>10</v>
      </c>
      <c r="B574" s="3" t="s">
        <v>5</v>
      </c>
      <c r="C574" s="3" t="s">
        <v>23</v>
      </c>
      <c r="D574" s="3">
        <v>13440.851443705216</v>
      </c>
      <c r="E574" s="3">
        <v>1541.3636685464255</v>
      </c>
      <c r="F574" s="3">
        <v>-38661.023825746277</v>
      </c>
      <c r="G574" s="3">
        <v>-160.55647447135806</v>
      </c>
      <c r="H574" s="3">
        <v>-19738.878539885449</v>
      </c>
      <c r="I574" s="3">
        <v>-4479.4536267545354</v>
      </c>
      <c r="J574" s="3">
        <v>-5140.6490083239878</v>
      </c>
    </row>
    <row r="575" spans="1:10">
      <c r="A575" s="3" t="s">
        <v>10</v>
      </c>
      <c r="B575" s="3" t="s">
        <v>6</v>
      </c>
      <c r="C575" s="3" t="s">
        <v>23</v>
      </c>
      <c r="D575" s="3">
        <v>13440.851443705216</v>
      </c>
      <c r="E575" s="3">
        <v>1541.3636685464255</v>
      </c>
      <c r="F575" s="3">
        <v>-38661.023825746277</v>
      </c>
      <c r="G575" s="3">
        <v>-160.55647447135806</v>
      </c>
      <c r="H575" s="3">
        <v>-19738.878539885449</v>
      </c>
      <c r="I575" s="3">
        <v>-4479.4536267545354</v>
      </c>
      <c r="J575" s="3">
        <v>-5140.6490083239878</v>
      </c>
    </row>
    <row r="576" spans="1:10">
      <c r="A576" s="3" t="s">
        <v>10</v>
      </c>
      <c r="B576" s="3" t="s">
        <v>7</v>
      </c>
      <c r="C576" s="3" t="s">
        <v>23</v>
      </c>
      <c r="D576" s="3">
        <v>13440.851443705216</v>
      </c>
      <c r="E576" s="3">
        <v>1541.3636685464255</v>
      </c>
      <c r="F576" s="3">
        <v>-38661.023825746277</v>
      </c>
      <c r="G576" s="3">
        <v>-160.55647447135806</v>
      </c>
      <c r="H576" s="3">
        <v>-19738.878539885449</v>
      </c>
      <c r="I576" s="3">
        <v>-4479.4536267545354</v>
      </c>
      <c r="J576" s="3">
        <v>-5140.6490083239878</v>
      </c>
    </row>
    <row r="577" spans="1:10">
      <c r="A577" s="3" t="s">
        <v>10</v>
      </c>
      <c r="B577" s="3" t="s">
        <v>8</v>
      </c>
      <c r="C577" s="3" t="s">
        <v>23</v>
      </c>
      <c r="D577" s="3">
        <v>13440.851443705216</v>
      </c>
      <c r="E577" s="3">
        <v>1541.3636685464255</v>
      </c>
      <c r="F577" s="3">
        <v>-38661.023825746277</v>
      </c>
      <c r="G577" s="3">
        <v>-160.55647447135806</v>
      </c>
      <c r="H577" s="3">
        <v>-19738.878539885449</v>
      </c>
      <c r="I577" s="3">
        <v>-4479.4536267545354</v>
      </c>
      <c r="J577" s="3">
        <v>-5140.6490083239878</v>
      </c>
    </row>
    <row r="578" spans="1:10">
      <c r="A578" s="3" t="s">
        <v>10</v>
      </c>
      <c r="B578" s="3" t="s">
        <v>9</v>
      </c>
      <c r="C578" s="3" t="s">
        <v>23</v>
      </c>
      <c r="D578" s="3">
        <v>13440.851443705216</v>
      </c>
      <c r="E578" s="3">
        <v>1541.3636685464255</v>
      </c>
      <c r="F578" s="3">
        <v>-38661.023825746277</v>
      </c>
      <c r="G578" s="3">
        <v>-160.55647447135806</v>
      </c>
      <c r="H578" s="3">
        <v>-19738.878539885449</v>
      </c>
      <c r="I578" s="3">
        <v>-4479.4536267545354</v>
      </c>
      <c r="J578" s="3">
        <v>-5140.6490083239878</v>
      </c>
    </row>
    <row r="579" spans="1:10">
      <c r="A579" s="3" t="s">
        <v>10</v>
      </c>
      <c r="B579" s="3" t="s">
        <v>10</v>
      </c>
      <c r="C579" s="3" t="s">
        <v>23</v>
      </c>
      <c r="D579" s="3">
        <v>13440.851443705216</v>
      </c>
      <c r="E579" s="3">
        <v>1541.3636685464255</v>
      </c>
      <c r="F579" s="3">
        <v>-38661.023825746277</v>
      </c>
      <c r="G579" s="3">
        <v>-160.55647447135806</v>
      </c>
      <c r="H579" s="3">
        <v>-19738.878539885449</v>
      </c>
      <c r="I579" s="3">
        <v>-4479.4536267545354</v>
      </c>
      <c r="J579" s="3">
        <v>-5140.6490083239878</v>
      </c>
    </row>
    <row r="580" spans="1:10">
      <c r="A580" s="3" t="s">
        <v>10</v>
      </c>
      <c r="B580" s="3" t="s">
        <v>11</v>
      </c>
      <c r="C580" s="3" t="s">
        <v>23</v>
      </c>
      <c r="D580" s="3">
        <v>13440.851443705216</v>
      </c>
      <c r="E580" s="3">
        <v>1541.3636685464255</v>
      </c>
      <c r="F580" s="3">
        <v>-38661.023825746277</v>
      </c>
      <c r="G580" s="3">
        <v>-160.55647447135806</v>
      </c>
      <c r="H580" s="3">
        <v>-19738.878539885449</v>
      </c>
      <c r="I580" s="3">
        <v>-4479.4536267545354</v>
      </c>
      <c r="J580" s="3">
        <v>-5140.6490083239878</v>
      </c>
    </row>
    <row r="581" spans="1:10">
      <c r="A581" s="3" t="s">
        <v>10</v>
      </c>
      <c r="B581" s="3" t="s">
        <v>12</v>
      </c>
      <c r="C581" s="3" t="s">
        <v>23</v>
      </c>
      <c r="D581" s="3">
        <v>13440.851443705216</v>
      </c>
      <c r="E581" s="3">
        <v>1541.3636685464255</v>
      </c>
      <c r="F581" s="3">
        <v>-38661.023825746277</v>
      </c>
      <c r="G581" s="3">
        <v>-160.55647447135806</v>
      </c>
      <c r="H581" s="3">
        <v>-19738.878539885449</v>
      </c>
      <c r="I581" s="3">
        <v>-4479.4536267545354</v>
      </c>
      <c r="J581" s="3">
        <v>-5140.6490083239878</v>
      </c>
    </row>
    <row r="582" spans="1:10">
      <c r="A582" s="3" t="s">
        <v>10</v>
      </c>
      <c r="B582" s="3" t="s">
        <v>13</v>
      </c>
      <c r="C582" s="3" t="s">
        <v>23</v>
      </c>
      <c r="D582" s="3">
        <v>13440.851443705216</v>
      </c>
      <c r="E582" s="3">
        <v>1541.3636685464255</v>
      </c>
      <c r="F582" s="3">
        <v>-38661.023825746277</v>
      </c>
      <c r="G582" s="3">
        <v>-160.55647447135806</v>
      </c>
      <c r="H582" s="3">
        <v>-19738.878539885449</v>
      </c>
      <c r="I582" s="3">
        <v>-4479.4536267545354</v>
      </c>
      <c r="J582" s="3">
        <v>-5140.6490083239878</v>
      </c>
    </row>
    <row r="583" spans="1:10">
      <c r="A583" s="3" t="s">
        <v>10</v>
      </c>
      <c r="B583" s="3" t="s">
        <v>14</v>
      </c>
      <c r="C583" s="3" t="s">
        <v>23</v>
      </c>
      <c r="D583" s="3">
        <v>13440.851443705216</v>
      </c>
      <c r="E583" s="3">
        <v>1541.3636685464255</v>
      </c>
      <c r="F583" s="3">
        <v>-38661.023825746277</v>
      </c>
      <c r="G583" s="3">
        <v>-160.55647447135806</v>
      </c>
      <c r="H583" s="3">
        <v>-19738.878539885449</v>
      </c>
      <c r="I583" s="3">
        <v>-4479.4536267545354</v>
      </c>
      <c r="J583" s="3">
        <v>-5140.6490083239878</v>
      </c>
    </row>
    <row r="584" spans="1:10">
      <c r="A584" s="3" t="s">
        <v>10</v>
      </c>
      <c r="B584" s="3" t="s">
        <v>15</v>
      </c>
      <c r="C584" s="3" t="s">
        <v>23</v>
      </c>
      <c r="D584" s="3">
        <v>13440.851443705216</v>
      </c>
      <c r="E584" s="3">
        <v>1541.3636685464255</v>
      </c>
      <c r="F584" s="3">
        <v>-38661.023825746277</v>
      </c>
      <c r="G584" s="3">
        <v>-160.55647447135806</v>
      </c>
      <c r="H584" s="3">
        <v>-19738.878539885449</v>
      </c>
      <c r="I584" s="3">
        <v>-4479.4536267545354</v>
      </c>
      <c r="J584" s="3">
        <v>-5140.6490083239878</v>
      </c>
    </row>
    <row r="585" spans="1:10">
      <c r="A585" s="3" t="s">
        <v>10</v>
      </c>
      <c r="B585" s="3" t="s">
        <v>16</v>
      </c>
      <c r="C585" s="3" t="s">
        <v>23</v>
      </c>
      <c r="D585" s="3">
        <v>13440.851443705216</v>
      </c>
      <c r="E585" s="3">
        <v>1541.3636685464255</v>
      </c>
      <c r="F585" s="3">
        <v>-38661.023825746277</v>
      </c>
      <c r="G585" s="3">
        <v>-160.55647447135806</v>
      </c>
      <c r="H585" s="3">
        <v>-19738.878539885449</v>
      </c>
      <c r="I585" s="3">
        <v>-4479.4536267545354</v>
      </c>
      <c r="J585" s="3">
        <v>-5140.6490083239878</v>
      </c>
    </row>
    <row r="586" spans="1:10">
      <c r="A586" s="3" t="s">
        <v>10</v>
      </c>
      <c r="B586" s="3" t="s">
        <v>17</v>
      </c>
      <c r="C586" s="3" t="s">
        <v>23</v>
      </c>
      <c r="D586" s="3">
        <v>13440.851443705216</v>
      </c>
      <c r="E586" s="3">
        <v>1541.3636685464255</v>
      </c>
      <c r="F586" s="3">
        <v>-38661.023825746277</v>
      </c>
      <c r="G586" s="3">
        <v>-160.55647447135806</v>
      </c>
      <c r="H586" s="3">
        <v>-19738.878539885449</v>
      </c>
      <c r="I586" s="3">
        <v>-4479.4536267545354</v>
      </c>
      <c r="J586" s="3">
        <v>-5140.6490083239878</v>
      </c>
    </row>
    <row r="587" spans="1:10">
      <c r="A587" s="3" t="s">
        <v>10</v>
      </c>
      <c r="B587" s="3" t="s">
        <v>18</v>
      </c>
      <c r="C587" s="3" t="s">
        <v>23</v>
      </c>
      <c r="D587" s="3">
        <v>13440.851443705216</v>
      </c>
      <c r="E587" s="3">
        <v>1541.3636685464255</v>
      </c>
      <c r="F587" s="3">
        <v>-38661.023825746277</v>
      </c>
      <c r="G587" s="3">
        <v>-160.55647447135806</v>
      </c>
      <c r="H587" s="3">
        <v>-19738.878539885449</v>
      </c>
      <c r="I587" s="3">
        <v>-4479.4536267545354</v>
      </c>
      <c r="J587" s="3">
        <v>-5140.6490083239878</v>
      </c>
    </row>
    <row r="588" spans="1:10">
      <c r="A588" s="3" t="s">
        <v>10</v>
      </c>
      <c r="B588" s="3" t="s">
        <v>19</v>
      </c>
      <c r="C588" s="3" t="s">
        <v>23</v>
      </c>
      <c r="D588" s="3">
        <v>13440.851443705216</v>
      </c>
      <c r="E588" s="3">
        <v>1541.3636685464255</v>
      </c>
      <c r="F588" s="3">
        <v>-38661.023825746277</v>
      </c>
      <c r="G588" s="3">
        <v>-160.55647447135806</v>
      </c>
      <c r="H588" s="3">
        <v>-19738.878539885449</v>
      </c>
      <c r="I588" s="3">
        <v>-4479.4536267545354</v>
      </c>
      <c r="J588" s="3">
        <v>-5140.6490083239878</v>
      </c>
    </row>
    <row r="591" spans="1:10">
      <c r="A591" s="3" t="s">
        <v>10</v>
      </c>
      <c r="B591" s="3" t="s">
        <v>3</v>
      </c>
      <c r="C591" s="3" t="s">
        <v>24</v>
      </c>
      <c r="D591" s="3">
        <v>-55350.75394542874</v>
      </c>
      <c r="E591" s="3">
        <v>5871.5386941244851</v>
      </c>
      <c r="F591" s="3">
        <v>-11969.089743486569</v>
      </c>
      <c r="G591" s="3">
        <v>-22827.816573555345</v>
      </c>
      <c r="H591" s="3">
        <v>-58733.159011554904</v>
      </c>
      <c r="I591" s="3">
        <v>-41258.734223741441</v>
      </c>
      <c r="J591" s="3">
        <v>-4701.7703736933727</v>
      </c>
    </row>
    <row r="592" spans="1:10">
      <c r="A592" s="3" t="s">
        <v>10</v>
      </c>
      <c r="B592" s="3" t="s">
        <v>4</v>
      </c>
      <c r="C592" s="3" t="s">
        <v>24</v>
      </c>
      <c r="D592" s="3">
        <v>-55350.75394542874</v>
      </c>
      <c r="E592" s="3">
        <v>5871.5386941244851</v>
      </c>
      <c r="F592" s="3">
        <v>-11969.089743486569</v>
      </c>
      <c r="G592" s="3">
        <v>-22827.816573555345</v>
      </c>
      <c r="H592" s="3">
        <v>-58733.159011554904</v>
      </c>
      <c r="I592" s="3">
        <v>-41258.734223741441</v>
      </c>
      <c r="J592" s="3">
        <v>-4701.7703736933727</v>
      </c>
    </row>
    <row r="593" spans="1:10">
      <c r="A593" s="3" t="s">
        <v>10</v>
      </c>
      <c r="B593" s="3" t="s">
        <v>5</v>
      </c>
      <c r="C593" s="3" t="s">
        <v>24</v>
      </c>
      <c r="D593" s="3">
        <v>-55350.75394542874</v>
      </c>
      <c r="E593" s="3">
        <v>5871.5386941244851</v>
      </c>
      <c r="F593" s="3">
        <v>-11969.089743486569</v>
      </c>
      <c r="G593" s="3">
        <v>-22827.816573555345</v>
      </c>
      <c r="H593" s="3">
        <v>-58733.159011554904</v>
      </c>
      <c r="I593" s="3">
        <v>-41258.734223741441</v>
      </c>
      <c r="J593" s="3">
        <v>-4701.7703736933727</v>
      </c>
    </row>
    <row r="594" spans="1:10">
      <c r="A594" s="3" t="s">
        <v>10</v>
      </c>
      <c r="B594" s="3" t="s">
        <v>6</v>
      </c>
      <c r="C594" s="3" t="s">
        <v>24</v>
      </c>
      <c r="D594" s="3">
        <v>-55350.75394542874</v>
      </c>
      <c r="E594" s="3">
        <v>5871.5386941244851</v>
      </c>
      <c r="F594" s="3">
        <v>-11969.089743486569</v>
      </c>
      <c r="G594" s="3">
        <v>-22827.816573555345</v>
      </c>
      <c r="H594" s="3">
        <v>-58733.159011554904</v>
      </c>
      <c r="I594" s="3">
        <v>-41258.734223741441</v>
      </c>
      <c r="J594" s="3">
        <v>-4701.7703736933727</v>
      </c>
    </row>
    <row r="595" spans="1:10">
      <c r="A595" s="3" t="s">
        <v>10</v>
      </c>
      <c r="B595" s="3" t="s">
        <v>7</v>
      </c>
      <c r="C595" s="3" t="s">
        <v>24</v>
      </c>
      <c r="D595" s="3">
        <v>-55350.75394542874</v>
      </c>
      <c r="E595" s="3">
        <v>5871.5386941244851</v>
      </c>
      <c r="F595" s="3">
        <v>-11969.089743486569</v>
      </c>
      <c r="G595" s="3">
        <v>-22827.816573555345</v>
      </c>
      <c r="H595" s="3">
        <v>-58733.159011554904</v>
      </c>
      <c r="I595" s="3">
        <v>-41258.734223741441</v>
      </c>
      <c r="J595" s="3">
        <v>-4701.7703736933727</v>
      </c>
    </row>
    <row r="596" spans="1:10">
      <c r="A596" s="3" t="s">
        <v>10</v>
      </c>
      <c r="B596" s="3" t="s">
        <v>8</v>
      </c>
      <c r="C596" s="3" t="s">
        <v>24</v>
      </c>
      <c r="D596" s="3">
        <v>-55350.75394542874</v>
      </c>
      <c r="E596" s="3">
        <v>5871.5386941244851</v>
      </c>
      <c r="F596" s="3">
        <v>-11969.089743486569</v>
      </c>
      <c r="G596" s="3">
        <v>-22827.816573555345</v>
      </c>
      <c r="H596" s="3">
        <v>-58733.159011554904</v>
      </c>
      <c r="I596" s="3">
        <v>-41258.734223741441</v>
      </c>
      <c r="J596" s="3">
        <v>-4701.7703736933727</v>
      </c>
    </row>
    <row r="597" spans="1:10">
      <c r="A597" s="3" t="s">
        <v>10</v>
      </c>
      <c r="B597" s="3" t="s">
        <v>9</v>
      </c>
      <c r="C597" s="3" t="s">
        <v>24</v>
      </c>
      <c r="D597" s="3">
        <v>-55350.75394542874</v>
      </c>
      <c r="E597" s="3">
        <v>5871.5386941244851</v>
      </c>
      <c r="F597" s="3">
        <v>-11969.089743486569</v>
      </c>
      <c r="G597" s="3">
        <v>-22827.816573555345</v>
      </c>
      <c r="H597" s="3">
        <v>-58733.159011554904</v>
      </c>
      <c r="I597" s="3">
        <v>-41258.734223741441</v>
      </c>
      <c r="J597" s="3">
        <v>-4701.7703736933727</v>
      </c>
    </row>
    <row r="598" spans="1:10">
      <c r="A598" s="3" t="s">
        <v>10</v>
      </c>
      <c r="B598" s="3" t="s">
        <v>10</v>
      </c>
      <c r="C598" s="3" t="s">
        <v>24</v>
      </c>
      <c r="D598" s="3">
        <v>-55350.75394542874</v>
      </c>
      <c r="E598" s="3">
        <v>5871.5386941244851</v>
      </c>
      <c r="F598" s="3">
        <v>-11969.089743486569</v>
      </c>
      <c r="G598" s="3">
        <v>-22827.816573555345</v>
      </c>
      <c r="H598" s="3">
        <v>-58733.159011554904</v>
      </c>
      <c r="I598" s="3">
        <v>-41258.734223741441</v>
      </c>
      <c r="J598" s="3">
        <v>-4701.7703736933727</v>
      </c>
    </row>
    <row r="599" spans="1:10">
      <c r="A599" s="3" t="s">
        <v>10</v>
      </c>
      <c r="B599" s="3" t="s">
        <v>11</v>
      </c>
      <c r="C599" s="3" t="s">
        <v>24</v>
      </c>
      <c r="D599" s="3">
        <v>-55350.75394542874</v>
      </c>
      <c r="E599" s="3">
        <v>5871.5386941244851</v>
      </c>
      <c r="F599" s="3">
        <v>-11969.089743486569</v>
      </c>
      <c r="G599" s="3">
        <v>-22827.816573555345</v>
      </c>
      <c r="H599" s="3">
        <v>-58733.159011554904</v>
      </c>
      <c r="I599" s="3">
        <v>-41258.734223741441</v>
      </c>
      <c r="J599" s="3">
        <v>-4701.7703736933727</v>
      </c>
    </row>
    <row r="600" spans="1:10">
      <c r="A600" s="3" t="s">
        <v>10</v>
      </c>
      <c r="B600" s="3" t="s">
        <v>12</v>
      </c>
      <c r="C600" s="3" t="s">
        <v>24</v>
      </c>
      <c r="D600" s="3">
        <v>-55350.75394542874</v>
      </c>
      <c r="E600" s="3">
        <v>5871.5386941244851</v>
      </c>
      <c r="F600" s="3">
        <v>-11969.089743486569</v>
      </c>
      <c r="G600" s="3">
        <v>-22827.816573555345</v>
      </c>
      <c r="H600" s="3">
        <v>-58733.159011554904</v>
      </c>
      <c r="I600" s="3">
        <v>-41258.734223741441</v>
      </c>
      <c r="J600" s="3">
        <v>-4701.7703736933727</v>
      </c>
    </row>
    <row r="601" spans="1:10">
      <c r="A601" s="3" t="s">
        <v>10</v>
      </c>
      <c r="B601" s="3" t="s">
        <v>13</v>
      </c>
      <c r="C601" s="3" t="s">
        <v>24</v>
      </c>
      <c r="D601" s="3">
        <v>-55350.75394542874</v>
      </c>
      <c r="E601" s="3">
        <v>5871.5386941244851</v>
      </c>
      <c r="F601" s="3">
        <v>-11969.089743486569</v>
      </c>
      <c r="G601" s="3">
        <v>-22827.816573555345</v>
      </c>
      <c r="H601" s="3">
        <v>-58733.159011554904</v>
      </c>
      <c r="I601" s="3">
        <v>-41258.734223741441</v>
      </c>
      <c r="J601" s="3">
        <v>-4701.7703736933727</v>
      </c>
    </row>
    <row r="602" spans="1:10">
      <c r="A602" s="3" t="s">
        <v>10</v>
      </c>
      <c r="B602" s="3" t="s">
        <v>14</v>
      </c>
      <c r="C602" s="3" t="s">
        <v>24</v>
      </c>
      <c r="D602" s="3">
        <v>-55350.75394542874</v>
      </c>
      <c r="E602" s="3">
        <v>5871.5386941244851</v>
      </c>
      <c r="F602" s="3">
        <v>-11969.089743486569</v>
      </c>
      <c r="G602" s="3">
        <v>-22827.816573555345</v>
      </c>
      <c r="H602" s="3">
        <v>-58733.159011554904</v>
      </c>
      <c r="I602" s="3">
        <v>-41258.734223741441</v>
      </c>
      <c r="J602" s="3">
        <v>-4701.7703736933727</v>
      </c>
    </row>
    <row r="603" spans="1:10">
      <c r="A603" s="3" t="s">
        <v>10</v>
      </c>
      <c r="B603" s="3" t="s">
        <v>15</v>
      </c>
      <c r="C603" s="3" t="s">
        <v>24</v>
      </c>
      <c r="D603" s="3">
        <v>-55350.75394542874</v>
      </c>
      <c r="E603" s="3">
        <v>5871.5386941244851</v>
      </c>
      <c r="F603" s="3">
        <v>-11969.089743486569</v>
      </c>
      <c r="G603" s="3">
        <v>-22827.816573555345</v>
      </c>
      <c r="H603" s="3">
        <v>-58733.159011554904</v>
      </c>
      <c r="I603" s="3">
        <v>-41258.734223741441</v>
      </c>
      <c r="J603" s="3">
        <v>-4701.7703736933727</v>
      </c>
    </row>
    <row r="604" spans="1:10">
      <c r="A604" s="3" t="s">
        <v>10</v>
      </c>
      <c r="B604" s="3" t="s">
        <v>16</v>
      </c>
      <c r="C604" s="3" t="s">
        <v>24</v>
      </c>
      <c r="D604" s="3">
        <v>-55350.75394542874</v>
      </c>
      <c r="E604" s="3">
        <v>5871.5386941244851</v>
      </c>
      <c r="F604" s="3">
        <v>-11969.089743486569</v>
      </c>
      <c r="G604" s="3">
        <v>-22827.816573555345</v>
      </c>
      <c r="H604" s="3">
        <v>-58733.159011554904</v>
      </c>
      <c r="I604" s="3">
        <v>-41258.734223741441</v>
      </c>
      <c r="J604" s="3">
        <v>-4701.7703736933727</v>
      </c>
    </row>
    <row r="605" spans="1:10">
      <c r="A605" s="3" t="s">
        <v>10</v>
      </c>
      <c r="B605" s="3" t="s">
        <v>17</v>
      </c>
      <c r="C605" s="3" t="s">
        <v>24</v>
      </c>
      <c r="D605" s="3">
        <v>-55350.75394542874</v>
      </c>
      <c r="E605" s="3">
        <v>5871.5386941244851</v>
      </c>
      <c r="F605" s="3">
        <v>-11969.089743486569</v>
      </c>
      <c r="G605" s="3">
        <v>-22827.816573555345</v>
      </c>
      <c r="H605" s="3">
        <v>-58733.159011554904</v>
      </c>
      <c r="I605" s="3">
        <v>-41258.734223741441</v>
      </c>
      <c r="J605" s="3">
        <v>-4701.7703736933727</v>
      </c>
    </row>
    <row r="606" spans="1:10">
      <c r="A606" s="3" t="s">
        <v>10</v>
      </c>
      <c r="B606" s="3" t="s">
        <v>18</v>
      </c>
      <c r="C606" s="3" t="s">
        <v>24</v>
      </c>
      <c r="D606" s="3">
        <v>-55350.75394542874</v>
      </c>
      <c r="E606" s="3">
        <v>5871.5386941244851</v>
      </c>
      <c r="F606" s="3">
        <v>-11969.089743486569</v>
      </c>
      <c r="G606" s="3">
        <v>-22827.816573555345</v>
      </c>
      <c r="H606" s="3">
        <v>-58733.159011554904</v>
      </c>
      <c r="I606" s="3">
        <v>-41258.734223741441</v>
      </c>
      <c r="J606" s="3">
        <v>-4701.7703736933727</v>
      </c>
    </row>
    <row r="607" spans="1:10">
      <c r="A607" s="3" t="s">
        <v>10</v>
      </c>
      <c r="B607" s="3" t="s">
        <v>19</v>
      </c>
      <c r="C607" s="3" t="s">
        <v>24</v>
      </c>
      <c r="D607" s="3">
        <v>-55350.75394542874</v>
      </c>
      <c r="E607" s="3">
        <v>5871.5386941244851</v>
      </c>
      <c r="F607" s="3">
        <v>-11969.089743486569</v>
      </c>
      <c r="G607" s="3">
        <v>-22827.816573555345</v>
      </c>
      <c r="H607" s="3">
        <v>-58733.159011554904</v>
      </c>
      <c r="I607" s="3">
        <v>-41258.734223741441</v>
      </c>
      <c r="J607" s="3">
        <v>-4701.7703736933727</v>
      </c>
    </row>
    <row r="610" spans="1:10">
      <c r="A610" s="3" t="s">
        <v>13</v>
      </c>
      <c r="B610" s="3" t="s">
        <v>3</v>
      </c>
      <c r="C610" s="3" t="s">
        <v>25</v>
      </c>
      <c r="D610" s="3">
        <v>55361.826677643461</v>
      </c>
      <c r="E610" s="3">
        <v>19583.873791305086</v>
      </c>
      <c r="F610" s="3">
        <v>-2805.7712467575184</v>
      </c>
      <c r="G610" s="3">
        <v>-20013.579644234556</v>
      </c>
      <c r="H610" s="3">
        <v>-21547.886496276078</v>
      </c>
      <c r="I610" s="3">
        <v>-28986.874692419697</v>
      </c>
      <c r="J610" s="3">
        <v>-3500.7853782708903</v>
      </c>
    </row>
    <row r="611" spans="1:10">
      <c r="A611" s="3" t="s">
        <v>13</v>
      </c>
      <c r="B611" s="3" t="s">
        <v>4</v>
      </c>
      <c r="C611" s="3" t="s">
        <v>25</v>
      </c>
      <c r="D611" s="3">
        <v>55361.826677643461</v>
      </c>
      <c r="E611" s="3">
        <v>19583.873791305086</v>
      </c>
      <c r="F611" s="3">
        <v>-2805.7712467575184</v>
      </c>
      <c r="G611" s="3">
        <v>-20013.579644234556</v>
      </c>
      <c r="H611" s="3">
        <v>-21547.886496276078</v>
      </c>
      <c r="I611" s="3">
        <v>-28986.874692419697</v>
      </c>
      <c r="J611" s="3">
        <v>-3500.7853782708903</v>
      </c>
    </row>
    <row r="612" spans="1:10">
      <c r="A612" s="3" t="s">
        <v>13</v>
      </c>
      <c r="B612" s="3" t="s">
        <v>5</v>
      </c>
      <c r="C612" s="3" t="s">
        <v>25</v>
      </c>
      <c r="D612" s="3">
        <v>55361.826677643461</v>
      </c>
      <c r="E612" s="3">
        <v>19583.873791305086</v>
      </c>
      <c r="F612" s="3">
        <v>-2805.7712467575184</v>
      </c>
      <c r="G612" s="3">
        <v>-20013.579644234556</v>
      </c>
      <c r="H612" s="3">
        <v>-21547.886496276078</v>
      </c>
      <c r="I612" s="3">
        <v>-28986.874692419697</v>
      </c>
      <c r="J612" s="3">
        <v>-3500.7853782708903</v>
      </c>
    </row>
    <row r="613" spans="1:10">
      <c r="A613" s="3" t="s">
        <v>13</v>
      </c>
      <c r="B613" s="3" t="s">
        <v>6</v>
      </c>
      <c r="C613" s="3" t="s">
        <v>25</v>
      </c>
      <c r="D613" s="3">
        <v>55361.826677643461</v>
      </c>
      <c r="E613" s="3">
        <v>19583.873791305086</v>
      </c>
      <c r="F613" s="3">
        <v>-2805.7712467575184</v>
      </c>
      <c r="G613" s="3">
        <v>-20013.579644234556</v>
      </c>
      <c r="H613" s="3">
        <v>-21547.886496276078</v>
      </c>
      <c r="I613" s="3">
        <v>-28986.874692419697</v>
      </c>
      <c r="J613" s="3">
        <v>-3500.7853782708903</v>
      </c>
    </row>
    <row r="614" spans="1:10">
      <c r="A614" s="3" t="s">
        <v>13</v>
      </c>
      <c r="B614" s="3" t="s">
        <v>7</v>
      </c>
      <c r="C614" s="3" t="s">
        <v>25</v>
      </c>
      <c r="D614" s="3">
        <v>55361.826677643461</v>
      </c>
      <c r="E614" s="3">
        <v>19583.873791305086</v>
      </c>
      <c r="F614" s="3">
        <v>-2805.7712467575184</v>
      </c>
      <c r="G614" s="3">
        <v>-20013.579644234556</v>
      </c>
      <c r="H614" s="3">
        <v>-21547.886496276078</v>
      </c>
      <c r="I614" s="3">
        <v>-28986.874692419697</v>
      </c>
      <c r="J614" s="3">
        <v>-3500.7853782708903</v>
      </c>
    </row>
    <row r="615" spans="1:10">
      <c r="A615" s="3" t="s">
        <v>13</v>
      </c>
      <c r="B615" s="3" t="s">
        <v>8</v>
      </c>
      <c r="C615" s="3" t="s">
        <v>25</v>
      </c>
      <c r="D615" s="3">
        <v>55361.826677643461</v>
      </c>
      <c r="E615" s="3">
        <v>19583.873791305086</v>
      </c>
      <c r="F615" s="3">
        <v>-2805.7712467575184</v>
      </c>
      <c r="G615" s="3">
        <v>-20013.579644234556</v>
      </c>
      <c r="H615" s="3">
        <v>-21547.886496276078</v>
      </c>
      <c r="I615" s="3">
        <v>-28986.874692419697</v>
      </c>
      <c r="J615" s="3">
        <v>-3500.7853782708903</v>
      </c>
    </row>
    <row r="616" spans="1:10">
      <c r="A616" s="3" t="s">
        <v>13</v>
      </c>
      <c r="B616" s="3" t="s">
        <v>9</v>
      </c>
      <c r="C616" s="3" t="s">
        <v>25</v>
      </c>
      <c r="D616" s="3">
        <v>55361.826677643461</v>
      </c>
      <c r="E616" s="3">
        <v>19583.873791305086</v>
      </c>
      <c r="F616" s="3">
        <v>-2805.7712467575184</v>
      </c>
      <c r="G616" s="3">
        <v>-20013.579644234556</v>
      </c>
      <c r="H616" s="3">
        <v>-21547.886496276078</v>
      </c>
      <c r="I616" s="3">
        <v>-28986.874692419697</v>
      </c>
      <c r="J616" s="3">
        <v>-3500.7853782708903</v>
      </c>
    </row>
    <row r="617" spans="1:10">
      <c r="A617" s="3" t="s">
        <v>13</v>
      </c>
      <c r="B617" s="3" t="s">
        <v>10</v>
      </c>
      <c r="C617" s="3" t="s">
        <v>25</v>
      </c>
      <c r="D617" s="3">
        <v>55361.826677643461</v>
      </c>
      <c r="E617" s="3">
        <v>19583.873791305086</v>
      </c>
      <c r="F617" s="3">
        <v>-2805.7712467575184</v>
      </c>
      <c r="G617" s="3">
        <v>-20013.579644234556</v>
      </c>
      <c r="H617" s="3">
        <v>-21547.886496276078</v>
      </c>
      <c r="I617" s="3">
        <v>-28986.874692419697</v>
      </c>
      <c r="J617" s="3">
        <v>-3500.7853782708903</v>
      </c>
    </row>
    <row r="618" spans="1:10">
      <c r="A618" s="3" t="s">
        <v>13</v>
      </c>
      <c r="B618" s="3" t="s">
        <v>11</v>
      </c>
      <c r="C618" s="3" t="s">
        <v>25</v>
      </c>
      <c r="D618" s="3">
        <v>55361.826677643461</v>
      </c>
      <c r="E618" s="3">
        <v>19583.873791305086</v>
      </c>
      <c r="F618" s="3">
        <v>-2805.7712467575184</v>
      </c>
      <c r="G618" s="3">
        <v>-20013.579644234556</v>
      </c>
      <c r="H618" s="3">
        <v>-21547.886496276078</v>
      </c>
      <c r="I618" s="3">
        <v>-28986.874692419697</v>
      </c>
      <c r="J618" s="3">
        <v>-3500.7853782708903</v>
      </c>
    </row>
    <row r="619" spans="1:10">
      <c r="A619" s="3" t="s">
        <v>13</v>
      </c>
      <c r="B619" s="3" t="s">
        <v>12</v>
      </c>
      <c r="C619" s="3" t="s">
        <v>25</v>
      </c>
      <c r="D619" s="3">
        <v>55361.826677643461</v>
      </c>
      <c r="E619" s="3">
        <v>19583.873791305086</v>
      </c>
      <c r="F619" s="3">
        <v>-2805.7712467575184</v>
      </c>
      <c r="G619" s="3">
        <v>-20013.579644234556</v>
      </c>
      <c r="H619" s="3">
        <v>-21547.886496276078</v>
      </c>
      <c r="I619" s="3">
        <v>-28986.874692419697</v>
      </c>
      <c r="J619" s="3">
        <v>-3500.7853782708903</v>
      </c>
    </row>
    <row r="620" spans="1:10">
      <c r="A620" s="3" t="s">
        <v>13</v>
      </c>
      <c r="B620" s="3" t="s">
        <v>13</v>
      </c>
      <c r="C620" s="3" t="s">
        <v>25</v>
      </c>
      <c r="D620" s="3">
        <v>55361.826677643461</v>
      </c>
      <c r="E620" s="3">
        <v>19583.873791305086</v>
      </c>
      <c r="F620" s="3">
        <v>-2805.7712467575184</v>
      </c>
      <c r="G620" s="3">
        <v>-20013.579644234556</v>
      </c>
      <c r="H620" s="3">
        <v>-21547.886496276078</v>
      </c>
      <c r="I620" s="3">
        <v>-28986.874692419697</v>
      </c>
      <c r="J620" s="3">
        <v>-3500.7853782708903</v>
      </c>
    </row>
    <row r="621" spans="1:10">
      <c r="A621" s="3" t="s">
        <v>13</v>
      </c>
      <c r="B621" s="3" t="s">
        <v>14</v>
      </c>
      <c r="C621" s="3" t="s">
        <v>25</v>
      </c>
      <c r="D621" s="3">
        <v>55361.826677643461</v>
      </c>
      <c r="E621" s="3">
        <v>19583.873791305086</v>
      </c>
      <c r="F621" s="3">
        <v>-2805.7712467575184</v>
      </c>
      <c r="G621" s="3">
        <v>-20013.579644234556</v>
      </c>
      <c r="H621" s="3">
        <v>-21547.886496276078</v>
      </c>
      <c r="I621" s="3">
        <v>-28986.874692419697</v>
      </c>
      <c r="J621" s="3">
        <v>-3500.7853782708903</v>
      </c>
    </row>
    <row r="622" spans="1:10">
      <c r="A622" s="3" t="s">
        <v>13</v>
      </c>
      <c r="B622" s="3" t="s">
        <v>15</v>
      </c>
      <c r="C622" s="3" t="s">
        <v>25</v>
      </c>
      <c r="D622" s="3">
        <v>55361.826677643461</v>
      </c>
      <c r="E622" s="3">
        <v>19583.873791305086</v>
      </c>
      <c r="F622" s="3">
        <v>-2805.7712467575184</v>
      </c>
      <c r="G622" s="3">
        <v>-20013.579644234556</v>
      </c>
      <c r="H622" s="3">
        <v>-21547.886496276078</v>
      </c>
      <c r="I622" s="3">
        <v>-28986.874692419697</v>
      </c>
      <c r="J622" s="3">
        <v>-3500.7853782708903</v>
      </c>
    </row>
    <row r="623" spans="1:10">
      <c r="A623" s="3" t="s">
        <v>13</v>
      </c>
      <c r="B623" s="3" t="s">
        <v>16</v>
      </c>
      <c r="C623" s="3" t="s">
        <v>25</v>
      </c>
      <c r="D623" s="3">
        <v>55361.826677643461</v>
      </c>
      <c r="E623" s="3">
        <v>19583.873791305086</v>
      </c>
      <c r="F623" s="3">
        <v>-2805.7712467575184</v>
      </c>
      <c r="G623" s="3">
        <v>-20013.579644234556</v>
      </c>
      <c r="H623" s="3">
        <v>-21547.886496276078</v>
      </c>
      <c r="I623" s="3">
        <v>-28986.874692419697</v>
      </c>
      <c r="J623" s="3">
        <v>-3500.7853782708903</v>
      </c>
    </row>
    <row r="624" spans="1:10">
      <c r="A624" s="3" t="s">
        <v>13</v>
      </c>
      <c r="B624" s="3" t="s">
        <v>17</v>
      </c>
      <c r="C624" s="3" t="s">
        <v>25</v>
      </c>
      <c r="D624" s="3">
        <v>55361.826677643461</v>
      </c>
      <c r="E624" s="3">
        <v>19583.873791305086</v>
      </c>
      <c r="F624" s="3">
        <v>-2805.7712467575184</v>
      </c>
      <c r="G624" s="3">
        <v>-20013.579644234556</v>
      </c>
      <c r="H624" s="3">
        <v>-21547.886496276078</v>
      </c>
      <c r="I624" s="3">
        <v>-28986.874692419697</v>
      </c>
      <c r="J624" s="3">
        <v>-3500.7853782708903</v>
      </c>
    </row>
    <row r="625" spans="1:10">
      <c r="A625" s="3" t="s">
        <v>13</v>
      </c>
      <c r="B625" s="3" t="s">
        <v>18</v>
      </c>
      <c r="C625" s="3" t="s">
        <v>25</v>
      </c>
      <c r="D625" s="3">
        <v>55361.826677643461</v>
      </c>
      <c r="E625" s="3">
        <v>19583.873791305086</v>
      </c>
      <c r="F625" s="3">
        <v>-2805.7712467575184</v>
      </c>
      <c r="G625" s="3">
        <v>-20013.579644234556</v>
      </c>
      <c r="H625" s="3">
        <v>-21547.886496276078</v>
      </c>
      <c r="I625" s="3">
        <v>-28986.874692419697</v>
      </c>
      <c r="J625" s="3">
        <v>-3500.7853782708903</v>
      </c>
    </row>
    <row r="626" spans="1:10">
      <c r="A626" s="3" t="s">
        <v>13</v>
      </c>
      <c r="B626" s="3" t="s">
        <v>19</v>
      </c>
      <c r="C626" s="3" t="s">
        <v>25</v>
      </c>
      <c r="D626" s="3">
        <v>55361.826677643461</v>
      </c>
      <c r="E626" s="3">
        <v>19583.873791305086</v>
      </c>
      <c r="F626" s="3">
        <v>-2805.7712467575184</v>
      </c>
      <c r="G626" s="3">
        <v>-20013.579644234556</v>
      </c>
      <c r="H626" s="3">
        <v>-21547.886496276078</v>
      </c>
      <c r="I626" s="3">
        <v>-28986.874692419697</v>
      </c>
      <c r="J626" s="3">
        <v>-3500.7853782708903</v>
      </c>
    </row>
    <row r="629" spans="1:10">
      <c r="A629" s="3" t="s">
        <v>13</v>
      </c>
      <c r="B629" s="3" t="s">
        <v>3</v>
      </c>
      <c r="C629" s="3" t="s">
        <v>22</v>
      </c>
      <c r="D629" s="3">
        <v>36449.65857432747</v>
      </c>
      <c r="E629" s="3">
        <v>10924.178251029402</v>
      </c>
      <c r="F629" s="3">
        <v>9523.1730468193564</v>
      </c>
      <c r="G629" s="3">
        <v>-26841.402936341572</v>
      </c>
      <c r="H629" s="3">
        <v>-32923.034726570499</v>
      </c>
      <c r="I629" s="3">
        <v>-29562.164239128972</v>
      </c>
      <c r="J629" s="3">
        <v>3122.953715511178</v>
      </c>
    </row>
    <row r="630" spans="1:10">
      <c r="A630" s="3" t="s">
        <v>13</v>
      </c>
      <c r="B630" s="3" t="s">
        <v>4</v>
      </c>
      <c r="C630" s="3" t="s">
        <v>22</v>
      </c>
      <c r="D630" s="3">
        <v>36449.65857432747</v>
      </c>
      <c r="E630" s="3">
        <v>10924.178251029402</v>
      </c>
      <c r="F630" s="3">
        <v>9523.1730468193564</v>
      </c>
      <c r="G630" s="3">
        <v>-26841.402936341572</v>
      </c>
      <c r="H630" s="3">
        <v>-32923.034726570499</v>
      </c>
      <c r="I630" s="3">
        <v>-29562.164239128972</v>
      </c>
      <c r="J630" s="3">
        <v>3122.953715511178</v>
      </c>
    </row>
    <row r="631" spans="1:10">
      <c r="A631" s="3" t="s">
        <v>13</v>
      </c>
      <c r="B631" s="3" t="s">
        <v>5</v>
      </c>
      <c r="C631" s="3" t="s">
        <v>22</v>
      </c>
      <c r="D631" s="3">
        <v>36449.65857432747</v>
      </c>
      <c r="E631" s="3">
        <v>10924.178251029402</v>
      </c>
      <c r="F631" s="3">
        <v>9523.1730468193564</v>
      </c>
      <c r="G631" s="3">
        <v>-26841.402936341572</v>
      </c>
      <c r="H631" s="3">
        <v>-32923.034726570499</v>
      </c>
      <c r="I631" s="3">
        <v>-29562.164239128972</v>
      </c>
      <c r="J631" s="3">
        <v>3122.953715511178</v>
      </c>
    </row>
    <row r="632" spans="1:10">
      <c r="A632" s="3" t="s">
        <v>13</v>
      </c>
      <c r="B632" s="3" t="s">
        <v>6</v>
      </c>
      <c r="C632" s="3" t="s">
        <v>22</v>
      </c>
      <c r="D632" s="3">
        <v>36449.65857432747</v>
      </c>
      <c r="E632" s="3">
        <v>10924.178251029402</v>
      </c>
      <c r="F632" s="3">
        <v>9523.1730468193564</v>
      </c>
      <c r="G632" s="3">
        <v>-26841.402936341572</v>
      </c>
      <c r="H632" s="3">
        <v>-32923.034726570499</v>
      </c>
      <c r="I632" s="3">
        <v>-29562.164239128972</v>
      </c>
      <c r="J632" s="3">
        <v>3122.953715511178</v>
      </c>
    </row>
    <row r="633" spans="1:10">
      <c r="A633" s="3" t="s">
        <v>13</v>
      </c>
      <c r="B633" s="3" t="s">
        <v>7</v>
      </c>
      <c r="C633" s="3" t="s">
        <v>22</v>
      </c>
      <c r="D633" s="3">
        <v>36449.65857432747</v>
      </c>
      <c r="E633" s="3">
        <v>10924.178251029402</v>
      </c>
      <c r="F633" s="3">
        <v>9523.1730468193564</v>
      </c>
      <c r="G633" s="3">
        <v>-26841.402936341572</v>
      </c>
      <c r="H633" s="3">
        <v>-32923.034726570499</v>
      </c>
      <c r="I633" s="3">
        <v>-29562.164239128972</v>
      </c>
      <c r="J633" s="3">
        <v>3122.953715511178</v>
      </c>
    </row>
    <row r="634" spans="1:10">
      <c r="A634" s="3" t="s">
        <v>13</v>
      </c>
      <c r="B634" s="3" t="s">
        <v>8</v>
      </c>
      <c r="C634" s="3" t="s">
        <v>22</v>
      </c>
      <c r="D634" s="3">
        <v>36449.65857432747</v>
      </c>
      <c r="E634" s="3">
        <v>10924.178251029402</v>
      </c>
      <c r="F634" s="3">
        <v>9523.1730468193564</v>
      </c>
      <c r="G634" s="3">
        <v>-26841.402936341572</v>
      </c>
      <c r="H634" s="3">
        <v>-32923.034726570499</v>
      </c>
      <c r="I634" s="3">
        <v>-29562.164239128972</v>
      </c>
      <c r="J634" s="3">
        <v>3122.953715511178</v>
      </c>
    </row>
    <row r="635" spans="1:10">
      <c r="A635" s="3" t="s">
        <v>13</v>
      </c>
      <c r="B635" s="3" t="s">
        <v>9</v>
      </c>
      <c r="C635" s="3" t="s">
        <v>22</v>
      </c>
      <c r="D635" s="3">
        <v>36449.65857432747</v>
      </c>
      <c r="E635" s="3">
        <v>10924.178251029402</v>
      </c>
      <c r="F635" s="3">
        <v>9523.1730468193564</v>
      </c>
      <c r="G635" s="3">
        <v>-26841.402936341572</v>
      </c>
      <c r="H635" s="3">
        <v>-32923.034726570499</v>
      </c>
      <c r="I635" s="3">
        <v>-29562.164239128972</v>
      </c>
      <c r="J635" s="3">
        <v>3122.953715511178</v>
      </c>
    </row>
    <row r="636" spans="1:10">
      <c r="A636" s="3" t="s">
        <v>13</v>
      </c>
      <c r="B636" s="3" t="s">
        <v>10</v>
      </c>
      <c r="C636" s="3" t="s">
        <v>22</v>
      </c>
      <c r="D636" s="3">
        <v>36449.65857432747</v>
      </c>
      <c r="E636" s="3">
        <v>10924.178251029402</v>
      </c>
      <c r="F636" s="3">
        <v>9523.1730468193564</v>
      </c>
      <c r="G636" s="3">
        <v>-26841.402936341572</v>
      </c>
      <c r="H636" s="3">
        <v>-32923.034726570499</v>
      </c>
      <c r="I636" s="3">
        <v>-29562.164239128972</v>
      </c>
      <c r="J636" s="3">
        <v>3122.953715511178</v>
      </c>
    </row>
    <row r="637" spans="1:10">
      <c r="A637" s="3" t="s">
        <v>13</v>
      </c>
      <c r="B637" s="3" t="s">
        <v>11</v>
      </c>
      <c r="C637" s="3" t="s">
        <v>22</v>
      </c>
      <c r="D637" s="3">
        <v>36449.65857432747</v>
      </c>
      <c r="E637" s="3">
        <v>10924.178251029402</v>
      </c>
      <c r="F637" s="3">
        <v>9523.1730468193564</v>
      </c>
      <c r="G637" s="3">
        <v>-26841.402936341572</v>
      </c>
      <c r="H637" s="3">
        <v>-32923.034726570499</v>
      </c>
      <c r="I637" s="3">
        <v>-29562.164239128972</v>
      </c>
      <c r="J637" s="3">
        <v>3122.953715511178</v>
      </c>
    </row>
    <row r="638" spans="1:10">
      <c r="A638" s="3" t="s">
        <v>13</v>
      </c>
      <c r="B638" s="3" t="s">
        <v>12</v>
      </c>
      <c r="C638" s="3" t="s">
        <v>22</v>
      </c>
      <c r="D638" s="3">
        <v>36449.65857432747</v>
      </c>
      <c r="E638" s="3">
        <v>10924.178251029402</v>
      </c>
      <c r="F638" s="3">
        <v>9523.1730468193564</v>
      </c>
      <c r="G638" s="3">
        <v>-26841.402936341572</v>
      </c>
      <c r="H638" s="3">
        <v>-32923.034726570499</v>
      </c>
      <c r="I638" s="3">
        <v>-29562.164239128972</v>
      </c>
      <c r="J638" s="3">
        <v>3122.953715511178</v>
      </c>
    </row>
    <row r="639" spans="1:10">
      <c r="A639" s="3" t="s">
        <v>13</v>
      </c>
      <c r="B639" s="3" t="s">
        <v>13</v>
      </c>
      <c r="C639" s="3" t="s">
        <v>22</v>
      </c>
      <c r="D639" s="3">
        <v>36449.65857432747</v>
      </c>
      <c r="E639" s="3">
        <v>10924.178251029402</v>
      </c>
      <c r="F639" s="3">
        <v>9523.1730468193564</v>
      </c>
      <c r="G639" s="3">
        <v>-26841.402936341572</v>
      </c>
      <c r="H639" s="3">
        <v>-32923.034726570499</v>
      </c>
      <c r="I639" s="3">
        <v>-29562.164239128972</v>
      </c>
      <c r="J639" s="3">
        <v>3122.953715511178</v>
      </c>
    </row>
    <row r="640" spans="1:10">
      <c r="A640" s="3" t="s">
        <v>13</v>
      </c>
      <c r="B640" s="3" t="s">
        <v>14</v>
      </c>
      <c r="C640" s="3" t="s">
        <v>22</v>
      </c>
      <c r="D640" s="3">
        <v>36449.65857432747</v>
      </c>
      <c r="E640" s="3">
        <v>10924.178251029402</v>
      </c>
      <c r="F640" s="3">
        <v>9523.1730468193564</v>
      </c>
      <c r="G640" s="3">
        <v>-26841.402936341572</v>
      </c>
      <c r="H640" s="3">
        <v>-32923.034726570499</v>
      </c>
      <c r="I640" s="3">
        <v>-29562.164239128972</v>
      </c>
      <c r="J640" s="3">
        <v>3122.953715511178</v>
      </c>
    </row>
    <row r="641" spans="1:10">
      <c r="A641" s="3" t="s">
        <v>13</v>
      </c>
      <c r="B641" s="3" t="s">
        <v>15</v>
      </c>
      <c r="C641" s="3" t="s">
        <v>22</v>
      </c>
      <c r="D641" s="3">
        <v>36449.65857432747</v>
      </c>
      <c r="E641" s="3">
        <v>10924.178251029402</v>
      </c>
      <c r="F641" s="3">
        <v>9523.1730468193564</v>
      </c>
      <c r="G641" s="3">
        <v>-26841.402936341572</v>
      </c>
      <c r="H641" s="3">
        <v>-32923.034726570499</v>
      </c>
      <c r="I641" s="3">
        <v>-29562.164239128972</v>
      </c>
      <c r="J641" s="3">
        <v>3122.953715511178</v>
      </c>
    </row>
    <row r="642" spans="1:10">
      <c r="A642" s="3" t="s">
        <v>13</v>
      </c>
      <c r="B642" s="3" t="s">
        <v>16</v>
      </c>
      <c r="C642" s="3" t="s">
        <v>22</v>
      </c>
      <c r="D642" s="3">
        <v>36449.65857432747</v>
      </c>
      <c r="E642" s="3">
        <v>10924.178251029402</v>
      </c>
      <c r="F642" s="3">
        <v>9523.1730468193564</v>
      </c>
      <c r="G642" s="3">
        <v>-26841.402936341572</v>
      </c>
      <c r="H642" s="3">
        <v>-32923.034726570499</v>
      </c>
      <c r="I642" s="3">
        <v>-29562.164239128972</v>
      </c>
      <c r="J642" s="3">
        <v>3122.953715511178</v>
      </c>
    </row>
    <row r="643" spans="1:10">
      <c r="A643" s="3" t="s">
        <v>13</v>
      </c>
      <c r="B643" s="3" t="s">
        <v>17</v>
      </c>
      <c r="C643" s="3" t="s">
        <v>22</v>
      </c>
      <c r="D643" s="3">
        <v>36449.65857432747</v>
      </c>
      <c r="E643" s="3">
        <v>10924.178251029402</v>
      </c>
      <c r="F643" s="3">
        <v>9523.1730468193564</v>
      </c>
      <c r="G643" s="3">
        <v>-26841.402936341572</v>
      </c>
      <c r="H643" s="3">
        <v>-32923.034726570499</v>
      </c>
      <c r="I643" s="3">
        <v>-29562.164239128972</v>
      </c>
      <c r="J643" s="3">
        <v>3122.953715511178</v>
      </c>
    </row>
    <row r="644" spans="1:10">
      <c r="A644" s="3" t="s">
        <v>13</v>
      </c>
      <c r="B644" s="3" t="s">
        <v>18</v>
      </c>
      <c r="C644" s="3" t="s">
        <v>22</v>
      </c>
      <c r="D644" s="3">
        <v>36449.65857432747</v>
      </c>
      <c r="E644" s="3">
        <v>10924.178251029402</v>
      </c>
      <c r="F644" s="3">
        <v>9523.1730468193564</v>
      </c>
      <c r="G644" s="3">
        <v>-26841.402936341572</v>
      </c>
      <c r="H644" s="3">
        <v>-32923.034726570499</v>
      </c>
      <c r="I644" s="3">
        <v>-29562.164239128972</v>
      </c>
      <c r="J644" s="3">
        <v>3122.953715511178</v>
      </c>
    </row>
    <row r="645" spans="1:10">
      <c r="A645" s="3" t="s">
        <v>13</v>
      </c>
      <c r="B645" s="3" t="s">
        <v>19</v>
      </c>
      <c r="C645" s="3" t="s">
        <v>22</v>
      </c>
      <c r="D645" s="3">
        <v>36449.65857432747</v>
      </c>
      <c r="E645" s="3">
        <v>10924.178251029402</v>
      </c>
      <c r="F645" s="3">
        <v>9523.1730468193564</v>
      </c>
      <c r="G645" s="3">
        <v>-26841.402936341572</v>
      </c>
      <c r="H645" s="3">
        <v>-32923.034726570499</v>
      </c>
      <c r="I645" s="3">
        <v>-29562.164239128972</v>
      </c>
      <c r="J645" s="3">
        <v>3122.953715511178</v>
      </c>
    </row>
    <row r="648" spans="1:10">
      <c r="A648" s="3" t="s">
        <v>13</v>
      </c>
      <c r="B648" s="3" t="s">
        <v>3</v>
      </c>
      <c r="C648" s="3" t="s">
        <v>23</v>
      </c>
      <c r="D648" s="3">
        <v>-21906.585814527461</v>
      </c>
      <c r="E648" s="3">
        <v>29664.345059183099</v>
      </c>
      <c r="F648" s="3">
        <v>271.79889445648644</v>
      </c>
      <c r="G648" s="3">
        <v>-17410.212655603755</v>
      </c>
      <c r="H648" s="3">
        <v>-22999.531551984681</v>
      </c>
      <c r="I648" s="3">
        <v>-21540.626536272764</v>
      </c>
      <c r="J648" s="3">
        <v>162.74282174075543</v>
      </c>
    </row>
    <row r="649" spans="1:10">
      <c r="A649" s="3" t="s">
        <v>13</v>
      </c>
      <c r="B649" s="3" t="s">
        <v>4</v>
      </c>
      <c r="C649" s="3" t="s">
        <v>23</v>
      </c>
      <c r="D649" s="3">
        <v>-21906.585814527461</v>
      </c>
      <c r="E649" s="3">
        <v>29664.345059183099</v>
      </c>
      <c r="F649" s="3">
        <v>271.79889445648644</v>
      </c>
      <c r="G649" s="3">
        <v>-17410.212655603755</v>
      </c>
      <c r="H649" s="3">
        <v>-22999.531551984681</v>
      </c>
      <c r="I649" s="3">
        <v>-21540.626536272764</v>
      </c>
      <c r="J649" s="3">
        <v>162.74282174075543</v>
      </c>
    </row>
    <row r="650" spans="1:10">
      <c r="A650" s="3" t="s">
        <v>13</v>
      </c>
      <c r="B650" s="3" t="s">
        <v>5</v>
      </c>
      <c r="C650" s="3" t="s">
        <v>23</v>
      </c>
      <c r="D650" s="3">
        <v>-21906.585814527461</v>
      </c>
      <c r="E650" s="3">
        <v>29664.345059183099</v>
      </c>
      <c r="F650" s="3">
        <v>271.79889445648644</v>
      </c>
      <c r="G650" s="3">
        <v>-17410.212655603755</v>
      </c>
      <c r="H650" s="3">
        <v>-22999.531551984681</v>
      </c>
      <c r="I650" s="3">
        <v>-21540.626536272764</v>
      </c>
      <c r="J650" s="3">
        <v>162.74282174075543</v>
      </c>
    </row>
    <row r="651" spans="1:10">
      <c r="A651" s="3" t="s">
        <v>13</v>
      </c>
      <c r="B651" s="3" t="s">
        <v>6</v>
      </c>
      <c r="C651" s="3" t="s">
        <v>23</v>
      </c>
      <c r="D651" s="3">
        <v>-21906.585814527461</v>
      </c>
      <c r="E651" s="3">
        <v>29664.345059183099</v>
      </c>
      <c r="F651" s="3">
        <v>271.79889445648644</v>
      </c>
      <c r="G651" s="3">
        <v>-17410.212655603755</v>
      </c>
      <c r="H651" s="3">
        <v>-22999.531551984681</v>
      </c>
      <c r="I651" s="3">
        <v>-21540.626536272764</v>
      </c>
      <c r="J651" s="3">
        <v>162.74282174075543</v>
      </c>
    </row>
    <row r="652" spans="1:10">
      <c r="A652" s="3" t="s">
        <v>13</v>
      </c>
      <c r="B652" s="3" t="s">
        <v>7</v>
      </c>
      <c r="C652" s="3" t="s">
        <v>23</v>
      </c>
      <c r="D652" s="3">
        <v>-21906.585814527461</v>
      </c>
      <c r="E652" s="3">
        <v>29664.345059183099</v>
      </c>
      <c r="F652" s="3">
        <v>271.79889445648644</v>
      </c>
      <c r="G652" s="3">
        <v>-17410.212655603755</v>
      </c>
      <c r="H652" s="3">
        <v>-22999.531551984681</v>
      </c>
      <c r="I652" s="3">
        <v>-21540.626536272764</v>
      </c>
      <c r="J652" s="3">
        <v>162.74282174075543</v>
      </c>
    </row>
    <row r="653" spans="1:10">
      <c r="A653" s="3" t="s">
        <v>13</v>
      </c>
      <c r="B653" s="3" t="s">
        <v>8</v>
      </c>
      <c r="C653" s="3" t="s">
        <v>23</v>
      </c>
      <c r="D653" s="3">
        <v>-21906.585814527461</v>
      </c>
      <c r="E653" s="3">
        <v>29664.345059183099</v>
      </c>
      <c r="F653" s="3">
        <v>271.79889445648644</v>
      </c>
      <c r="G653" s="3">
        <v>-17410.212655603755</v>
      </c>
      <c r="H653" s="3">
        <v>-22999.531551984681</v>
      </c>
      <c r="I653" s="3">
        <v>-21540.626536272764</v>
      </c>
      <c r="J653" s="3">
        <v>162.74282174075543</v>
      </c>
    </row>
    <row r="654" spans="1:10">
      <c r="A654" s="3" t="s">
        <v>13</v>
      </c>
      <c r="B654" s="3" t="s">
        <v>9</v>
      </c>
      <c r="C654" s="3" t="s">
        <v>23</v>
      </c>
      <c r="D654" s="3">
        <v>-21906.585814527461</v>
      </c>
      <c r="E654" s="3">
        <v>29664.345059183099</v>
      </c>
      <c r="F654" s="3">
        <v>271.79889445648644</v>
      </c>
      <c r="G654" s="3">
        <v>-17410.212655603755</v>
      </c>
      <c r="H654" s="3">
        <v>-22999.531551984681</v>
      </c>
      <c r="I654" s="3">
        <v>-21540.626536272764</v>
      </c>
      <c r="J654" s="3">
        <v>162.74282174075543</v>
      </c>
    </row>
    <row r="655" spans="1:10">
      <c r="A655" s="3" t="s">
        <v>13</v>
      </c>
      <c r="B655" s="3" t="s">
        <v>10</v>
      </c>
      <c r="C655" s="3" t="s">
        <v>23</v>
      </c>
      <c r="D655" s="3">
        <v>-21906.585814527461</v>
      </c>
      <c r="E655" s="3">
        <v>29664.345059183099</v>
      </c>
      <c r="F655" s="3">
        <v>271.79889445648644</v>
      </c>
      <c r="G655" s="3">
        <v>-17410.212655603755</v>
      </c>
      <c r="H655" s="3">
        <v>-22999.531551984681</v>
      </c>
      <c r="I655" s="3">
        <v>-21540.626536272764</v>
      </c>
      <c r="J655" s="3">
        <v>162.74282174075543</v>
      </c>
    </row>
    <row r="656" spans="1:10">
      <c r="A656" s="3" t="s">
        <v>13</v>
      </c>
      <c r="B656" s="3" t="s">
        <v>11</v>
      </c>
      <c r="C656" s="3" t="s">
        <v>23</v>
      </c>
      <c r="D656" s="3">
        <v>-21906.585814527461</v>
      </c>
      <c r="E656" s="3">
        <v>29664.345059183099</v>
      </c>
      <c r="F656" s="3">
        <v>271.79889445648644</v>
      </c>
      <c r="G656" s="3">
        <v>-17410.212655603755</v>
      </c>
      <c r="H656" s="3">
        <v>-22999.531551984681</v>
      </c>
      <c r="I656" s="3">
        <v>-21540.626536272764</v>
      </c>
      <c r="J656" s="3">
        <v>162.74282174075543</v>
      </c>
    </row>
    <row r="657" spans="1:10">
      <c r="A657" s="3" t="s">
        <v>13</v>
      </c>
      <c r="B657" s="3" t="s">
        <v>12</v>
      </c>
      <c r="C657" s="3" t="s">
        <v>23</v>
      </c>
      <c r="D657" s="3">
        <v>-21906.585814527461</v>
      </c>
      <c r="E657" s="3">
        <v>29664.345059183099</v>
      </c>
      <c r="F657" s="3">
        <v>271.79889445648644</v>
      </c>
      <c r="G657" s="3">
        <v>-17410.212655603755</v>
      </c>
      <c r="H657" s="3">
        <v>-22999.531551984681</v>
      </c>
      <c r="I657" s="3">
        <v>-21540.626536272764</v>
      </c>
      <c r="J657" s="3">
        <v>162.74282174075543</v>
      </c>
    </row>
    <row r="658" spans="1:10">
      <c r="A658" s="3" t="s">
        <v>13</v>
      </c>
      <c r="B658" s="3" t="s">
        <v>13</v>
      </c>
      <c r="C658" s="3" t="s">
        <v>23</v>
      </c>
      <c r="D658" s="3">
        <v>-21906.585814527461</v>
      </c>
      <c r="E658" s="3">
        <v>29664.345059183099</v>
      </c>
      <c r="F658" s="3">
        <v>271.79889445648644</v>
      </c>
      <c r="G658" s="3">
        <v>-17410.212655603755</v>
      </c>
      <c r="H658" s="3">
        <v>-22999.531551984681</v>
      </c>
      <c r="I658" s="3">
        <v>-21540.626536272764</v>
      </c>
      <c r="J658" s="3">
        <v>162.74282174075543</v>
      </c>
    </row>
    <row r="659" spans="1:10">
      <c r="A659" s="3" t="s">
        <v>13</v>
      </c>
      <c r="B659" s="3" t="s">
        <v>14</v>
      </c>
      <c r="C659" s="3" t="s">
        <v>23</v>
      </c>
      <c r="D659" s="3">
        <v>-21906.585814527461</v>
      </c>
      <c r="E659" s="3">
        <v>29664.345059183099</v>
      </c>
      <c r="F659" s="3">
        <v>271.79889445648644</v>
      </c>
      <c r="G659" s="3">
        <v>-17410.212655603755</v>
      </c>
      <c r="H659" s="3">
        <v>-22999.531551984681</v>
      </c>
      <c r="I659" s="3">
        <v>-21540.626536272764</v>
      </c>
      <c r="J659" s="3">
        <v>162.74282174075543</v>
      </c>
    </row>
    <row r="660" spans="1:10">
      <c r="A660" s="3" t="s">
        <v>13</v>
      </c>
      <c r="B660" s="3" t="s">
        <v>15</v>
      </c>
      <c r="C660" s="3" t="s">
        <v>23</v>
      </c>
      <c r="D660" s="3">
        <v>-21906.585814527461</v>
      </c>
      <c r="E660" s="3">
        <v>29664.345059183099</v>
      </c>
      <c r="F660" s="3">
        <v>271.79889445648644</v>
      </c>
      <c r="G660" s="3">
        <v>-17410.212655603755</v>
      </c>
      <c r="H660" s="3">
        <v>-22999.531551984681</v>
      </c>
      <c r="I660" s="3">
        <v>-21540.626536272764</v>
      </c>
      <c r="J660" s="3">
        <v>162.74282174075543</v>
      </c>
    </row>
    <row r="661" spans="1:10">
      <c r="A661" s="3" t="s">
        <v>13</v>
      </c>
      <c r="B661" s="3" t="s">
        <v>16</v>
      </c>
      <c r="C661" s="3" t="s">
        <v>23</v>
      </c>
      <c r="D661" s="3">
        <v>-21906.585814527461</v>
      </c>
      <c r="E661" s="3">
        <v>29664.345059183099</v>
      </c>
      <c r="F661" s="3">
        <v>271.79889445648644</v>
      </c>
      <c r="G661" s="3">
        <v>-17410.212655603755</v>
      </c>
      <c r="H661" s="3">
        <v>-22999.531551984681</v>
      </c>
      <c r="I661" s="3">
        <v>-21540.626536272764</v>
      </c>
      <c r="J661" s="3">
        <v>162.74282174075543</v>
      </c>
    </row>
    <row r="662" spans="1:10">
      <c r="A662" s="3" t="s">
        <v>13</v>
      </c>
      <c r="B662" s="3" t="s">
        <v>17</v>
      </c>
      <c r="C662" s="3" t="s">
        <v>23</v>
      </c>
      <c r="D662" s="3">
        <v>-21906.585814527461</v>
      </c>
      <c r="E662" s="3">
        <v>29664.345059183099</v>
      </c>
      <c r="F662" s="3">
        <v>271.79889445648644</v>
      </c>
      <c r="G662" s="3">
        <v>-17410.212655603755</v>
      </c>
      <c r="H662" s="3">
        <v>-22999.531551984681</v>
      </c>
      <c r="I662" s="3">
        <v>-21540.626536272764</v>
      </c>
      <c r="J662" s="3">
        <v>162.74282174075543</v>
      </c>
    </row>
    <row r="663" spans="1:10">
      <c r="A663" s="3" t="s">
        <v>13</v>
      </c>
      <c r="B663" s="3" t="s">
        <v>18</v>
      </c>
      <c r="C663" s="3" t="s">
        <v>23</v>
      </c>
      <c r="D663" s="3">
        <v>-21906.585814527461</v>
      </c>
      <c r="E663" s="3">
        <v>29664.345059183099</v>
      </c>
      <c r="F663" s="3">
        <v>271.79889445648644</v>
      </c>
      <c r="G663" s="3">
        <v>-17410.212655603755</v>
      </c>
      <c r="H663" s="3">
        <v>-22999.531551984681</v>
      </c>
      <c r="I663" s="3">
        <v>-21540.626536272764</v>
      </c>
      <c r="J663" s="3">
        <v>162.74282174075543</v>
      </c>
    </row>
    <row r="664" spans="1:10">
      <c r="A664" s="3" t="s">
        <v>13</v>
      </c>
      <c r="B664" s="3" t="s">
        <v>19</v>
      </c>
      <c r="C664" s="3" t="s">
        <v>23</v>
      </c>
      <c r="D664" s="3">
        <v>-21906.585814527461</v>
      </c>
      <c r="E664" s="3">
        <v>29664.345059183099</v>
      </c>
      <c r="F664" s="3">
        <v>271.79889445648644</v>
      </c>
      <c r="G664" s="3">
        <v>-17410.212655603755</v>
      </c>
      <c r="H664" s="3">
        <v>-22999.531551984681</v>
      </c>
      <c r="I664" s="3">
        <v>-21540.626536272764</v>
      </c>
      <c r="J664" s="3">
        <v>162.74282174075543</v>
      </c>
    </row>
    <row r="667" spans="1:10">
      <c r="A667" s="3" t="s">
        <v>13</v>
      </c>
      <c r="B667" s="3" t="s">
        <v>3</v>
      </c>
      <c r="C667" s="3" t="s">
        <v>24</v>
      </c>
      <c r="D667" s="3">
        <v>-35969.842063291406</v>
      </c>
      <c r="E667" s="3">
        <v>31824.068191582865</v>
      </c>
      <c r="F667" s="3">
        <v>490.54936200041425</v>
      </c>
      <c r="G667" s="3">
        <v>-11861.98919542769</v>
      </c>
      <c r="H667" s="3">
        <v>-20030.590541698384</v>
      </c>
      <c r="I667" s="3">
        <v>7325.9254052930382</v>
      </c>
      <c r="J667" s="3">
        <v>-7725.7257278701481</v>
      </c>
    </row>
    <row r="668" spans="1:10">
      <c r="A668" s="3" t="s">
        <v>13</v>
      </c>
      <c r="B668" s="3" t="s">
        <v>4</v>
      </c>
      <c r="C668" s="3" t="s">
        <v>24</v>
      </c>
      <c r="D668" s="3">
        <v>-35969.842063291406</v>
      </c>
      <c r="E668" s="3">
        <v>31824.068191582865</v>
      </c>
      <c r="F668" s="3">
        <v>490.54936200041425</v>
      </c>
      <c r="G668" s="3">
        <v>-11861.98919542769</v>
      </c>
      <c r="H668" s="3">
        <v>-20030.590541698384</v>
      </c>
      <c r="I668" s="3">
        <v>7325.9254052930382</v>
      </c>
      <c r="J668" s="3">
        <v>-7725.7257278701481</v>
      </c>
    </row>
    <row r="669" spans="1:10">
      <c r="A669" s="3" t="s">
        <v>13</v>
      </c>
      <c r="B669" s="3" t="s">
        <v>5</v>
      </c>
      <c r="C669" s="3" t="s">
        <v>24</v>
      </c>
      <c r="D669" s="3">
        <v>-35969.842063291406</v>
      </c>
      <c r="E669" s="3">
        <v>31824.068191582865</v>
      </c>
      <c r="F669" s="3">
        <v>490.54936200041425</v>
      </c>
      <c r="G669" s="3">
        <v>-11861.98919542769</v>
      </c>
      <c r="H669" s="3">
        <v>-20030.590541698384</v>
      </c>
      <c r="I669" s="3">
        <v>7325.9254052930382</v>
      </c>
      <c r="J669" s="3">
        <v>-7725.7257278701481</v>
      </c>
    </row>
    <row r="670" spans="1:10">
      <c r="A670" s="3" t="s">
        <v>13</v>
      </c>
      <c r="B670" s="3" t="s">
        <v>6</v>
      </c>
      <c r="C670" s="3" t="s">
        <v>24</v>
      </c>
      <c r="D670" s="3">
        <v>-35969.842063291406</v>
      </c>
      <c r="E670" s="3">
        <v>31824.068191582865</v>
      </c>
      <c r="F670" s="3">
        <v>490.54936200041425</v>
      </c>
      <c r="G670" s="3">
        <v>-11861.98919542769</v>
      </c>
      <c r="H670" s="3">
        <v>-20030.590541698384</v>
      </c>
      <c r="I670" s="3">
        <v>7325.9254052930382</v>
      </c>
      <c r="J670" s="3">
        <v>-7725.7257278701481</v>
      </c>
    </row>
    <row r="671" spans="1:10">
      <c r="A671" s="3" t="s">
        <v>13</v>
      </c>
      <c r="B671" s="3" t="s">
        <v>7</v>
      </c>
      <c r="C671" s="3" t="s">
        <v>24</v>
      </c>
      <c r="D671" s="3">
        <v>-35969.842063291406</v>
      </c>
      <c r="E671" s="3">
        <v>31824.068191582865</v>
      </c>
      <c r="F671" s="3">
        <v>490.54936200041425</v>
      </c>
      <c r="G671" s="3">
        <v>-11861.98919542769</v>
      </c>
      <c r="H671" s="3">
        <v>-20030.590541698384</v>
      </c>
      <c r="I671" s="3">
        <v>7325.9254052930382</v>
      </c>
      <c r="J671" s="3">
        <v>-7725.7257278701481</v>
      </c>
    </row>
    <row r="672" spans="1:10">
      <c r="A672" s="3" t="s">
        <v>13</v>
      </c>
      <c r="B672" s="3" t="s">
        <v>8</v>
      </c>
      <c r="C672" s="3" t="s">
        <v>24</v>
      </c>
      <c r="D672" s="3">
        <v>-35969.842063291406</v>
      </c>
      <c r="E672" s="3">
        <v>31824.068191582865</v>
      </c>
      <c r="F672" s="3">
        <v>490.54936200041425</v>
      </c>
      <c r="G672" s="3">
        <v>-11861.98919542769</v>
      </c>
      <c r="H672" s="3">
        <v>-20030.590541698384</v>
      </c>
      <c r="I672" s="3">
        <v>7325.9254052930382</v>
      </c>
      <c r="J672" s="3">
        <v>-7725.7257278701481</v>
      </c>
    </row>
    <row r="673" spans="1:10">
      <c r="A673" s="3" t="s">
        <v>13</v>
      </c>
      <c r="B673" s="3" t="s">
        <v>9</v>
      </c>
      <c r="C673" s="3" t="s">
        <v>24</v>
      </c>
      <c r="D673" s="3">
        <v>-35969.842063291406</v>
      </c>
      <c r="E673" s="3">
        <v>31824.068191582865</v>
      </c>
      <c r="F673" s="3">
        <v>490.54936200041425</v>
      </c>
      <c r="G673" s="3">
        <v>-11861.98919542769</v>
      </c>
      <c r="H673" s="3">
        <v>-20030.590541698384</v>
      </c>
      <c r="I673" s="3">
        <v>7325.9254052930382</v>
      </c>
      <c r="J673" s="3">
        <v>-7725.7257278701481</v>
      </c>
    </row>
    <row r="674" spans="1:10">
      <c r="A674" s="3" t="s">
        <v>13</v>
      </c>
      <c r="B674" s="3" t="s">
        <v>10</v>
      </c>
      <c r="C674" s="3" t="s">
        <v>24</v>
      </c>
      <c r="D674" s="3">
        <v>-35969.842063291406</v>
      </c>
      <c r="E674" s="3">
        <v>31824.068191582865</v>
      </c>
      <c r="F674" s="3">
        <v>490.54936200041425</v>
      </c>
      <c r="G674" s="3">
        <v>-11861.98919542769</v>
      </c>
      <c r="H674" s="3">
        <v>-20030.590541698384</v>
      </c>
      <c r="I674" s="3">
        <v>7325.9254052930382</v>
      </c>
      <c r="J674" s="3">
        <v>-7725.7257278701481</v>
      </c>
    </row>
    <row r="675" spans="1:10">
      <c r="A675" s="3" t="s">
        <v>13</v>
      </c>
      <c r="B675" s="3" t="s">
        <v>11</v>
      </c>
      <c r="C675" s="3" t="s">
        <v>24</v>
      </c>
      <c r="D675" s="3">
        <v>-35969.842063291406</v>
      </c>
      <c r="E675" s="3">
        <v>31824.068191582865</v>
      </c>
      <c r="F675" s="3">
        <v>490.54936200041425</v>
      </c>
      <c r="G675" s="3">
        <v>-11861.98919542769</v>
      </c>
      <c r="H675" s="3">
        <v>-20030.590541698384</v>
      </c>
      <c r="I675" s="3">
        <v>7325.9254052930382</v>
      </c>
      <c r="J675" s="3">
        <v>-7725.7257278701481</v>
      </c>
    </row>
    <row r="676" spans="1:10">
      <c r="A676" s="3" t="s">
        <v>13</v>
      </c>
      <c r="B676" s="3" t="s">
        <v>12</v>
      </c>
      <c r="C676" s="3" t="s">
        <v>24</v>
      </c>
      <c r="D676" s="3">
        <v>-35969.842063291406</v>
      </c>
      <c r="E676" s="3">
        <v>31824.068191582865</v>
      </c>
      <c r="F676" s="3">
        <v>490.54936200041425</v>
      </c>
      <c r="G676" s="3">
        <v>-11861.98919542769</v>
      </c>
      <c r="H676" s="3">
        <v>-20030.590541698384</v>
      </c>
      <c r="I676" s="3">
        <v>7325.9254052930382</v>
      </c>
      <c r="J676" s="3">
        <v>-7725.7257278701481</v>
      </c>
    </row>
    <row r="677" spans="1:10">
      <c r="A677" s="3" t="s">
        <v>13</v>
      </c>
      <c r="B677" s="3" t="s">
        <v>13</v>
      </c>
      <c r="C677" s="3" t="s">
        <v>24</v>
      </c>
      <c r="D677" s="3">
        <v>-35969.842063291406</v>
      </c>
      <c r="E677" s="3">
        <v>31824.068191582865</v>
      </c>
      <c r="F677" s="3">
        <v>490.54936200041425</v>
      </c>
      <c r="G677" s="3">
        <v>-11861.98919542769</v>
      </c>
      <c r="H677" s="3">
        <v>-20030.590541698384</v>
      </c>
      <c r="I677" s="3">
        <v>7325.9254052930382</v>
      </c>
      <c r="J677" s="3">
        <v>-7725.7257278701481</v>
      </c>
    </row>
    <row r="678" spans="1:10">
      <c r="A678" s="3" t="s">
        <v>13</v>
      </c>
      <c r="B678" s="3" t="s">
        <v>14</v>
      </c>
      <c r="C678" s="3" t="s">
        <v>24</v>
      </c>
      <c r="D678" s="3">
        <v>-35969.842063291406</v>
      </c>
      <c r="E678" s="3">
        <v>31824.068191582865</v>
      </c>
      <c r="F678" s="3">
        <v>490.54936200041425</v>
      </c>
      <c r="G678" s="3">
        <v>-11861.98919542769</v>
      </c>
      <c r="H678" s="3">
        <v>-20030.590541698384</v>
      </c>
      <c r="I678" s="3">
        <v>7325.9254052930382</v>
      </c>
      <c r="J678" s="3">
        <v>-7725.7257278701481</v>
      </c>
    </row>
    <row r="679" spans="1:10">
      <c r="A679" s="3" t="s">
        <v>13</v>
      </c>
      <c r="B679" s="3" t="s">
        <v>15</v>
      </c>
      <c r="C679" s="3" t="s">
        <v>24</v>
      </c>
      <c r="D679" s="3">
        <v>-35969.842063291406</v>
      </c>
      <c r="E679" s="3">
        <v>31824.068191582865</v>
      </c>
      <c r="F679" s="3">
        <v>490.54936200041425</v>
      </c>
      <c r="G679" s="3">
        <v>-11861.98919542769</v>
      </c>
      <c r="H679" s="3">
        <v>-20030.590541698384</v>
      </c>
      <c r="I679" s="3">
        <v>7325.9254052930382</v>
      </c>
      <c r="J679" s="3">
        <v>-7725.7257278701481</v>
      </c>
    </row>
    <row r="680" spans="1:10">
      <c r="A680" s="3" t="s">
        <v>13</v>
      </c>
      <c r="B680" s="3" t="s">
        <v>16</v>
      </c>
      <c r="C680" s="3" t="s">
        <v>24</v>
      </c>
      <c r="D680" s="3">
        <v>-35969.842063291406</v>
      </c>
      <c r="E680" s="3">
        <v>31824.068191582865</v>
      </c>
      <c r="F680" s="3">
        <v>490.54936200041425</v>
      </c>
      <c r="G680" s="3">
        <v>-11861.98919542769</v>
      </c>
      <c r="H680" s="3">
        <v>-20030.590541698384</v>
      </c>
      <c r="I680" s="3">
        <v>7325.9254052930382</v>
      </c>
      <c r="J680" s="3">
        <v>-7725.7257278701481</v>
      </c>
    </row>
    <row r="681" spans="1:10">
      <c r="A681" s="3" t="s">
        <v>13</v>
      </c>
      <c r="B681" s="3" t="s">
        <v>17</v>
      </c>
      <c r="C681" s="3" t="s">
        <v>24</v>
      </c>
      <c r="D681" s="3">
        <v>-35969.842063291406</v>
      </c>
      <c r="E681" s="3">
        <v>31824.068191582865</v>
      </c>
      <c r="F681" s="3">
        <v>490.54936200041425</v>
      </c>
      <c r="G681" s="3">
        <v>-11861.98919542769</v>
      </c>
      <c r="H681" s="3">
        <v>-20030.590541698384</v>
      </c>
      <c r="I681" s="3">
        <v>7325.9254052930382</v>
      </c>
      <c r="J681" s="3">
        <v>-7725.7257278701481</v>
      </c>
    </row>
    <row r="682" spans="1:10">
      <c r="A682" s="3" t="s">
        <v>13</v>
      </c>
      <c r="B682" s="3" t="s">
        <v>18</v>
      </c>
      <c r="C682" s="3" t="s">
        <v>24</v>
      </c>
      <c r="D682" s="3">
        <v>-35969.842063291406</v>
      </c>
      <c r="E682" s="3">
        <v>31824.068191582865</v>
      </c>
      <c r="F682" s="3">
        <v>490.54936200041425</v>
      </c>
      <c r="G682" s="3">
        <v>-11861.98919542769</v>
      </c>
      <c r="H682" s="3">
        <v>-20030.590541698384</v>
      </c>
      <c r="I682" s="3">
        <v>7325.9254052930382</v>
      </c>
      <c r="J682" s="3">
        <v>-7725.7257278701481</v>
      </c>
    </row>
    <row r="683" spans="1:10">
      <c r="A683" s="3" t="s">
        <v>13</v>
      </c>
      <c r="B683" s="3" t="s">
        <v>19</v>
      </c>
      <c r="C683" s="3" t="s">
        <v>24</v>
      </c>
      <c r="D683" s="3">
        <v>-35969.842063291406</v>
      </c>
      <c r="E683" s="3">
        <v>31824.068191582865</v>
      </c>
      <c r="F683" s="3">
        <v>490.54936200041425</v>
      </c>
      <c r="G683" s="3">
        <v>-11861.98919542769</v>
      </c>
      <c r="H683" s="3">
        <v>-20030.590541698384</v>
      </c>
      <c r="I683" s="3">
        <v>7325.9254052930382</v>
      </c>
      <c r="J683" s="3">
        <v>-7725.7257278701481</v>
      </c>
    </row>
    <row r="686" spans="1:10">
      <c r="A686" s="3" t="s">
        <v>15</v>
      </c>
      <c r="B686" s="3" t="s">
        <v>3</v>
      </c>
      <c r="C686" s="3" t="s">
        <v>25</v>
      </c>
    </row>
    <row r="687" spans="1:10">
      <c r="A687" s="3" t="s">
        <v>15</v>
      </c>
      <c r="B687" s="3" t="s">
        <v>4</v>
      </c>
      <c r="C687" s="3" t="s">
        <v>25</v>
      </c>
    </row>
    <row r="688" spans="1:10">
      <c r="A688" s="3" t="s">
        <v>15</v>
      </c>
      <c r="B688" s="3" t="s">
        <v>5</v>
      </c>
      <c r="C688" s="3" t="s">
        <v>25</v>
      </c>
    </row>
    <row r="689" spans="1:3">
      <c r="A689" s="3" t="s">
        <v>15</v>
      </c>
      <c r="B689" s="3" t="s">
        <v>6</v>
      </c>
      <c r="C689" s="3" t="s">
        <v>25</v>
      </c>
    </row>
    <row r="690" spans="1:3">
      <c r="A690" s="3" t="s">
        <v>15</v>
      </c>
      <c r="B690" s="3" t="s">
        <v>7</v>
      </c>
      <c r="C690" s="3" t="s">
        <v>25</v>
      </c>
    </row>
    <row r="691" spans="1:3">
      <c r="A691" s="3" t="s">
        <v>15</v>
      </c>
      <c r="B691" s="3" t="s">
        <v>8</v>
      </c>
      <c r="C691" s="3" t="s">
        <v>25</v>
      </c>
    </row>
    <row r="692" spans="1:3">
      <c r="A692" s="3" t="s">
        <v>15</v>
      </c>
      <c r="B692" s="3" t="s">
        <v>9</v>
      </c>
      <c r="C692" s="3" t="s">
        <v>25</v>
      </c>
    </row>
    <row r="693" spans="1:3">
      <c r="A693" s="3" t="s">
        <v>15</v>
      </c>
      <c r="B693" s="3" t="s">
        <v>10</v>
      </c>
      <c r="C693" s="3" t="s">
        <v>25</v>
      </c>
    </row>
    <row r="694" spans="1:3">
      <c r="A694" s="3" t="s">
        <v>15</v>
      </c>
      <c r="B694" s="3" t="s">
        <v>11</v>
      </c>
      <c r="C694" s="3" t="s">
        <v>25</v>
      </c>
    </row>
    <row r="695" spans="1:3">
      <c r="A695" s="3" t="s">
        <v>15</v>
      </c>
      <c r="B695" s="3" t="s">
        <v>12</v>
      </c>
      <c r="C695" s="3" t="s">
        <v>25</v>
      </c>
    </row>
    <row r="696" spans="1:3">
      <c r="A696" s="3" t="s">
        <v>15</v>
      </c>
      <c r="B696" s="3" t="s">
        <v>13</v>
      </c>
      <c r="C696" s="3" t="s">
        <v>25</v>
      </c>
    </row>
    <row r="697" spans="1:3">
      <c r="A697" s="3" t="s">
        <v>15</v>
      </c>
      <c r="B697" s="3" t="s">
        <v>14</v>
      </c>
      <c r="C697" s="3" t="s">
        <v>25</v>
      </c>
    </row>
    <row r="698" spans="1:3">
      <c r="A698" s="3" t="s">
        <v>15</v>
      </c>
      <c r="B698" s="3" t="s">
        <v>15</v>
      </c>
      <c r="C698" s="3" t="s">
        <v>25</v>
      </c>
    </row>
    <row r="699" spans="1:3">
      <c r="A699" s="3" t="s">
        <v>15</v>
      </c>
      <c r="B699" s="3" t="s">
        <v>16</v>
      </c>
      <c r="C699" s="3" t="s">
        <v>25</v>
      </c>
    </row>
    <row r="700" spans="1:3">
      <c r="A700" s="3" t="s">
        <v>15</v>
      </c>
      <c r="B700" s="3" t="s">
        <v>17</v>
      </c>
      <c r="C700" s="3" t="s">
        <v>25</v>
      </c>
    </row>
    <row r="701" spans="1:3">
      <c r="A701" s="3" t="s">
        <v>15</v>
      </c>
      <c r="B701" s="3" t="s">
        <v>18</v>
      </c>
      <c r="C701" s="3" t="s">
        <v>25</v>
      </c>
    </row>
    <row r="702" spans="1:3">
      <c r="A702" s="3" t="s">
        <v>15</v>
      </c>
      <c r="B702" s="3" t="s">
        <v>19</v>
      </c>
      <c r="C702" s="3" t="s">
        <v>25</v>
      </c>
    </row>
    <row r="705" spans="1:3">
      <c r="A705" s="3" t="s">
        <v>15</v>
      </c>
      <c r="B705" s="3" t="s">
        <v>3</v>
      </c>
      <c r="C705" s="3" t="s">
        <v>22</v>
      </c>
    </row>
    <row r="706" spans="1:3">
      <c r="A706" s="3" t="s">
        <v>15</v>
      </c>
      <c r="B706" s="3" t="s">
        <v>4</v>
      </c>
      <c r="C706" s="3" t="s">
        <v>22</v>
      </c>
    </row>
    <row r="707" spans="1:3">
      <c r="A707" s="3" t="s">
        <v>15</v>
      </c>
      <c r="B707" s="3" t="s">
        <v>5</v>
      </c>
      <c r="C707" s="3" t="s">
        <v>22</v>
      </c>
    </row>
    <row r="708" spans="1:3">
      <c r="A708" s="3" t="s">
        <v>15</v>
      </c>
      <c r="B708" s="3" t="s">
        <v>6</v>
      </c>
      <c r="C708" s="3" t="s">
        <v>22</v>
      </c>
    </row>
    <row r="709" spans="1:3">
      <c r="A709" s="3" t="s">
        <v>15</v>
      </c>
      <c r="B709" s="3" t="s">
        <v>7</v>
      </c>
      <c r="C709" s="3" t="s">
        <v>22</v>
      </c>
    </row>
    <row r="710" spans="1:3">
      <c r="A710" s="3" t="s">
        <v>15</v>
      </c>
      <c r="B710" s="3" t="s">
        <v>8</v>
      </c>
      <c r="C710" s="3" t="s">
        <v>22</v>
      </c>
    </row>
    <row r="711" spans="1:3">
      <c r="A711" s="3" t="s">
        <v>15</v>
      </c>
      <c r="B711" s="3" t="s">
        <v>9</v>
      </c>
      <c r="C711" s="3" t="s">
        <v>22</v>
      </c>
    </row>
    <row r="712" spans="1:3">
      <c r="A712" s="3" t="s">
        <v>15</v>
      </c>
      <c r="B712" s="3" t="s">
        <v>10</v>
      </c>
      <c r="C712" s="3" t="s">
        <v>22</v>
      </c>
    </row>
    <row r="713" spans="1:3">
      <c r="A713" s="3" t="s">
        <v>15</v>
      </c>
      <c r="B713" s="3" t="s">
        <v>11</v>
      </c>
      <c r="C713" s="3" t="s">
        <v>22</v>
      </c>
    </row>
    <row r="714" spans="1:3">
      <c r="A714" s="3" t="s">
        <v>15</v>
      </c>
      <c r="B714" s="3" t="s">
        <v>12</v>
      </c>
      <c r="C714" s="3" t="s">
        <v>22</v>
      </c>
    </row>
    <row r="715" spans="1:3">
      <c r="A715" s="3" t="s">
        <v>15</v>
      </c>
      <c r="B715" s="3" t="s">
        <v>13</v>
      </c>
      <c r="C715" s="3" t="s">
        <v>22</v>
      </c>
    </row>
    <row r="716" spans="1:3">
      <c r="A716" s="3" t="s">
        <v>15</v>
      </c>
      <c r="B716" s="3" t="s">
        <v>14</v>
      </c>
      <c r="C716" s="3" t="s">
        <v>22</v>
      </c>
    </row>
    <row r="717" spans="1:3">
      <c r="A717" s="3" t="s">
        <v>15</v>
      </c>
      <c r="B717" s="3" t="s">
        <v>15</v>
      </c>
      <c r="C717" s="3" t="s">
        <v>22</v>
      </c>
    </row>
    <row r="718" spans="1:3">
      <c r="A718" s="3" t="s">
        <v>15</v>
      </c>
      <c r="B718" s="3" t="s">
        <v>16</v>
      </c>
      <c r="C718" s="3" t="s">
        <v>22</v>
      </c>
    </row>
    <row r="719" spans="1:3">
      <c r="A719" s="3" t="s">
        <v>15</v>
      </c>
      <c r="B719" s="3" t="s">
        <v>17</v>
      </c>
      <c r="C719" s="3" t="s">
        <v>22</v>
      </c>
    </row>
    <row r="720" spans="1:3">
      <c r="A720" s="3" t="s">
        <v>15</v>
      </c>
      <c r="B720" s="3" t="s">
        <v>18</v>
      </c>
      <c r="C720" s="3" t="s">
        <v>22</v>
      </c>
    </row>
    <row r="721" spans="1:3">
      <c r="A721" s="3" t="s">
        <v>15</v>
      </c>
      <c r="B721" s="3" t="s">
        <v>19</v>
      </c>
      <c r="C721" s="3" t="s">
        <v>22</v>
      </c>
    </row>
    <row r="724" spans="1:3">
      <c r="A724" s="3" t="s">
        <v>15</v>
      </c>
      <c r="B724" s="3" t="s">
        <v>3</v>
      </c>
      <c r="C724" s="3" t="s">
        <v>23</v>
      </c>
    </row>
    <row r="725" spans="1:3">
      <c r="A725" s="3" t="s">
        <v>15</v>
      </c>
      <c r="B725" s="3" t="s">
        <v>4</v>
      </c>
      <c r="C725" s="3" t="s">
        <v>23</v>
      </c>
    </row>
    <row r="726" spans="1:3">
      <c r="A726" s="3" t="s">
        <v>15</v>
      </c>
      <c r="B726" s="3" t="s">
        <v>5</v>
      </c>
      <c r="C726" s="3" t="s">
        <v>23</v>
      </c>
    </row>
    <row r="727" spans="1:3">
      <c r="A727" s="3" t="s">
        <v>15</v>
      </c>
      <c r="B727" s="3" t="s">
        <v>6</v>
      </c>
      <c r="C727" s="3" t="s">
        <v>23</v>
      </c>
    </row>
    <row r="728" spans="1:3">
      <c r="A728" s="3" t="s">
        <v>15</v>
      </c>
      <c r="B728" s="3" t="s">
        <v>7</v>
      </c>
      <c r="C728" s="3" t="s">
        <v>23</v>
      </c>
    </row>
    <row r="729" spans="1:3">
      <c r="A729" s="3" t="s">
        <v>15</v>
      </c>
      <c r="B729" s="3" t="s">
        <v>8</v>
      </c>
      <c r="C729" s="3" t="s">
        <v>23</v>
      </c>
    </row>
    <row r="730" spans="1:3">
      <c r="A730" s="3" t="s">
        <v>15</v>
      </c>
      <c r="B730" s="3" t="s">
        <v>9</v>
      </c>
      <c r="C730" s="3" t="s">
        <v>23</v>
      </c>
    </row>
    <row r="731" spans="1:3">
      <c r="A731" s="3" t="s">
        <v>15</v>
      </c>
      <c r="B731" s="3" t="s">
        <v>10</v>
      </c>
      <c r="C731" s="3" t="s">
        <v>23</v>
      </c>
    </row>
    <row r="732" spans="1:3">
      <c r="A732" s="3" t="s">
        <v>15</v>
      </c>
      <c r="B732" s="3" t="s">
        <v>11</v>
      </c>
      <c r="C732" s="3" t="s">
        <v>23</v>
      </c>
    </row>
    <row r="733" spans="1:3">
      <c r="A733" s="3" t="s">
        <v>15</v>
      </c>
      <c r="B733" s="3" t="s">
        <v>12</v>
      </c>
      <c r="C733" s="3" t="s">
        <v>23</v>
      </c>
    </row>
    <row r="734" spans="1:3">
      <c r="A734" s="3" t="s">
        <v>15</v>
      </c>
      <c r="B734" s="3" t="s">
        <v>13</v>
      </c>
      <c r="C734" s="3" t="s">
        <v>23</v>
      </c>
    </row>
    <row r="735" spans="1:3">
      <c r="A735" s="3" t="s">
        <v>15</v>
      </c>
      <c r="B735" s="3" t="s">
        <v>14</v>
      </c>
      <c r="C735" s="3" t="s">
        <v>23</v>
      </c>
    </row>
    <row r="736" spans="1:3">
      <c r="A736" s="3" t="s">
        <v>15</v>
      </c>
      <c r="B736" s="3" t="s">
        <v>15</v>
      </c>
      <c r="C736" s="3" t="s">
        <v>23</v>
      </c>
    </row>
    <row r="737" spans="1:10">
      <c r="A737" s="3" t="s">
        <v>15</v>
      </c>
      <c r="B737" s="3" t="s">
        <v>16</v>
      </c>
      <c r="C737" s="3" t="s">
        <v>23</v>
      </c>
    </row>
    <row r="738" spans="1:10">
      <c r="A738" s="3" t="s">
        <v>15</v>
      </c>
      <c r="B738" s="3" t="s">
        <v>17</v>
      </c>
      <c r="C738" s="3" t="s">
        <v>23</v>
      </c>
    </row>
    <row r="739" spans="1:10">
      <c r="A739" s="3" t="s">
        <v>15</v>
      </c>
      <c r="B739" s="3" t="s">
        <v>18</v>
      </c>
      <c r="C739" s="3" t="s">
        <v>23</v>
      </c>
    </row>
    <row r="740" spans="1:10">
      <c r="A740" s="3" t="s">
        <v>15</v>
      </c>
      <c r="B740" s="3" t="s">
        <v>19</v>
      </c>
      <c r="C740" s="3" t="s">
        <v>23</v>
      </c>
    </row>
    <row r="743" spans="1:10">
      <c r="A743" s="3" t="s">
        <v>15</v>
      </c>
      <c r="B743" s="3" t="s">
        <v>3</v>
      </c>
      <c r="C743" s="8">
        <v>2008</v>
      </c>
      <c r="D743" s="3">
        <v>-7882.484121922238</v>
      </c>
      <c r="E743" s="3">
        <v>6738.8177120739765</v>
      </c>
      <c r="F743" s="3">
        <v>-8742.6370000301195</v>
      </c>
      <c r="G743" s="3">
        <v>-6479.5863044454418</v>
      </c>
      <c r="H743" s="3">
        <v>-860.46702237745455</v>
      </c>
      <c r="I743" s="3">
        <v>-113.07138191902709</v>
      </c>
      <c r="J743" s="3">
        <v>24630.58730109036</v>
      </c>
    </row>
    <row r="744" spans="1:10">
      <c r="A744" s="3" t="s">
        <v>15</v>
      </c>
      <c r="B744" s="3" t="s">
        <v>4</v>
      </c>
      <c r="C744" s="8">
        <v>2008</v>
      </c>
      <c r="D744" s="3">
        <v>-7882.484121922238</v>
      </c>
      <c r="E744" s="3">
        <v>6738.8177120739765</v>
      </c>
      <c r="F744" s="3">
        <v>-8742.6370000301195</v>
      </c>
      <c r="G744" s="3">
        <v>-6479.5863044454418</v>
      </c>
      <c r="H744" s="3">
        <v>-860.46702237745455</v>
      </c>
      <c r="I744" s="3">
        <v>-113.07138191902709</v>
      </c>
      <c r="J744" s="3">
        <v>24630.58730109036</v>
      </c>
    </row>
    <row r="745" spans="1:10">
      <c r="A745" s="3" t="s">
        <v>15</v>
      </c>
      <c r="B745" s="3" t="s">
        <v>5</v>
      </c>
      <c r="C745" s="8">
        <v>2008</v>
      </c>
      <c r="D745" s="3">
        <v>-7882.484121922238</v>
      </c>
      <c r="E745" s="3">
        <v>6738.8177120739765</v>
      </c>
      <c r="F745" s="3">
        <v>-8742.6370000301195</v>
      </c>
      <c r="G745" s="3">
        <v>-6479.5863044454418</v>
      </c>
      <c r="H745" s="3">
        <v>-860.46702237745455</v>
      </c>
      <c r="I745" s="3">
        <v>-113.07138191902709</v>
      </c>
      <c r="J745" s="3">
        <v>24630.58730109036</v>
      </c>
    </row>
    <row r="746" spans="1:10">
      <c r="A746" s="3" t="s">
        <v>15</v>
      </c>
      <c r="B746" s="3" t="s">
        <v>6</v>
      </c>
      <c r="C746" s="8">
        <v>2008</v>
      </c>
      <c r="D746" s="3">
        <v>-7882.484121922238</v>
      </c>
      <c r="E746" s="3">
        <v>6738.8177120739765</v>
      </c>
      <c r="F746" s="3">
        <v>-8742.6370000301195</v>
      </c>
      <c r="G746" s="3">
        <v>-6479.5863044454418</v>
      </c>
      <c r="H746" s="3">
        <v>-860.46702237745455</v>
      </c>
      <c r="I746" s="3">
        <v>-113.07138191902709</v>
      </c>
      <c r="J746" s="3">
        <v>24630.58730109036</v>
      </c>
    </row>
    <row r="747" spans="1:10">
      <c r="A747" s="3" t="s">
        <v>15</v>
      </c>
      <c r="B747" s="3" t="s">
        <v>7</v>
      </c>
      <c r="C747" s="8">
        <v>2008</v>
      </c>
      <c r="D747" s="3">
        <v>-7882.484121922238</v>
      </c>
      <c r="E747" s="3">
        <v>6738.8177120739765</v>
      </c>
      <c r="F747" s="3">
        <v>-8742.6370000301195</v>
      </c>
      <c r="G747" s="3">
        <v>-6479.5863044454418</v>
      </c>
      <c r="H747" s="3">
        <v>-860.46702237745455</v>
      </c>
      <c r="I747" s="3">
        <v>-113.07138191902709</v>
      </c>
      <c r="J747" s="3">
        <v>24630.58730109036</v>
      </c>
    </row>
    <row r="748" spans="1:10">
      <c r="A748" s="3" t="s">
        <v>15</v>
      </c>
      <c r="B748" s="3" t="s">
        <v>8</v>
      </c>
      <c r="C748" s="8">
        <v>2008</v>
      </c>
      <c r="D748" s="3">
        <v>-7882.484121922238</v>
      </c>
      <c r="E748" s="3">
        <v>6738.8177120739765</v>
      </c>
      <c r="F748" s="3">
        <v>-8742.6370000301195</v>
      </c>
      <c r="G748" s="3">
        <v>-6479.5863044454418</v>
      </c>
      <c r="H748" s="3">
        <v>-860.46702237745455</v>
      </c>
      <c r="I748" s="3">
        <v>-113.07138191902709</v>
      </c>
      <c r="J748" s="3">
        <v>24630.58730109036</v>
      </c>
    </row>
    <row r="749" spans="1:10">
      <c r="A749" s="3" t="s">
        <v>15</v>
      </c>
      <c r="B749" s="3" t="s">
        <v>9</v>
      </c>
      <c r="C749" s="8">
        <v>2008</v>
      </c>
      <c r="D749" s="3">
        <v>-7882.484121922238</v>
      </c>
      <c r="E749" s="3">
        <v>6738.8177120739765</v>
      </c>
      <c r="F749" s="3">
        <v>-8742.6370000301195</v>
      </c>
      <c r="G749" s="3">
        <v>-6479.5863044454418</v>
      </c>
      <c r="H749" s="3">
        <v>-860.46702237745455</v>
      </c>
      <c r="I749" s="3">
        <v>-113.07138191902709</v>
      </c>
      <c r="J749" s="3">
        <v>24630.58730109036</v>
      </c>
    </row>
    <row r="750" spans="1:10">
      <c r="A750" s="3" t="s">
        <v>15</v>
      </c>
      <c r="B750" s="3" t="s">
        <v>10</v>
      </c>
      <c r="C750" s="8">
        <v>2008</v>
      </c>
      <c r="D750" s="3">
        <v>-7882.484121922238</v>
      </c>
      <c r="E750" s="3">
        <v>6738.8177120739765</v>
      </c>
      <c r="F750" s="3">
        <v>-8742.6370000301195</v>
      </c>
      <c r="G750" s="3">
        <v>-6479.5863044454418</v>
      </c>
      <c r="H750" s="3">
        <v>-860.46702237745455</v>
      </c>
      <c r="I750" s="3">
        <v>-113.07138191902709</v>
      </c>
      <c r="J750" s="3">
        <v>24630.58730109036</v>
      </c>
    </row>
    <row r="751" spans="1:10">
      <c r="A751" s="3" t="s">
        <v>15</v>
      </c>
      <c r="B751" s="3" t="s">
        <v>11</v>
      </c>
      <c r="C751" s="8">
        <v>2008</v>
      </c>
      <c r="D751" s="3">
        <v>-7882.484121922238</v>
      </c>
      <c r="E751" s="3">
        <v>6738.8177120739765</v>
      </c>
      <c r="F751" s="3">
        <v>-8742.6370000301195</v>
      </c>
      <c r="G751" s="3">
        <v>-6479.5863044454418</v>
      </c>
      <c r="H751" s="3">
        <v>-860.46702237745455</v>
      </c>
      <c r="I751" s="3">
        <v>-113.07138191902709</v>
      </c>
      <c r="J751" s="3">
        <v>24630.58730109036</v>
      </c>
    </row>
    <row r="752" spans="1:10">
      <c r="A752" s="3" t="s">
        <v>15</v>
      </c>
      <c r="B752" s="3" t="s">
        <v>12</v>
      </c>
      <c r="C752" s="8">
        <v>2008</v>
      </c>
      <c r="D752" s="3">
        <v>-7882.484121922238</v>
      </c>
      <c r="E752" s="3">
        <v>6738.8177120739765</v>
      </c>
      <c r="F752" s="3">
        <v>-8742.6370000301195</v>
      </c>
      <c r="G752" s="3">
        <v>-6479.5863044454418</v>
      </c>
      <c r="H752" s="3">
        <v>-860.46702237745455</v>
      </c>
      <c r="I752" s="3">
        <v>-113.07138191902709</v>
      </c>
      <c r="J752" s="3">
        <v>24630.58730109036</v>
      </c>
    </row>
    <row r="753" spans="1:10">
      <c r="A753" s="3" t="s">
        <v>15</v>
      </c>
      <c r="B753" s="3" t="s">
        <v>13</v>
      </c>
      <c r="C753" s="8">
        <v>2008</v>
      </c>
      <c r="D753" s="3">
        <v>-7882.484121922238</v>
      </c>
      <c r="E753" s="3">
        <v>6738.8177120739765</v>
      </c>
      <c r="F753" s="3">
        <v>-8742.6370000301195</v>
      </c>
      <c r="G753" s="3">
        <v>-6479.5863044454418</v>
      </c>
      <c r="H753" s="3">
        <v>-860.46702237745455</v>
      </c>
      <c r="I753" s="3">
        <v>-113.07138191902709</v>
      </c>
      <c r="J753" s="3">
        <v>24630.58730109036</v>
      </c>
    </row>
    <row r="754" spans="1:10">
      <c r="A754" s="3" t="s">
        <v>15</v>
      </c>
      <c r="B754" s="3" t="s">
        <v>14</v>
      </c>
      <c r="C754" s="8">
        <v>2008</v>
      </c>
      <c r="D754" s="3">
        <v>-7882.484121922238</v>
      </c>
      <c r="E754" s="3">
        <v>6738.8177120739765</v>
      </c>
      <c r="F754" s="3">
        <v>-8742.6370000301195</v>
      </c>
      <c r="G754" s="3">
        <v>-6479.5863044454418</v>
      </c>
      <c r="H754" s="3">
        <v>-860.46702237745455</v>
      </c>
      <c r="I754" s="3">
        <v>-113.07138191902709</v>
      </c>
      <c r="J754" s="3">
        <v>24630.58730109036</v>
      </c>
    </row>
    <row r="755" spans="1:10">
      <c r="A755" s="3" t="s">
        <v>15</v>
      </c>
      <c r="B755" s="3" t="s">
        <v>15</v>
      </c>
      <c r="C755" s="8">
        <v>2008</v>
      </c>
      <c r="D755" s="3">
        <v>-7882.484121922238</v>
      </c>
      <c r="E755" s="3">
        <v>6738.8177120739765</v>
      </c>
      <c r="F755" s="3">
        <v>-8742.6370000301195</v>
      </c>
      <c r="G755" s="3">
        <v>-6479.5863044454418</v>
      </c>
      <c r="H755" s="3">
        <v>-860.46702237745455</v>
      </c>
      <c r="I755" s="3">
        <v>-113.07138191902709</v>
      </c>
      <c r="J755" s="3">
        <v>24630.58730109036</v>
      </c>
    </row>
    <row r="756" spans="1:10">
      <c r="A756" s="3" t="s">
        <v>15</v>
      </c>
      <c r="B756" s="3" t="s">
        <v>16</v>
      </c>
      <c r="C756" s="8">
        <v>2008</v>
      </c>
      <c r="D756" s="3">
        <v>-7882.484121922238</v>
      </c>
      <c r="E756" s="3">
        <v>6738.8177120739765</v>
      </c>
      <c r="F756" s="3">
        <v>-8742.6370000301195</v>
      </c>
      <c r="G756" s="3">
        <v>-6479.5863044454418</v>
      </c>
      <c r="H756" s="3">
        <v>-860.46702237745455</v>
      </c>
      <c r="I756" s="3">
        <v>-113.07138191902709</v>
      </c>
      <c r="J756" s="3">
        <v>24630.58730109036</v>
      </c>
    </row>
    <row r="757" spans="1:10">
      <c r="A757" s="3" t="s">
        <v>15</v>
      </c>
      <c r="B757" s="3" t="s">
        <v>17</v>
      </c>
      <c r="C757" s="8">
        <v>2008</v>
      </c>
      <c r="D757" s="3">
        <v>-7882.484121922238</v>
      </c>
      <c r="E757" s="3">
        <v>6738.8177120739765</v>
      </c>
      <c r="F757" s="3">
        <v>-8742.6370000301195</v>
      </c>
      <c r="G757" s="3">
        <v>-6479.5863044454418</v>
      </c>
      <c r="H757" s="3">
        <v>-860.46702237745455</v>
      </c>
      <c r="I757" s="3">
        <v>-113.07138191902709</v>
      </c>
      <c r="J757" s="3">
        <v>24630.58730109036</v>
      </c>
    </row>
    <row r="758" spans="1:10">
      <c r="A758" s="3" t="s">
        <v>15</v>
      </c>
      <c r="B758" s="3" t="s">
        <v>18</v>
      </c>
      <c r="C758" s="8">
        <v>2008</v>
      </c>
      <c r="D758" s="3">
        <v>-7882.484121922238</v>
      </c>
      <c r="E758" s="3">
        <v>6738.8177120739765</v>
      </c>
      <c r="F758" s="3">
        <v>-8742.6370000301195</v>
      </c>
      <c r="G758" s="3">
        <v>-6479.5863044454418</v>
      </c>
      <c r="H758" s="3">
        <v>-860.46702237745455</v>
      </c>
      <c r="I758" s="3">
        <v>-113.07138191902709</v>
      </c>
      <c r="J758" s="3">
        <v>24630.58730109036</v>
      </c>
    </row>
    <row r="759" spans="1:10">
      <c r="A759" s="3" t="s">
        <v>15</v>
      </c>
      <c r="B759" s="3" t="s">
        <v>19</v>
      </c>
      <c r="C759" s="8">
        <v>2008</v>
      </c>
      <c r="D759" s="3">
        <v>-7882.484121922238</v>
      </c>
      <c r="E759" s="3">
        <v>6738.8177120739765</v>
      </c>
      <c r="F759" s="3">
        <v>-8742.6370000301195</v>
      </c>
      <c r="G759" s="3">
        <v>-6479.5863044454418</v>
      </c>
      <c r="H759" s="3">
        <v>-860.46702237745455</v>
      </c>
      <c r="I759" s="3">
        <v>-113.07138191902709</v>
      </c>
      <c r="J759" s="3">
        <v>24630.58730109036</v>
      </c>
    </row>
    <row r="762" spans="1:10">
      <c r="A762" s="3" t="s">
        <v>16</v>
      </c>
      <c r="B762" s="3" t="s">
        <v>3</v>
      </c>
      <c r="C762" s="3" t="s">
        <v>25</v>
      </c>
    </row>
    <row r="763" spans="1:10">
      <c r="A763" s="3" t="s">
        <v>16</v>
      </c>
      <c r="B763" s="3" t="s">
        <v>4</v>
      </c>
      <c r="C763" s="3" t="s">
        <v>25</v>
      </c>
    </row>
    <row r="764" spans="1:10">
      <c r="A764" s="3" t="s">
        <v>16</v>
      </c>
      <c r="B764" s="3" t="s">
        <v>5</v>
      </c>
      <c r="C764" s="3" t="s">
        <v>25</v>
      </c>
    </row>
    <row r="765" spans="1:10">
      <c r="A765" s="3" t="s">
        <v>16</v>
      </c>
      <c r="B765" s="3" t="s">
        <v>6</v>
      </c>
      <c r="C765" s="3" t="s">
        <v>25</v>
      </c>
    </row>
    <row r="766" spans="1:10">
      <c r="A766" s="3" t="s">
        <v>16</v>
      </c>
      <c r="B766" s="3" t="s">
        <v>7</v>
      </c>
      <c r="C766" s="3" t="s">
        <v>25</v>
      </c>
    </row>
    <row r="767" spans="1:10">
      <c r="A767" s="3" t="s">
        <v>16</v>
      </c>
      <c r="B767" s="3" t="s">
        <v>8</v>
      </c>
      <c r="C767" s="3" t="s">
        <v>25</v>
      </c>
    </row>
    <row r="768" spans="1:10">
      <c r="A768" s="3" t="s">
        <v>16</v>
      </c>
      <c r="B768" s="3" t="s">
        <v>9</v>
      </c>
      <c r="C768" s="3" t="s">
        <v>25</v>
      </c>
    </row>
    <row r="769" spans="1:3">
      <c r="A769" s="3" t="s">
        <v>16</v>
      </c>
      <c r="B769" s="3" t="s">
        <v>10</v>
      </c>
      <c r="C769" s="3" t="s">
        <v>25</v>
      </c>
    </row>
    <row r="770" spans="1:3">
      <c r="A770" s="3" t="s">
        <v>16</v>
      </c>
      <c r="B770" s="3" t="s">
        <v>11</v>
      </c>
      <c r="C770" s="3" t="s">
        <v>25</v>
      </c>
    </row>
    <row r="771" spans="1:3">
      <c r="A771" s="3" t="s">
        <v>16</v>
      </c>
      <c r="B771" s="3" t="s">
        <v>12</v>
      </c>
      <c r="C771" s="3" t="s">
        <v>25</v>
      </c>
    </row>
    <row r="772" spans="1:3">
      <c r="A772" s="3" t="s">
        <v>16</v>
      </c>
      <c r="B772" s="3" t="s">
        <v>13</v>
      </c>
      <c r="C772" s="3" t="s">
        <v>25</v>
      </c>
    </row>
    <row r="773" spans="1:3">
      <c r="A773" s="3" t="s">
        <v>16</v>
      </c>
      <c r="B773" s="3" t="s">
        <v>14</v>
      </c>
      <c r="C773" s="3" t="s">
        <v>25</v>
      </c>
    </row>
    <row r="774" spans="1:3">
      <c r="A774" s="3" t="s">
        <v>16</v>
      </c>
      <c r="B774" s="3" t="s">
        <v>15</v>
      </c>
      <c r="C774" s="3" t="s">
        <v>25</v>
      </c>
    </row>
    <row r="775" spans="1:3">
      <c r="A775" s="3" t="s">
        <v>16</v>
      </c>
      <c r="B775" s="3" t="s">
        <v>16</v>
      </c>
      <c r="C775" s="3" t="s">
        <v>25</v>
      </c>
    </row>
    <row r="776" spans="1:3">
      <c r="A776" s="3" t="s">
        <v>16</v>
      </c>
      <c r="B776" s="3" t="s">
        <v>17</v>
      </c>
      <c r="C776" s="3" t="s">
        <v>25</v>
      </c>
    </row>
    <row r="777" spans="1:3">
      <c r="A777" s="3" t="s">
        <v>16</v>
      </c>
      <c r="B777" s="3" t="s">
        <v>18</v>
      </c>
      <c r="C777" s="3" t="s">
        <v>25</v>
      </c>
    </row>
    <row r="778" spans="1:3">
      <c r="A778" s="3" t="s">
        <v>16</v>
      </c>
      <c r="B778" s="3" t="s">
        <v>19</v>
      </c>
      <c r="C778" s="3" t="s">
        <v>25</v>
      </c>
    </row>
    <row r="781" spans="1:3">
      <c r="A781" s="3" t="s">
        <v>16</v>
      </c>
      <c r="B781" s="3" t="s">
        <v>3</v>
      </c>
      <c r="C781" s="3" t="s">
        <v>22</v>
      </c>
    </row>
    <row r="782" spans="1:3">
      <c r="A782" s="3" t="s">
        <v>16</v>
      </c>
      <c r="B782" s="3" t="s">
        <v>4</v>
      </c>
      <c r="C782" s="3" t="s">
        <v>22</v>
      </c>
    </row>
    <row r="783" spans="1:3">
      <c r="A783" s="3" t="s">
        <v>16</v>
      </c>
      <c r="B783" s="3" t="s">
        <v>5</v>
      </c>
      <c r="C783" s="3" t="s">
        <v>22</v>
      </c>
    </row>
    <row r="784" spans="1:3">
      <c r="A784" s="3" t="s">
        <v>16</v>
      </c>
      <c r="B784" s="3" t="s">
        <v>6</v>
      </c>
      <c r="C784" s="3" t="s">
        <v>22</v>
      </c>
    </row>
    <row r="785" spans="1:3">
      <c r="A785" s="3" t="s">
        <v>16</v>
      </c>
      <c r="B785" s="3" t="s">
        <v>7</v>
      </c>
      <c r="C785" s="3" t="s">
        <v>22</v>
      </c>
    </row>
    <row r="786" spans="1:3">
      <c r="A786" s="3" t="s">
        <v>16</v>
      </c>
      <c r="B786" s="3" t="s">
        <v>8</v>
      </c>
      <c r="C786" s="3" t="s">
        <v>22</v>
      </c>
    </row>
    <row r="787" spans="1:3">
      <c r="A787" s="3" t="s">
        <v>16</v>
      </c>
      <c r="B787" s="3" t="s">
        <v>9</v>
      </c>
      <c r="C787" s="3" t="s">
        <v>22</v>
      </c>
    </row>
    <row r="788" spans="1:3">
      <c r="A788" s="3" t="s">
        <v>16</v>
      </c>
      <c r="B788" s="3" t="s">
        <v>10</v>
      </c>
      <c r="C788" s="3" t="s">
        <v>22</v>
      </c>
    </row>
    <row r="789" spans="1:3">
      <c r="A789" s="3" t="s">
        <v>16</v>
      </c>
      <c r="B789" s="3" t="s">
        <v>11</v>
      </c>
      <c r="C789" s="3" t="s">
        <v>22</v>
      </c>
    </row>
    <row r="790" spans="1:3">
      <c r="A790" s="3" t="s">
        <v>16</v>
      </c>
      <c r="B790" s="3" t="s">
        <v>12</v>
      </c>
      <c r="C790" s="3" t="s">
        <v>22</v>
      </c>
    </row>
    <row r="791" spans="1:3">
      <c r="A791" s="3" t="s">
        <v>16</v>
      </c>
      <c r="B791" s="3" t="s">
        <v>13</v>
      </c>
      <c r="C791" s="3" t="s">
        <v>22</v>
      </c>
    </row>
    <row r="792" spans="1:3">
      <c r="A792" s="3" t="s">
        <v>16</v>
      </c>
      <c r="B792" s="3" t="s">
        <v>14</v>
      </c>
      <c r="C792" s="3" t="s">
        <v>22</v>
      </c>
    </row>
    <row r="793" spans="1:3">
      <c r="A793" s="3" t="s">
        <v>16</v>
      </c>
      <c r="B793" s="3" t="s">
        <v>15</v>
      </c>
      <c r="C793" s="3" t="s">
        <v>22</v>
      </c>
    </row>
    <row r="794" spans="1:3">
      <c r="A794" s="3" t="s">
        <v>16</v>
      </c>
      <c r="B794" s="3" t="s">
        <v>16</v>
      </c>
      <c r="C794" s="3" t="s">
        <v>22</v>
      </c>
    </row>
    <row r="795" spans="1:3">
      <c r="A795" s="3" t="s">
        <v>16</v>
      </c>
      <c r="B795" s="3" t="s">
        <v>17</v>
      </c>
      <c r="C795" s="3" t="s">
        <v>22</v>
      </c>
    </row>
    <row r="796" spans="1:3">
      <c r="A796" s="3" t="s">
        <v>16</v>
      </c>
      <c r="B796" s="3" t="s">
        <v>18</v>
      </c>
      <c r="C796" s="3" t="s">
        <v>22</v>
      </c>
    </row>
    <row r="797" spans="1:3">
      <c r="A797" s="3" t="s">
        <v>16</v>
      </c>
      <c r="B797" s="3" t="s">
        <v>19</v>
      </c>
      <c r="C797" s="3" t="s">
        <v>22</v>
      </c>
    </row>
    <row r="800" spans="1:3">
      <c r="A800" s="3" t="s">
        <v>16</v>
      </c>
      <c r="B800" s="3" t="s">
        <v>3</v>
      </c>
      <c r="C800" s="3" t="s">
        <v>23</v>
      </c>
    </row>
    <row r="801" spans="1:3">
      <c r="A801" s="3" t="s">
        <v>16</v>
      </c>
      <c r="B801" s="3" t="s">
        <v>4</v>
      </c>
      <c r="C801" s="3" t="s">
        <v>23</v>
      </c>
    </row>
    <row r="802" spans="1:3">
      <c r="A802" s="3" t="s">
        <v>16</v>
      </c>
      <c r="B802" s="3" t="s">
        <v>5</v>
      </c>
      <c r="C802" s="3" t="s">
        <v>23</v>
      </c>
    </row>
    <row r="803" spans="1:3">
      <c r="A803" s="3" t="s">
        <v>16</v>
      </c>
      <c r="B803" s="3" t="s">
        <v>6</v>
      </c>
      <c r="C803" s="3" t="s">
        <v>23</v>
      </c>
    </row>
    <row r="804" spans="1:3">
      <c r="A804" s="3" t="s">
        <v>16</v>
      </c>
      <c r="B804" s="3" t="s">
        <v>7</v>
      </c>
      <c r="C804" s="3" t="s">
        <v>23</v>
      </c>
    </row>
    <row r="805" spans="1:3">
      <c r="A805" s="3" t="s">
        <v>16</v>
      </c>
      <c r="B805" s="3" t="s">
        <v>8</v>
      </c>
      <c r="C805" s="3" t="s">
        <v>23</v>
      </c>
    </row>
    <row r="806" spans="1:3">
      <c r="A806" s="3" t="s">
        <v>16</v>
      </c>
      <c r="B806" s="3" t="s">
        <v>9</v>
      </c>
      <c r="C806" s="3" t="s">
        <v>23</v>
      </c>
    </row>
    <row r="807" spans="1:3">
      <c r="A807" s="3" t="s">
        <v>16</v>
      </c>
      <c r="B807" s="3" t="s">
        <v>10</v>
      </c>
      <c r="C807" s="3" t="s">
        <v>23</v>
      </c>
    </row>
    <row r="808" spans="1:3">
      <c r="A808" s="3" t="s">
        <v>16</v>
      </c>
      <c r="B808" s="3" t="s">
        <v>11</v>
      </c>
      <c r="C808" s="3" t="s">
        <v>23</v>
      </c>
    </row>
    <row r="809" spans="1:3">
      <c r="A809" s="3" t="s">
        <v>16</v>
      </c>
      <c r="B809" s="3" t="s">
        <v>12</v>
      </c>
      <c r="C809" s="3" t="s">
        <v>23</v>
      </c>
    </row>
    <row r="810" spans="1:3">
      <c r="A810" s="3" t="s">
        <v>16</v>
      </c>
      <c r="B810" s="3" t="s">
        <v>13</v>
      </c>
      <c r="C810" s="3" t="s">
        <v>23</v>
      </c>
    </row>
    <row r="811" spans="1:3">
      <c r="A811" s="3" t="s">
        <v>16</v>
      </c>
      <c r="B811" s="3" t="s">
        <v>14</v>
      </c>
      <c r="C811" s="3" t="s">
        <v>23</v>
      </c>
    </row>
    <row r="812" spans="1:3">
      <c r="A812" s="3" t="s">
        <v>16</v>
      </c>
      <c r="B812" s="3" t="s">
        <v>15</v>
      </c>
      <c r="C812" s="3" t="s">
        <v>23</v>
      </c>
    </row>
    <row r="813" spans="1:3">
      <c r="A813" s="3" t="s">
        <v>16</v>
      </c>
      <c r="B813" s="3" t="s">
        <v>16</v>
      </c>
      <c r="C813" s="3" t="s">
        <v>23</v>
      </c>
    </row>
    <row r="814" spans="1:3">
      <c r="A814" s="3" t="s">
        <v>16</v>
      </c>
      <c r="B814" s="3" t="s">
        <v>17</v>
      </c>
      <c r="C814" s="3" t="s">
        <v>23</v>
      </c>
    </row>
    <row r="815" spans="1:3">
      <c r="A815" s="3" t="s">
        <v>16</v>
      </c>
      <c r="B815" s="3" t="s">
        <v>18</v>
      </c>
      <c r="C815" s="3" t="s">
        <v>23</v>
      </c>
    </row>
    <row r="816" spans="1:3">
      <c r="A816" s="3" t="s">
        <v>16</v>
      </c>
      <c r="B816" s="3" t="s">
        <v>19</v>
      </c>
      <c r="C816" s="3" t="s">
        <v>23</v>
      </c>
    </row>
    <row r="819" spans="1:10">
      <c r="A819" s="3" t="s">
        <v>16</v>
      </c>
      <c r="B819" s="3" t="s">
        <v>3</v>
      </c>
      <c r="C819" s="8">
        <v>2008</v>
      </c>
      <c r="D819" s="3">
        <v>-2093.42</v>
      </c>
      <c r="E819" s="3">
        <v>7409.5952838005187</v>
      </c>
      <c r="F819" s="3">
        <v>-7763.5135383123097</v>
      </c>
      <c r="G819" s="3">
        <v>-2827.49</v>
      </c>
      <c r="H819" s="3">
        <v>4710.8748469916827</v>
      </c>
      <c r="I819" s="3">
        <v>-16702.547082071374</v>
      </c>
      <c r="J819" s="3">
        <v>-7961.8668695127044</v>
      </c>
    </row>
    <row r="820" spans="1:10">
      <c r="A820" s="3" t="s">
        <v>16</v>
      </c>
      <c r="B820" s="3" t="s">
        <v>4</v>
      </c>
      <c r="C820" s="8">
        <v>2008</v>
      </c>
      <c r="D820" s="3">
        <v>-2093.42</v>
      </c>
      <c r="E820" s="3">
        <v>7409.5952838005187</v>
      </c>
      <c r="F820" s="3">
        <v>-7763.5135383123097</v>
      </c>
      <c r="G820" s="3">
        <v>-2827.49</v>
      </c>
      <c r="H820" s="3">
        <v>4710.8748469916827</v>
      </c>
      <c r="I820" s="3">
        <v>-16702.547082071374</v>
      </c>
      <c r="J820" s="3">
        <v>-7961.8668695127044</v>
      </c>
    </row>
    <row r="821" spans="1:10">
      <c r="A821" s="3" t="s">
        <v>16</v>
      </c>
      <c r="B821" s="3" t="s">
        <v>5</v>
      </c>
      <c r="C821" s="8">
        <v>2008</v>
      </c>
      <c r="D821" s="3">
        <v>-2093.42</v>
      </c>
      <c r="E821" s="3">
        <v>7409.5952838005187</v>
      </c>
      <c r="F821" s="3">
        <v>-7763.5135383123097</v>
      </c>
      <c r="G821" s="3">
        <v>-2827.49</v>
      </c>
      <c r="H821" s="3">
        <v>4710.8748469916827</v>
      </c>
      <c r="I821" s="3">
        <v>-16702.547082071374</v>
      </c>
      <c r="J821" s="3">
        <v>-7961.8668695127044</v>
      </c>
    </row>
    <row r="822" spans="1:10">
      <c r="A822" s="3" t="s">
        <v>16</v>
      </c>
      <c r="B822" s="3" t="s">
        <v>6</v>
      </c>
      <c r="C822" s="8">
        <v>2008</v>
      </c>
      <c r="D822" s="3">
        <v>-2093.42</v>
      </c>
      <c r="E822" s="3">
        <v>7409.5952838005187</v>
      </c>
      <c r="F822" s="3">
        <v>-7763.5135383123097</v>
      </c>
      <c r="G822" s="3">
        <v>-2827.49</v>
      </c>
      <c r="H822" s="3">
        <v>4710.8748469916827</v>
      </c>
      <c r="I822" s="3">
        <v>-16702.547082071374</v>
      </c>
      <c r="J822" s="3">
        <v>-7961.8668695127044</v>
      </c>
    </row>
    <row r="823" spans="1:10">
      <c r="A823" s="3" t="s">
        <v>16</v>
      </c>
      <c r="B823" s="3" t="s">
        <v>7</v>
      </c>
      <c r="C823" s="8">
        <v>2008</v>
      </c>
      <c r="D823" s="3">
        <v>-2093.42</v>
      </c>
      <c r="E823" s="3">
        <v>7409.5952838005187</v>
      </c>
      <c r="F823" s="3">
        <v>-7763.5135383123097</v>
      </c>
      <c r="G823" s="3">
        <v>-2827.49</v>
      </c>
      <c r="H823" s="3">
        <v>4710.8748469916827</v>
      </c>
      <c r="I823" s="3">
        <v>-16702.547082071374</v>
      </c>
      <c r="J823" s="3">
        <v>-7961.8668695127044</v>
      </c>
    </row>
    <row r="824" spans="1:10">
      <c r="A824" s="3" t="s">
        <v>16</v>
      </c>
      <c r="B824" s="3" t="s">
        <v>8</v>
      </c>
      <c r="C824" s="8">
        <v>2008</v>
      </c>
      <c r="D824" s="3">
        <v>-2093.42</v>
      </c>
      <c r="E824" s="3">
        <v>7409.5952838005187</v>
      </c>
      <c r="F824" s="3">
        <v>-7763.5135383123097</v>
      </c>
      <c r="G824" s="3">
        <v>-2827.49</v>
      </c>
      <c r="H824" s="3">
        <v>4710.8748469916827</v>
      </c>
      <c r="I824" s="3">
        <v>-16702.547082071374</v>
      </c>
      <c r="J824" s="3">
        <v>-7961.8668695127044</v>
      </c>
    </row>
    <row r="825" spans="1:10">
      <c r="A825" s="3" t="s">
        <v>16</v>
      </c>
      <c r="B825" s="3" t="s">
        <v>9</v>
      </c>
      <c r="C825" s="8">
        <v>2008</v>
      </c>
      <c r="D825" s="3">
        <v>-2093.42</v>
      </c>
      <c r="E825" s="3">
        <v>7409.5952838005187</v>
      </c>
      <c r="F825" s="3">
        <v>-7763.5135383123097</v>
      </c>
      <c r="G825" s="3">
        <v>-2827.49</v>
      </c>
      <c r="H825" s="3">
        <v>4710.8748469916827</v>
      </c>
      <c r="I825" s="3">
        <v>-16702.547082071374</v>
      </c>
      <c r="J825" s="3">
        <v>-7961.8668695127044</v>
      </c>
    </row>
    <row r="826" spans="1:10">
      <c r="A826" s="3" t="s">
        <v>16</v>
      </c>
      <c r="B826" s="3" t="s">
        <v>10</v>
      </c>
      <c r="C826" s="8">
        <v>2008</v>
      </c>
      <c r="D826" s="3">
        <v>-2093.42</v>
      </c>
      <c r="E826" s="3">
        <v>7409.5952838005187</v>
      </c>
      <c r="F826" s="3">
        <v>-7763.5135383123097</v>
      </c>
      <c r="G826" s="3">
        <v>-2827.49</v>
      </c>
      <c r="H826" s="3">
        <v>4710.8748469916827</v>
      </c>
      <c r="I826" s="3">
        <v>-16702.547082071374</v>
      </c>
      <c r="J826" s="3">
        <v>-7961.8668695127044</v>
      </c>
    </row>
    <row r="827" spans="1:10">
      <c r="A827" s="3" t="s">
        <v>16</v>
      </c>
      <c r="B827" s="3" t="s">
        <v>11</v>
      </c>
      <c r="C827" s="8">
        <v>2008</v>
      </c>
      <c r="D827" s="3">
        <v>-2093.42</v>
      </c>
      <c r="E827" s="3">
        <v>7409.5952838005187</v>
      </c>
      <c r="F827" s="3">
        <v>-7763.5135383123097</v>
      </c>
      <c r="G827" s="3">
        <v>-2827.49</v>
      </c>
      <c r="H827" s="3">
        <v>4710.8748469916827</v>
      </c>
      <c r="I827" s="3">
        <v>-16702.547082071374</v>
      </c>
      <c r="J827" s="3">
        <v>-7961.8668695127044</v>
      </c>
    </row>
    <row r="828" spans="1:10">
      <c r="A828" s="3" t="s">
        <v>16</v>
      </c>
      <c r="B828" s="3" t="s">
        <v>12</v>
      </c>
      <c r="C828" s="8">
        <v>2008</v>
      </c>
      <c r="D828" s="3">
        <v>-2093.42</v>
      </c>
      <c r="E828" s="3">
        <v>7409.5952838005187</v>
      </c>
      <c r="F828" s="3">
        <v>-7763.5135383123097</v>
      </c>
      <c r="G828" s="3">
        <v>-2827.49</v>
      </c>
      <c r="H828" s="3">
        <v>4710.8748469916827</v>
      </c>
      <c r="I828" s="3">
        <v>-16702.547082071374</v>
      </c>
      <c r="J828" s="3">
        <v>-7961.8668695127044</v>
      </c>
    </row>
    <row r="829" spans="1:10">
      <c r="A829" s="3" t="s">
        <v>16</v>
      </c>
      <c r="B829" s="3" t="s">
        <v>13</v>
      </c>
      <c r="C829" s="8">
        <v>2008</v>
      </c>
      <c r="D829" s="3">
        <v>-2093.42</v>
      </c>
      <c r="E829" s="3">
        <v>7409.5952838005187</v>
      </c>
      <c r="F829" s="3">
        <v>-7763.5135383123097</v>
      </c>
      <c r="G829" s="3">
        <v>-2827.49</v>
      </c>
      <c r="H829" s="3">
        <v>4710.8748469916827</v>
      </c>
      <c r="I829" s="3">
        <v>-16702.547082071374</v>
      </c>
      <c r="J829" s="3">
        <v>-7961.8668695127044</v>
      </c>
    </row>
    <row r="830" spans="1:10">
      <c r="A830" s="3" t="s">
        <v>16</v>
      </c>
      <c r="B830" s="3" t="s">
        <v>14</v>
      </c>
      <c r="C830" s="8">
        <v>2008</v>
      </c>
      <c r="D830" s="3">
        <v>-2093.42</v>
      </c>
      <c r="E830" s="3">
        <v>7409.5952838005187</v>
      </c>
      <c r="F830" s="3">
        <v>-7763.5135383123097</v>
      </c>
      <c r="G830" s="3">
        <v>-2827.49</v>
      </c>
      <c r="H830" s="3">
        <v>4710.8748469916827</v>
      </c>
      <c r="I830" s="3">
        <v>-16702.547082071374</v>
      </c>
      <c r="J830" s="3">
        <v>-7961.8668695127044</v>
      </c>
    </row>
    <row r="831" spans="1:10">
      <c r="A831" s="3" t="s">
        <v>16</v>
      </c>
      <c r="B831" s="3" t="s">
        <v>15</v>
      </c>
      <c r="C831" s="8">
        <v>2008</v>
      </c>
      <c r="D831" s="3">
        <v>-2093.42</v>
      </c>
      <c r="E831" s="3">
        <v>7409.5952838005187</v>
      </c>
      <c r="F831" s="3">
        <v>-7763.5135383123097</v>
      </c>
      <c r="G831" s="3">
        <v>-2827.49</v>
      </c>
      <c r="H831" s="3">
        <v>4710.8748469916827</v>
      </c>
      <c r="I831" s="3">
        <v>-16702.547082071374</v>
      </c>
      <c r="J831" s="3">
        <v>-7961.8668695127044</v>
      </c>
    </row>
    <row r="832" spans="1:10">
      <c r="A832" s="3" t="s">
        <v>16</v>
      </c>
      <c r="B832" s="3" t="s">
        <v>16</v>
      </c>
      <c r="C832" s="8">
        <v>2008</v>
      </c>
      <c r="D832" s="3">
        <v>-2093.42</v>
      </c>
      <c r="E832" s="3">
        <v>7409.5952838005187</v>
      </c>
      <c r="F832" s="3">
        <v>-7763.5135383123097</v>
      </c>
      <c r="G832" s="3">
        <v>-2827.49</v>
      </c>
      <c r="H832" s="3">
        <v>4710.8748469916827</v>
      </c>
      <c r="I832" s="3">
        <v>-16702.547082071374</v>
      </c>
      <c r="J832" s="3">
        <v>-7961.8668695127044</v>
      </c>
    </row>
    <row r="833" spans="1:10">
      <c r="A833" s="3" t="s">
        <v>16</v>
      </c>
      <c r="B833" s="3" t="s">
        <v>17</v>
      </c>
      <c r="C833" s="8">
        <v>2008</v>
      </c>
      <c r="D833" s="3">
        <v>-2093.42</v>
      </c>
      <c r="E833" s="3">
        <v>7409.5952838005187</v>
      </c>
      <c r="F833" s="3">
        <v>-7763.5135383123097</v>
      </c>
      <c r="G833" s="3">
        <v>-2827.49</v>
      </c>
      <c r="H833" s="3">
        <v>4710.8748469916827</v>
      </c>
      <c r="I833" s="3">
        <v>-16702.547082071374</v>
      </c>
      <c r="J833" s="3">
        <v>-7961.8668695127044</v>
      </c>
    </row>
    <row r="834" spans="1:10">
      <c r="A834" s="3" t="s">
        <v>16</v>
      </c>
      <c r="B834" s="3" t="s">
        <v>18</v>
      </c>
      <c r="C834" s="8">
        <v>2008</v>
      </c>
      <c r="D834" s="3">
        <v>-2093.42</v>
      </c>
      <c r="E834" s="3">
        <v>7409.5952838005187</v>
      </c>
      <c r="F834" s="3">
        <v>-7763.5135383123097</v>
      </c>
      <c r="G834" s="3">
        <v>-2827.49</v>
      </c>
      <c r="H834" s="3">
        <v>4710.8748469916827</v>
      </c>
      <c r="I834" s="3">
        <v>-16702.547082071374</v>
      </c>
      <c r="J834" s="3">
        <v>-7961.8668695127044</v>
      </c>
    </row>
    <row r="835" spans="1:10">
      <c r="A835" s="3" t="s">
        <v>16</v>
      </c>
      <c r="B835" s="3" t="s">
        <v>19</v>
      </c>
      <c r="C835" s="8">
        <v>2008</v>
      </c>
      <c r="D835" s="3">
        <v>-2093.42</v>
      </c>
      <c r="E835" s="3">
        <v>7409.5952838005187</v>
      </c>
      <c r="F835" s="3">
        <v>-7763.5135383123097</v>
      </c>
      <c r="G835" s="3">
        <v>-2827.49</v>
      </c>
      <c r="H835" s="3">
        <v>4710.8748469916827</v>
      </c>
      <c r="I835" s="3">
        <v>-16702.547082071374</v>
      </c>
      <c r="J835" s="3">
        <v>-7961.8668695127044</v>
      </c>
    </row>
    <row r="838" spans="1:10">
      <c r="A838" s="3" t="s">
        <v>17</v>
      </c>
      <c r="B838" s="3" t="s">
        <v>3</v>
      </c>
      <c r="C838" s="3" t="s">
        <v>25</v>
      </c>
      <c r="D838" s="3">
        <v>3603.3368708009548</v>
      </c>
      <c r="E838" s="3">
        <v>2162.6226496231147</v>
      </c>
      <c r="F838" s="3">
        <v>5596.4827582637063</v>
      </c>
      <c r="G838" s="3">
        <v>-9446.0083557412745</v>
      </c>
      <c r="H838" s="3">
        <v>-11149.19025724914</v>
      </c>
      <c r="I838" s="3">
        <v>-6241.4061689252376</v>
      </c>
      <c r="J838" s="3">
        <v>-201.04917592260344</v>
      </c>
    </row>
    <row r="839" spans="1:10">
      <c r="A839" s="3" t="s">
        <v>17</v>
      </c>
      <c r="B839" s="3" t="s">
        <v>4</v>
      </c>
      <c r="C839" s="3" t="s">
        <v>25</v>
      </c>
      <c r="D839" s="3">
        <v>3603.3368708009548</v>
      </c>
      <c r="E839" s="3">
        <v>2162.6226496231147</v>
      </c>
      <c r="F839" s="3">
        <v>5596.4827582637063</v>
      </c>
      <c r="G839" s="3">
        <v>-9446.0083557412745</v>
      </c>
      <c r="H839" s="3">
        <v>-11149.19025724914</v>
      </c>
      <c r="I839" s="3">
        <v>-6241.4061689252376</v>
      </c>
      <c r="J839" s="3">
        <v>-201.04917592260344</v>
      </c>
    </row>
    <row r="840" spans="1:10">
      <c r="A840" s="3" t="s">
        <v>17</v>
      </c>
      <c r="B840" s="3" t="s">
        <v>5</v>
      </c>
      <c r="C840" s="3" t="s">
        <v>25</v>
      </c>
      <c r="D840" s="3">
        <v>3603.3368708009548</v>
      </c>
      <c r="E840" s="3">
        <v>2162.6226496231147</v>
      </c>
      <c r="F840" s="3">
        <v>5596.4827582637063</v>
      </c>
      <c r="G840" s="3">
        <v>-9446.0083557412745</v>
      </c>
      <c r="H840" s="3">
        <v>-11149.19025724914</v>
      </c>
      <c r="I840" s="3">
        <v>-6241.4061689252376</v>
      </c>
      <c r="J840" s="3">
        <v>-201.04917592260344</v>
      </c>
    </row>
    <row r="841" spans="1:10">
      <c r="A841" s="3" t="s">
        <v>17</v>
      </c>
      <c r="B841" s="3" t="s">
        <v>6</v>
      </c>
      <c r="C841" s="3" t="s">
        <v>25</v>
      </c>
      <c r="D841" s="3">
        <v>3603.3368708009548</v>
      </c>
      <c r="E841" s="3">
        <v>2162.6226496231147</v>
      </c>
      <c r="F841" s="3">
        <v>5596.4827582637063</v>
      </c>
      <c r="G841" s="3">
        <v>-9446.0083557412745</v>
      </c>
      <c r="H841" s="3">
        <v>-11149.19025724914</v>
      </c>
      <c r="I841" s="3">
        <v>-6241.4061689252376</v>
      </c>
      <c r="J841" s="3">
        <v>-201.04917592260344</v>
      </c>
    </row>
    <row r="842" spans="1:10">
      <c r="A842" s="3" t="s">
        <v>17</v>
      </c>
      <c r="B842" s="3" t="s">
        <v>7</v>
      </c>
      <c r="C842" s="3" t="s">
        <v>25</v>
      </c>
      <c r="D842" s="3">
        <v>3603.3368708009548</v>
      </c>
      <c r="E842" s="3">
        <v>2162.6226496231147</v>
      </c>
      <c r="F842" s="3">
        <v>5596.4827582637063</v>
      </c>
      <c r="G842" s="3">
        <v>-9446.0083557412745</v>
      </c>
      <c r="H842" s="3">
        <v>-11149.19025724914</v>
      </c>
      <c r="I842" s="3">
        <v>-6241.4061689252376</v>
      </c>
      <c r="J842" s="3">
        <v>-201.04917592260344</v>
      </c>
    </row>
    <row r="843" spans="1:10">
      <c r="A843" s="3" t="s">
        <v>17</v>
      </c>
      <c r="B843" s="3" t="s">
        <v>8</v>
      </c>
      <c r="C843" s="3" t="s">
        <v>25</v>
      </c>
      <c r="D843" s="3">
        <v>3603.3368708009548</v>
      </c>
      <c r="E843" s="3">
        <v>2162.6226496231147</v>
      </c>
      <c r="F843" s="3">
        <v>5596.4827582637063</v>
      </c>
      <c r="G843" s="3">
        <v>-9446.0083557412745</v>
      </c>
      <c r="H843" s="3">
        <v>-11149.19025724914</v>
      </c>
      <c r="I843" s="3">
        <v>-6241.4061689252376</v>
      </c>
      <c r="J843" s="3">
        <v>-201.04917592260344</v>
      </c>
    </row>
    <row r="844" spans="1:10">
      <c r="A844" s="3" t="s">
        <v>17</v>
      </c>
      <c r="B844" s="3" t="s">
        <v>9</v>
      </c>
      <c r="C844" s="3" t="s">
        <v>25</v>
      </c>
      <c r="D844" s="3">
        <v>3603.3368708009548</v>
      </c>
      <c r="E844" s="3">
        <v>2162.6226496231147</v>
      </c>
      <c r="F844" s="3">
        <v>5596.4827582637063</v>
      </c>
      <c r="G844" s="3">
        <v>-9446.0083557412745</v>
      </c>
      <c r="H844" s="3">
        <v>-11149.19025724914</v>
      </c>
      <c r="I844" s="3">
        <v>-6241.4061689252376</v>
      </c>
      <c r="J844" s="3">
        <v>-201.04917592260344</v>
      </c>
    </row>
    <row r="845" spans="1:10">
      <c r="A845" s="3" t="s">
        <v>17</v>
      </c>
      <c r="B845" s="3" t="s">
        <v>10</v>
      </c>
      <c r="C845" s="3" t="s">
        <v>25</v>
      </c>
      <c r="D845" s="3">
        <v>3603.3368708009548</v>
      </c>
      <c r="E845" s="3">
        <v>2162.6226496231147</v>
      </c>
      <c r="F845" s="3">
        <v>5596.4827582637063</v>
      </c>
      <c r="G845" s="3">
        <v>-9446.0083557412745</v>
      </c>
      <c r="H845" s="3">
        <v>-11149.19025724914</v>
      </c>
      <c r="I845" s="3">
        <v>-6241.4061689252376</v>
      </c>
      <c r="J845" s="3">
        <v>-201.04917592260344</v>
      </c>
    </row>
    <row r="846" spans="1:10">
      <c r="A846" s="3" t="s">
        <v>17</v>
      </c>
      <c r="B846" s="3" t="s">
        <v>11</v>
      </c>
      <c r="C846" s="3" t="s">
        <v>25</v>
      </c>
      <c r="D846" s="3">
        <v>3603.3368708009548</v>
      </c>
      <c r="E846" s="3">
        <v>2162.6226496231147</v>
      </c>
      <c r="F846" s="3">
        <v>5596.4827582637063</v>
      </c>
      <c r="G846" s="3">
        <v>-9446.0083557412745</v>
      </c>
      <c r="H846" s="3">
        <v>-11149.19025724914</v>
      </c>
      <c r="I846" s="3">
        <v>-6241.4061689252376</v>
      </c>
      <c r="J846" s="3">
        <v>-201.04917592260344</v>
      </c>
    </row>
    <row r="847" spans="1:10">
      <c r="A847" s="3" t="s">
        <v>17</v>
      </c>
      <c r="B847" s="3" t="s">
        <v>12</v>
      </c>
      <c r="C847" s="3" t="s">
        <v>25</v>
      </c>
      <c r="D847" s="3">
        <v>3603.3368708009548</v>
      </c>
      <c r="E847" s="3">
        <v>2162.6226496231147</v>
      </c>
      <c r="F847" s="3">
        <v>5596.4827582637063</v>
      </c>
      <c r="G847" s="3">
        <v>-9446.0083557412745</v>
      </c>
      <c r="H847" s="3">
        <v>-11149.19025724914</v>
      </c>
      <c r="I847" s="3">
        <v>-6241.4061689252376</v>
      </c>
      <c r="J847" s="3">
        <v>-201.04917592260344</v>
      </c>
    </row>
    <row r="848" spans="1:10">
      <c r="A848" s="3" t="s">
        <v>17</v>
      </c>
      <c r="B848" s="3" t="s">
        <v>13</v>
      </c>
      <c r="C848" s="3" t="s">
        <v>25</v>
      </c>
      <c r="D848" s="3">
        <v>3603.3368708009548</v>
      </c>
      <c r="E848" s="3">
        <v>2162.6226496231147</v>
      </c>
      <c r="F848" s="3">
        <v>5596.4827582637063</v>
      </c>
      <c r="G848" s="3">
        <v>-9446.0083557412745</v>
      </c>
      <c r="H848" s="3">
        <v>-11149.19025724914</v>
      </c>
      <c r="I848" s="3">
        <v>-6241.4061689252376</v>
      </c>
      <c r="J848" s="3">
        <v>-201.04917592260344</v>
      </c>
    </row>
    <row r="849" spans="1:10">
      <c r="A849" s="3" t="s">
        <v>17</v>
      </c>
      <c r="B849" s="3" t="s">
        <v>14</v>
      </c>
      <c r="C849" s="3" t="s">
        <v>25</v>
      </c>
      <c r="D849" s="3">
        <v>3603.3368708009548</v>
      </c>
      <c r="E849" s="3">
        <v>2162.6226496231147</v>
      </c>
      <c r="F849" s="3">
        <v>5596.4827582637063</v>
      </c>
      <c r="G849" s="3">
        <v>-9446.0083557412745</v>
      </c>
      <c r="H849" s="3">
        <v>-11149.19025724914</v>
      </c>
      <c r="I849" s="3">
        <v>-6241.4061689252376</v>
      </c>
      <c r="J849" s="3">
        <v>-201.04917592260344</v>
      </c>
    </row>
    <row r="850" spans="1:10">
      <c r="A850" s="3" t="s">
        <v>17</v>
      </c>
      <c r="B850" s="3" t="s">
        <v>15</v>
      </c>
      <c r="C850" s="3" t="s">
        <v>25</v>
      </c>
      <c r="D850" s="3">
        <v>3603.3368708009548</v>
      </c>
      <c r="E850" s="3">
        <v>2162.6226496231147</v>
      </c>
      <c r="F850" s="3">
        <v>5596.4827582637063</v>
      </c>
      <c r="G850" s="3">
        <v>-9446.0083557412745</v>
      </c>
      <c r="H850" s="3">
        <v>-11149.19025724914</v>
      </c>
      <c r="I850" s="3">
        <v>-6241.4061689252376</v>
      </c>
      <c r="J850" s="3">
        <v>-201.04917592260344</v>
      </c>
    </row>
    <row r="851" spans="1:10">
      <c r="A851" s="3" t="s">
        <v>17</v>
      </c>
      <c r="B851" s="3" t="s">
        <v>16</v>
      </c>
      <c r="C851" s="3" t="s">
        <v>25</v>
      </c>
      <c r="D851" s="3">
        <v>3603.3368708009548</v>
      </c>
      <c r="E851" s="3">
        <v>2162.6226496231147</v>
      </c>
      <c r="F851" s="3">
        <v>5596.4827582637063</v>
      </c>
      <c r="G851" s="3">
        <v>-9446.0083557412745</v>
      </c>
      <c r="H851" s="3">
        <v>-11149.19025724914</v>
      </c>
      <c r="I851" s="3">
        <v>-6241.4061689252376</v>
      </c>
      <c r="J851" s="3">
        <v>-201.04917592260344</v>
      </c>
    </row>
    <row r="852" spans="1:10">
      <c r="A852" s="3" t="s">
        <v>17</v>
      </c>
      <c r="B852" s="3" t="s">
        <v>17</v>
      </c>
      <c r="C852" s="3" t="s">
        <v>25</v>
      </c>
      <c r="D852" s="3">
        <v>3603.3368708009548</v>
      </c>
      <c r="E852" s="3">
        <v>2162.6226496231147</v>
      </c>
      <c r="F852" s="3">
        <v>5596.4827582637063</v>
      </c>
      <c r="G852" s="3">
        <v>-9446.0083557412745</v>
      </c>
      <c r="H852" s="3">
        <v>-11149.19025724914</v>
      </c>
      <c r="I852" s="3">
        <v>-6241.4061689252376</v>
      </c>
      <c r="J852" s="3">
        <v>-201.04917592260344</v>
      </c>
    </row>
    <row r="853" spans="1:10">
      <c r="A853" s="3" t="s">
        <v>17</v>
      </c>
      <c r="B853" s="3" t="s">
        <v>18</v>
      </c>
      <c r="C853" s="3" t="s">
        <v>25</v>
      </c>
      <c r="D853" s="3">
        <v>3603.3368708009548</v>
      </c>
      <c r="E853" s="3">
        <v>2162.6226496231147</v>
      </c>
      <c r="F853" s="3">
        <v>5596.4827582637063</v>
      </c>
      <c r="G853" s="3">
        <v>-9446.0083557412745</v>
      </c>
      <c r="H853" s="3">
        <v>-11149.19025724914</v>
      </c>
      <c r="I853" s="3">
        <v>-6241.4061689252376</v>
      </c>
      <c r="J853" s="3">
        <v>-201.04917592260344</v>
      </c>
    </row>
    <row r="854" spans="1:10">
      <c r="A854" s="3" t="s">
        <v>17</v>
      </c>
      <c r="B854" s="3" t="s">
        <v>19</v>
      </c>
      <c r="C854" s="3" t="s">
        <v>25</v>
      </c>
      <c r="D854" s="3">
        <v>3603.3368708009548</v>
      </c>
      <c r="E854" s="3">
        <v>2162.6226496231147</v>
      </c>
      <c r="F854" s="3">
        <v>5596.4827582637063</v>
      </c>
      <c r="G854" s="3">
        <v>-9446.0083557412745</v>
      </c>
      <c r="H854" s="3">
        <v>-11149.19025724914</v>
      </c>
      <c r="I854" s="3">
        <v>-6241.4061689252376</v>
      </c>
      <c r="J854" s="3">
        <v>-201.04917592260344</v>
      </c>
    </row>
    <row r="857" spans="1:10">
      <c r="A857" s="3" t="s">
        <v>17</v>
      </c>
      <c r="B857" s="3" t="s">
        <v>3</v>
      </c>
      <c r="C857" s="3" t="s">
        <v>22</v>
      </c>
      <c r="D857" s="3">
        <v>2804.4626206239732</v>
      </c>
      <c r="E857" s="3">
        <v>7307.7905326328673</v>
      </c>
      <c r="F857" s="3">
        <v>3290.3172412307526</v>
      </c>
      <c r="G857" s="3">
        <v>-17569.677532673668</v>
      </c>
      <c r="H857" s="3">
        <v>-4812.6345856414882</v>
      </c>
      <c r="I857" s="3">
        <v>-4388.2051004052628</v>
      </c>
      <c r="J857" s="3">
        <v>-661.74135341249371</v>
      </c>
    </row>
    <row r="858" spans="1:10">
      <c r="A858" s="3" t="s">
        <v>17</v>
      </c>
      <c r="B858" s="3" t="s">
        <v>4</v>
      </c>
      <c r="C858" s="3" t="s">
        <v>22</v>
      </c>
      <c r="D858" s="3">
        <v>2804.4626206239732</v>
      </c>
      <c r="E858" s="3">
        <v>7307.7905326328673</v>
      </c>
      <c r="F858" s="3">
        <v>3290.3172412307526</v>
      </c>
      <c r="G858" s="3">
        <v>-17569.677532673668</v>
      </c>
      <c r="H858" s="3">
        <v>-4812.6345856414882</v>
      </c>
      <c r="I858" s="3">
        <v>-4388.2051004052628</v>
      </c>
      <c r="J858" s="3">
        <v>-661.74135341249371</v>
      </c>
    </row>
    <row r="859" spans="1:10">
      <c r="A859" s="3" t="s">
        <v>17</v>
      </c>
      <c r="B859" s="3" t="s">
        <v>5</v>
      </c>
      <c r="C859" s="3" t="s">
        <v>22</v>
      </c>
      <c r="D859" s="3">
        <v>2804.4626206239732</v>
      </c>
      <c r="E859" s="3">
        <v>7307.7905326328673</v>
      </c>
      <c r="F859" s="3">
        <v>3290.3172412307526</v>
      </c>
      <c r="G859" s="3">
        <v>-17569.677532673668</v>
      </c>
      <c r="H859" s="3">
        <v>-4812.6345856414882</v>
      </c>
      <c r="I859" s="3">
        <v>-4388.2051004052628</v>
      </c>
      <c r="J859" s="3">
        <v>-661.74135341249371</v>
      </c>
    </row>
    <row r="860" spans="1:10">
      <c r="A860" s="3" t="s">
        <v>17</v>
      </c>
      <c r="B860" s="3" t="s">
        <v>6</v>
      </c>
      <c r="C860" s="3" t="s">
        <v>22</v>
      </c>
      <c r="D860" s="3">
        <v>2804.4626206239732</v>
      </c>
      <c r="E860" s="3">
        <v>7307.7905326328673</v>
      </c>
      <c r="F860" s="3">
        <v>3290.3172412307526</v>
      </c>
      <c r="G860" s="3">
        <v>-17569.677532673668</v>
      </c>
      <c r="H860" s="3">
        <v>-4812.6345856414882</v>
      </c>
      <c r="I860" s="3">
        <v>-4388.2051004052628</v>
      </c>
      <c r="J860" s="3">
        <v>-661.74135341249371</v>
      </c>
    </row>
    <row r="861" spans="1:10">
      <c r="A861" s="3" t="s">
        <v>17</v>
      </c>
      <c r="B861" s="3" t="s">
        <v>7</v>
      </c>
      <c r="C861" s="3" t="s">
        <v>22</v>
      </c>
      <c r="D861" s="3">
        <v>2804.4626206239732</v>
      </c>
      <c r="E861" s="3">
        <v>7307.7905326328673</v>
      </c>
      <c r="F861" s="3">
        <v>3290.3172412307526</v>
      </c>
      <c r="G861" s="3">
        <v>-17569.677532673668</v>
      </c>
      <c r="H861" s="3">
        <v>-4812.6345856414882</v>
      </c>
      <c r="I861" s="3">
        <v>-4388.2051004052628</v>
      </c>
      <c r="J861" s="3">
        <v>-661.74135341249371</v>
      </c>
    </row>
    <row r="862" spans="1:10">
      <c r="A862" s="3" t="s">
        <v>17</v>
      </c>
      <c r="B862" s="3" t="s">
        <v>8</v>
      </c>
      <c r="C862" s="3" t="s">
        <v>22</v>
      </c>
      <c r="D862" s="3">
        <v>2804.4626206239732</v>
      </c>
      <c r="E862" s="3">
        <v>7307.7905326328673</v>
      </c>
      <c r="F862" s="3">
        <v>3290.3172412307526</v>
      </c>
      <c r="G862" s="3">
        <v>-17569.677532673668</v>
      </c>
      <c r="H862" s="3">
        <v>-4812.6345856414882</v>
      </c>
      <c r="I862" s="3">
        <v>-4388.2051004052628</v>
      </c>
      <c r="J862" s="3">
        <v>-661.74135341249371</v>
      </c>
    </row>
    <row r="863" spans="1:10">
      <c r="A863" s="3" t="s">
        <v>17</v>
      </c>
      <c r="B863" s="3" t="s">
        <v>9</v>
      </c>
      <c r="C863" s="3" t="s">
        <v>22</v>
      </c>
      <c r="D863" s="3">
        <v>2804.4626206239732</v>
      </c>
      <c r="E863" s="3">
        <v>7307.7905326328673</v>
      </c>
      <c r="F863" s="3">
        <v>3290.3172412307526</v>
      </c>
      <c r="G863" s="3">
        <v>-17569.677532673668</v>
      </c>
      <c r="H863" s="3">
        <v>-4812.6345856414882</v>
      </c>
      <c r="I863" s="3">
        <v>-4388.2051004052628</v>
      </c>
      <c r="J863" s="3">
        <v>-661.74135341249371</v>
      </c>
    </row>
    <row r="864" spans="1:10">
      <c r="A864" s="3" t="s">
        <v>17</v>
      </c>
      <c r="B864" s="3" t="s">
        <v>10</v>
      </c>
      <c r="C864" s="3" t="s">
        <v>22</v>
      </c>
      <c r="D864" s="3">
        <v>2804.4626206239732</v>
      </c>
      <c r="E864" s="3">
        <v>7307.7905326328673</v>
      </c>
      <c r="F864" s="3">
        <v>3290.3172412307526</v>
      </c>
      <c r="G864" s="3">
        <v>-17569.677532673668</v>
      </c>
      <c r="H864" s="3">
        <v>-4812.6345856414882</v>
      </c>
      <c r="I864" s="3">
        <v>-4388.2051004052628</v>
      </c>
      <c r="J864" s="3">
        <v>-661.74135341249371</v>
      </c>
    </row>
    <row r="865" spans="1:10">
      <c r="A865" s="3" t="s">
        <v>17</v>
      </c>
      <c r="B865" s="3" t="s">
        <v>11</v>
      </c>
      <c r="C865" s="3" t="s">
        <v>22</v>
      </c>
      <c r="D865" s="3">
        <v>2804.4626206239732</v>
      </c>
      <c r="E865" s="3">
        <v>7307.7905326328673</v>
      </c>
      <c r="F865" s="3">
        <v>3290.3172412307526</v>
      </c>
      <c r="G865" s="3">
        <v>-17569.677532673668</v>
      </c>
      <c r="H865" s="3">
        <v>-4812.6345856414882</v>
      </c>
      <c r="I865" s="3">
        <v>-4388.2051004052628</v>
      </c>
      <c r="J865" s="3">
        <v>-661.74135341249371</v>
      </c>
    </row>
    <row r="866" spans="1:10">
      <c r="A866" s="3" t="s">
        <v>17</v>
      </c>
      <c r="B866" s="3" t="s">
        <v>12</v>
      </c>
      <c r="C866" s="3" t="s">
        <v>22</v>
      </c>
      <c r="D866" s="3">
        <v>2804.4626206239732</v>
      </c>
      <c r="E866" s="3">
        <v>7307.7905326328673</v>
      </c>
      <c r="F866" s="3">
        <v>3290.3172412307526</v>
      </c>
      <c r="G866" s="3">
        <v>-17569.677532673668</v>
      </c>
      <c r="H866" s="3">
        <v>-4812.6345856414882</v>
      </c>
      <c r="I866" s="3">
        <v>-4388.2051004052628</v>
      </c>
      <c r="J866" s="3">
        <v>-661.74135341249371</v>
      </c>
    </row>
    <row r="867" spans="1:10">
      <c r="A867" s="3" t="s">
        <v>17</v>
      </c>
      <c r="B867" s="3" t="s">
        <v>13</v>
      </c>
      <c r="C867" s="3" t="s">
        <v>22</v>
      </c>
      <c r="D867" s="3">
        <v>2804.4626206239732</v>
      </c>
      <c r="E867" s="3">
        <v>7307.7905326328673</v>
      </c>
      <c r="F867" s="3">
        <v>3290.3172412307526</v>
      </c>
      <c r="G867" s="3">
        <v>-17569.677532673668</v>
      </c>
      <c r="H867" s="3">
        <v>-4812.6345856414882</v>
      </c>
      <c r="I867" s="3">
        <v>-4388.2051004052628</v>
      </c>
      <c r="J867" s="3">
        <v>-661.74135341249371</v>
      </c>
    </row>
    <row r="868" spans="1:10">
      <c r="A868" s="3" t="s">
        <v>17</v>
      </c>
      <c r="B868" s="3" t="s">
        <v>14</v>
      </c>
      <c r="C868" s="3" t="s">
        <v>22</v>
      </c>
      <c r="D868" s="3">
        <v>2804.4626206239732</v>
      </c>
      <c r="E868" s="3">
        <v>7307.7905326328673</v>
      </c>
      <c r="F868" s="3">
        <v>3290.3172412307526</v>
      </c>
      <c r="G868" s="3">
        <v>-17569.677532673668</v>
      </c>
      <c r="H868" s="3">
        <v>-4812.6345856414882</v>
      </c>
      <c r="I868" s="3">
        <v>-4388.2051004052628</v>
      </c>
      <c r="J868" s="3">
        <v>-661.74135341249371</v>
      </c>
    </row>
    <row r="869" spans="1:10">
      <c r="A869" s="3" t="s">
        <v>17</v>
      </c>
      <c r="B869" s="3" t="s">
        <v>15</v>
      </c>
      <c r="C869" s="3" t="s">
        <v>22</v>
      </c>
      <c r="D869" s="3">
        <v>2804.4626206239732</v>
      </c>
      <c r="E869" s="3">
        <v>7307.7905326328673</v>
      </c>
      <c r="F869" s="3">
        <v>3290.3172412307526</v>
      </c>
      <c r="G869" s="3">
        <v>-17569.677532673668</v>
      </c>
      <c r="H869" s="3">
        <v>-4812.6345856414882</v>
      </c>
      <c r="I869" s="3">
        <v>-4388.2051004052628</v>
      </c>
      <c r="J869" s="3">
        <v>-661.74135341249371</v>
      </c>
    </row>
    <row r="870" spans="1:10">
      <c r="A870" s="3" t="s">
        <v>17</v>
      </c>
      <c r="B870" s="3" t="s">
        <v>16</v>
      </c>
      <c r="C870" s="3" t="s">
        <v>22</v>
      </c>
      <c r="D870" s="3">
        <v>2804.4626206239732</v>
      </c>
      <c r="E870" s="3">
        <v>7307.7905326328673</v>
      </c>
      <c r="F870" s="3">
        <v>3290.3172412307526</v>
      </c>
      <c r="G870" s="3">
        <v>-17569.677532673668</v>
      </c>
      <c r="H870" s="3">
        <v>-4812.6345856414882</v>
      </c>
      <c r="I870" s="3">
        <v>-4388.2051004052628</v>
      </c>
      <c r="J870" s="3">
        <v>-661.74135341249371</v>
      </c>
    </row>
    <row r="871" spans="1:10">
      <c r="A871" s="3" t="s">
        <v>17</v>
      </c>
      <c r="B871" s="3" t="s">
        <v>17</v>
      </c>
      <c r="C871" s="3" t="s">
        <v>22</v>
      </c>
      <c r="D871" s="3">
        <v>2804.4626206239732</v>
      </c>
      <c r="E871" s="3">
        <v>7307.7905326328673</v>
      </c>
      <c r="F871" s="3">
        <v>3290.3172412307526</v>
      </c>
      <c r="G871" s="3">
        <v>-17569.677532673668</v>
      </c>
      <c r="H871" s="3">
        <v>-4812.6345856414882</v>
      </c>
      <c r="I871" s="3">
        <v>-4388.2051004052628</v>
      </c>
      <c r="J871" s="3">
        <v>-661.74135341249371</v>
      </c>
    </row>
    <row r="872" spans="1:10">
      <c r="A872" s="3" t="s">
        <v>17</v>
      </c>
      <c r="B872" s="3" t="s">
        <v>18</v>
      </c>
      <c r="C872" s="3" t="s">
        <v>22</v>
      </c>
      <c r="D872" s="3">
        <v>2804.4626206239732</v>
      </c>
      <c r="E872" s="3">
        <v>7307.7905326328673</v>
      </c>
      <c r="F872" s="3">
        <v>3290.3172412307526</v>
      </c>
      <c r="G872" s="3">
        <v>-17569.677532673668</v>
      </c>
      <c r="H872" s="3">
        <v>-4812.6345856414882</v>
      </c>
      <c r="I872" s="3">
        <v>-4388.2051004052628</v>
      </c>
      <c r="J872" s="3">
        <v>-661.74135341249371</v>
      </c>
    </row>
    <row r="873" spans="1:10">
      <c r="A873" s="3" t="s">
        <v>17</v>
      </c>
      <c r="B873" s="3" t="s">
        <v>19</v>
      </c>
      <c r="C873" s="3" t="s">
        <v>22</v>
      </c>
      <c r="D873" s="3">
        <v>2804.4626206239732</v>
      </c>
      <c r="E873" s="3">
        <v>7307.7905326328673</v>
      </c>
      <c r="F873" s="3">
        <v>3290.3172412307526</v>
      </c>
      <c r="G873" s="3">
        <v>-17569.677532673668</v>
      </c>
      <c r="H873" s="3">
        <v>-4812.6345856414882</v>
      </c>
      <c r="I873" s="3">
        <v>-4388.2051004052628</v>
      </c>
      <c r="J873" s="3">
        <v>-661.74135341249371</v>
      </c>
    </row>
    <row r="876" spans="1:10">
      <c r="A876" s="3" t="s">
        <v>17</v>
      </c>
      <c r="B876" s="3" t="s">
        <v>3</v>
      </c>
      <c r="C876" s="3" t="s">
        <v>23</v>
      </c>
      <c r="D876" s="3">
        <v>-1349.7652769291187</v>
      </c>
      <c r="E876" s="3">
        <v>-890.27790833996187</v>
      </c>
      <c r="F876" s="3">
        <v>2247.3214348231186</v>
      </c>
      <c r="G876" s="3">
        <v>-5554.1097800508205</v>
      </c>
      <c r="H876" s="3">
        <v>-7870.6596921628907</v>
      </c>
      <c r="I876" s="3">
        <v>7171.4863671153553</v>
      </c>
      <c r="J876" s="3">
        <v>-1025.0733741229988</v>
      </c>
    </row>
    <row r="877" spans="1:10">
      <c r="A877" s="3" t="s">
        <v>17</v>
      </c>
      <c r="B877" s="3" t="s">
        <v>4</v>
      </c>
      <c r="C877" s="3" t="s">
        <v>23</v>
      </c>
      <c r="D877" s="3">
        <v>-1349.7652769291187</v>
      </c>
      <c r="E877" s="3">
        <v>-890.27790833996187</v>
      </c>
      <c r="F877" s="3">
        <v>2247.3214348231186</v>
      </c>
      <c r="G877" s="3">
        <v>-5554.1097800508205</v>
      </c>
      <c r="H877" s="3">
        <v>-7870.6596921628907</v>
      </c>
      <c r="I877" s="3">
        <v>7171.4863671153553</v>
      </c>
      <c r="J877" s="3">
        <v>-1025.0733741229988</v>
      </c>
    </row>
    <row r="878" spans="1:10">
      <c r="A878" s="3" t="s">
        <v>17</v>
      </c>
      <c r="B878" s="3" t="s">
        <v>5</v>
      </c>
      <c r="C878" s="3" t="s">
        <v>23</v>
      </c>
      <c r="D878" s="3">
        <v>-1349.7652769291187</v>
      </c>
      <c r="E878" s="3">
        <v>-890.27790833996187</v>
      </c>
      <c r="F878" s="3">
        <v>2247.3214348231186</v>
      </c>
      <c r="G878" s="3">
        <v>-5554.1097800508205</v>
      </c>
      <c r="H878" s="3">
        <v>-7870.6596921628907</v>
      </c>
      <c r="I878" s="3">
        <v>7171.4863671153553</v>
      </c>
      <c r="J878" s="3">
        <v>-1025.0733741229988</v>
      </c>
    </row>
    <row r="879" spans="1:10">
      <c r="A879" s="3" t="s">
        <v>17</v>
      </c>
      <c r="B879" s="3" t="s">
        <v>6</v>
      </c>
      <c r="C879" s="3" t="s">
        <v>23</v>
      </c>
      <c r="D879" s="3">
        <v>-1349.7652769291187</v>
      </c>
      <c r="E879" s="3">
        <v>-890.27790833996187</v>
      </c>
      <c r="F879" s="3">
        <v>2247.3214348231186</v>
      </c>
      <c r="G879" s="3">
        <v>-5554.1097800508205</v>
      </c>
      <c r="H879" s="3">
        <v>-7870.6596921628907</v>
      </c>
      <c r="I879" s="3">
        <v>7171.4863671153553</v>
      </c>
      <c r="J879" s="3">
        <v>-1025.0733741229988</v>
      </c>
    </row>
    <row r="880" spans="1:10">
      <c r="A880" s="3" t="s">
        <v>17</v>
      </c>
      <c r="B880" s="3" t="s">
        <v>7</v>
      </c>
      <c r="C880" s="3" t="s">
        <v>23</v>
      </c>
      <c r="D880" s="3">
        <v>-1349.7652769291187</v>
      </c>
      <c r="E880" s="3">
        <v>-890.27790833996187</v>
      </c>
      <c r="F880" s="3">
        <v>2247.3214348231186</v>
      </c>
      <c r="G880" s="3">
        <v>-5554.1097800508205</v>
      </c>
      <c r="H880" s="3">
        <v>-7870.6596921628907</v>
      </c>
      <c r="I880" s="3">
        <v>7171.4863671153553</v>
      </c>
      <c r="J880" s="3">
        <v>-1025.0733741229988</v>
      </c>
    </row>
    <row r="881" spans="1:10">
      <c r="A881" s="3" t="s">
        <v>17</v>
      </c>
      <c r="B881" s="3" t="s">
        <v>8</v>
      </c>
      <c r="C881" s="3" t="s">
        <v>23</v>
      </c>
      <c r="D881" s="3">
        <v>-1349.7652769291187</v>
      </c>
      <c r="E881" s="3">
        <v>-890.27790833996187</v>
      </c>
      <c r="F881" s="3">
        <v>2247.3214348231186</v>
      </c>
      <c r="G881" s="3">
        <v>-5554.1097800508205</v>
      </c>
      <c r="H881" s="3">
        <v>-7870.6596921628907</v>
      </c>
      <c r="I881" s="3">
        <v>7171.4863671153553</v>
      </c>
      <c r="J881" s="3">
        <v>-1025.0733741229988</v>
      </c>
    </row>
    <row r="882" spans="1:10">
      <c r="A882" s="3" t="s">
        <v>17</v>
      </c>
      <c r="B882" s="3" t="s">
        <v>9</v>
      </c>
      <c r="C882" s="3" t="s">
        <v>23</v>
      </c>
      <c r="D882" s="3">
        <v>-1349.7652769291187</v>
      </c>
      <c r="E882" s="3">
        <v>-890.27790833996187</v>
      </c>
      <c r="F882" s="3">
        <v>2247.3214348231186</v>
      </c>
      <c r="G882" s="3">
        <v>-5554.1097800508205</v>
      </c>
      <c r="H882" s="3">
        <v>-7870.6596921628907</v>
      </c>
      <c r="I882" s="3">
        <v>7171.4863671153553</v>
      </c>
      <c r="J882" s="3">
        <v>-1025.0733741229988</v>
      </c>
    </row>
    <row r="883" spans="1:10">
      <c r="A883" s="3" t="s">
        <v>17</v>
      </c>
      <c r="B883" s="3" t="s">
        <v>10</v>
      </c>
      <c r="C883" s="3" t="s">
        <v>23</v>
      </c>
      <c r="D883" s="3">
        <v>-1349.7652769291187</v>
      </c>
      <c r="E883" s="3">
        <v>-890.27790833996187</v>
      </c>
      <c r="F883" s="3">
        <v>2247.3214348231186</v>
      </c>
      <c r="G883" s="3">
        <v>-5554.1097800508205</v>
      </c>
      <c r="H883" s="3">
        <v>-7870.6596921628907</v>
      </c>
      <c r="I883" s="3">
        <v>7171.4863671153553</v>
      </c>
      <c r="J883" s="3">
        <v>-1025.0733741229988</v>
      </c>
    </row>
    <row r="884" spans="1:10">
      <c r="A884" s="3" t="s">
        <v>17</v>
      </c>
      <c r="B884" s="3" t="s">
        <v>11</v>
      </c>
      <c r="C884" s="3" t="s">
        <v>23</v>
      </c>
      <c r="D884" s="3">
        <v>-1349.7652769291187</v>
      </c>
      <c r="E884" s="3">
        <v>-890.27790833996187</v>
      </c>
      <c r="F884" s="3">
        <v>2247.3214348231186</v>
      </c>
      <c r="G884" s="3">
        <v>-5554.1097800508205</v>
      </c>
      <c r="H884" s="3">
        <v>-7870.6596921628907</v>
      </c>
      <c r="I884" s="3">
        <v>7171.4863671153553</v>
      </c>
      <c r="J884" s="3">
        <v>-1025.0733741229988</v>
      </c>
    </row>
    <row r="885" spans="1:10">
      <c r="A885" s="3" t="s">
        <v>17</v>
      </c>
      <c r="B885" s="3" t="s">
        <v>12</v>
      </c>
      <c r="C885" s="3" t="s">
        <v>23</v>
      </c>
      <c r="D885" s="3">
        <v>-1349.7652769291187</v>
      </c>
      <c r="E885" s="3">
        <v>-890.27790833996187</v>
      </c>
      <c r="F885" s="3">
        <v>2247.3214348231186</v>
      </c>
      <c r="G885" s="3">
        <v>-5554.1097800508205</v>
      </c>
      <c r="H885" s="3">
        <v>-7870.6596921628907</v>
      </c>
      <c r="I885" s="3">
        <v>7171.4863671153553</v>
      </c>
      <c r="J885" s="3">
        <v>-1025.0733741229988</v>
      </c>
    </row>
    <row r="886" spans="1:10">
      <c r="A886" s="3" t="s">
        <v>17</v>
      </c>
      <c r="B886" s="3" t="s">
        <v>13</v>
      </c>
      <c r="C886" s="3" t="s">
        <v>23</v>
      </c>
      <c r="D886" s="3">
        <v>-1349.7652769291187</v>
      </c>
      <c r="E886" s="3">
        <v>-890.27790833996187</v>
      </c>
      <c r="F886" s="3">
        <v>2247.3214348231186</v>
      </c>
      <c r="G886" s="3">
        <v>-5554.1097800508205</v>
      </c>
      <c r="H886" s="3">
        <v>-7870.6596921628907</v>
      </c>
      <c r="I886" s="3">
        <v>7171.4863671153553</v>
      </c>
      <c r="J886" s="3">
        <v>-1025.0733741229988</v>
      </c>
    </row>
    <row r="887" spans="1:10">
      <c r="A887" s="3" t="s">
        <v>17</v>
      </c>
      <c r="B887" s="3" t="s">
        <v>14</v>
      </c>
      <c r="C887" s="3" t="s">
        <v>23</v>
      </c>
      <c r="D887" s="3">
        <v>-1349.7652769291187</v>
      </c>
      <c r="E887" s="3">
        <v>-890.27790833996187</v>
      </c>
      <c r="F887" s="3">
        <v>2247.3214348231186</v>
      </c>
      <c r="G887" s="3">
        <v>-5554.1097800508205</v>
      </c>
      <c r="H887" s="3">
        <v>-7870.6596921628907</v>
      </c>
      <c r="I887" s="3">
        <v>7171.4863671153553</v>
      </c>
      <c r="J887" s="3">
        <v>-1025.0733741229988</v>
      </c>
    </row>
    <row r="888" spans="1:10">
      <c r="A888" s="3" t="s">
        <v>17</v>
      </c>
      <c r="B888" s="3" t="s">
        <v>15</v>
      </c>
      <c r="C888" s="3" t="s">
        <v>23</v>
      </c>
      <c r="D888" s="3">
        <v>-1349.7652769291187</v>
      </c>
      <c r="E888" s="3">
        <v>-890.27790833996187</v>
      </c>
      <c r="F888" s="3">
        <v>2247.3214348231186</v>
      </c>
      <c r="G888" s="3">
        <v>-5554.1097800508205</v>
      </c>
      <c r="H888" s="3">
        <v>-7870.6596921628907</v>
      </c>
      <c r="I888" s="3">
        <v>7171.4863671153553</v>
      </c>
      <c r="J888" s="3">
        <v>-1025.0733741229988</v>
      </c>
    </row>
    <row r="889" spans="1:10">
      <c r="A889" s="3" t="s">
        <v>17</v>
      </c>
      <c r="B889" s="3" t="s">
        <v>16</v>
      </c>
      <c r="C889" s="3" t="s">
        <v>23</v>
      </c>
      <c r="D889" s="3">
        <v>-1349.7652769291187</v>
      </c>
      <c r="E889" s="3">
        <v>-890.27790833996187</v>
      </c>
      <c r="F889" s="3">
        <v>2247.3214348231186</v>
      </c>
      <c r="G889" s="3">
        <v>-5554.1097800508205</v>
      </c>
      <c r="H889" s="3">
        <v>-7870.6596921628907</v>
      </c>
      <c r="I889" s="3">
        <v>7171.4863671153553</v>
      </c>
      <c r="J889" s="3">
        <v>-1025.0733741229988</v>
      </c>
    </row>
    <row r="890" spans="1:10">
      <c r="A890" s="3" t="s">
        <v>17</v>
      </c>
      <c r="B890" s="3" t="s">
        <v>17</v>
      </c>
      <c r="C890" s="3" t="s">
        <v>23</v>
      </c>
      <c r="D890" s="3">
        <v>-1349.7652769291187</v>
      </c>
      <c r="E890" s="3">
        <v>-890.27790833996187</v>
      </c>
      <c r="F890" s="3">
        <v>2247.3214348231186</v>
      </c>
      <c r="G890" s="3">
        <v>-5554.1097800508205</v>
      </c>
      <c r="H890" s="3">
        <v>-7870.6596921628907</v>
      </c>
      <c r="I890" s="3">
        <v>7171.4863671153553</v>
      </c>
      <c r="J890" s="3">
        <v>-1025.0733741229988</v>
      </c>
    </row>
    <row r="891" spans="1:10">
      <c r="A891" s="3" t="s">
        <v>17</v>
      </c>
      <c r="B891" s="3" t="s">
        <v>18</v>
      </c>
      <c r="C891" s="3" t="s">
        <v>23</v>
      </c>
      <c r="D891" s="3">
        <v>-1349.7652769291187</v>
      </c>
      <c r="E891" s="3">
        <v>-890.27790833996187</v>
      </c>
      <c r="F891" s="3">
        <v>2247.3214348231186</v>
      </c>
      <c r="G891" s="3">
        <v>-5554.1097800508205</v>
      </c>
      <c r="H891" s="3">
        <v>-7870.6596921628907</v>
      </c>
      <c r="I891" s="3">
        <v>7171.4863671153553</v>
      </c>
      <c r="J891" s="3">
        <v>-1025.0733741229988</v>
      </c>
    </row>
    <row r="892" spans="1:10">
      <c r="A892" s="3" t="s">
        <v>17</v>
      </c>
      <c r="B892" s="3" t="s">
        <v>19</v>
      </c>
      <c r="C892" s="3" t="s">
        <v>23</v>
      </c>
      <c r="D892" s="3">
        <v>-1349.7652769291187</v>
      </c>
      <c r="E892" s="3">
        <v>-890.27790833996187</v>
      </c>
      <c r="F892" s="3">
        <v>2247.3214348231186</v>
      </c>
      <c r="G892" s="3">
        <v>-5554.1097800508205</v>
      </c>
      <c r="H892" s="3">
        <v>-7870.6596921628907</v>
      </c>
      <c r="I892" s="3">
        <v>7171.4863671153553</v>
      </c>
      <c r="J892" s="3">
        <v>-1025.0733741229988</v>
      </c>
    </row>
    <row r="895" spans="1:10">
      <c r="A895" s="3" t="s">
        <v>17</v>
      </c>
      <c r="B895" s="3" t="s">
        <v>3</v>
      </c>
      <c r="C895" s="3" t="s">
        <v>24</v>
      </c>
      <c r="D895" s="3">
        <v>213.92143241917182</v>
      </c>
      <c r="E895" s="3">
        <v>7410.7368678893345</v>
      </c>
      <c r="F895" s="3">
        <v>9063.0668464578994</v>
      </c>
      <c r="G895" s="3">
        <v>-20749.549314383494</v>
      </c>
      <c r="H895" s="3">
        <v>-26297.334983131674</v>
      </c>
      <c r="I895" s="3">
        <v>-140.02204379532188</v>
      </c>
      <c r="J895" s="3">
        <v>-419.97680700920472</v>
      </c>
    </row>
    <row r="896" spans="1:10">
      <c r="A896" s="3" t="s">
        <v>17</v>
      </c>
      <c r="B896" s="3" t="s">
        <v>4</v>
      </c>
      <c r="C896" s="3" t="s">
        <v>24</v>
      </c>
      <c r="D896" s="3">
        <v>213.92143241917182</v>
      </c>
      <c r="E896" s="3">
        <v>7410.7368678893345</v>
      </c>
      <c r="F896" s="3">
        <v>9063.0668464578994</v>
      </c>
      <c r="G896" s="3">
        <v>-20749.549314383494</v>
      </c>
      <c r="H896" s="3">
        <v>-26297.334983131674</v>
      </c>
      <c r="I896" s="3">
        <v>-140.02204379532188</v>
      </c>
      <c r="J896" s="3">
        <v>-419.97680700920472</v>
      </c>
    </row>
    <row r="897" spans="1:10">
      <c r="A897" s="3" t="s">
        <v>17</v>
      </c>
      <c r="B897" s="3" t="s">
        <v>5</v>
      </c>
      <c r="C897" s="3" t="s">
        <v>24</v>
      </c>
      <c r="D897" s="3">
        <v>213.92143241917182</v>
      </c>
      <c r="E897" s="3">
        <v>7410.7368678893345</v>
      </c>
      <c r="F897" s="3">
        <v>9063.0668464578994</v>
      </c>
      <c r="G897" s="3">
        <v>-20749.549314383494</v>
      </c>
      <c r="H897" s="3">
        <v>-26297.334983131674</v>
      </c>
      <c r="I897" s="3">
        <v>-140.02204379532188</v>
      </c>
      <c r="J897" s="3">
        <v>-419.97680700920472</v>
      </c>
    </row>
    <row r="898" spans="1:10">
      <c r="A898" s="3" t="s">
        <v>17</v>
      </c>
      <c r="B898" s="3" t="s">
        <v>6</v>
      </c>
      <c r="C898" s="3" t="s">
        <v>24</v>
      </c>
      <c r="D898" s="3">
        <v>213.92143241917182</v>
      </c>
      <c r="E898" s="3">
        <v>7410.7368678893345</v>
      </c>
      <c r="F898" s="3">
        <v>9063.0668464578994</v>
      </c>
      <c r="G898" s="3">
        <v>-20749.549314383494</v>
      </c>
      <c r="H898" s="3">
        <v>-26297.334983131674</v>
      </c>
      <c r="I898" s="3">
        <v>-140.02204379532188</v>
      </c>
      <c r="J898" s="3">
        <v>-419.97680700920472</v>
      </c>
    </row>
    <row r="899" spans="1:10">
      <c r="A899" s="3" t="s">
        <v>17</v>
      </c>
      <c r="B899" s="3" t="s">
        <v>7</v>
      </c>
      <c r="C899" s="3" t="s">
        <v>24</v>
      </c>
      <c r="D899" s="3">
        <v>213.92143241917182</v>
      </c>
      <c r="E899" s="3">
        <v>7410.7368678893345</v>
      </c>
      <c r="F899" s="3">
        <v>9063.0668464578994</v>
      </c>
      <c r="G899" s="3">
        <v>-20749.549314383494</v>
      </c>
      <c r="H899" s="3">
        <v>-26297.334983131674</v>
      </c>
      <c r="I899" s="3">
        <v>-140.02204379532188</v>
      </c>
      <c r="J899" s="3">
        <v>-419.97680700920472</v>
      </c>
    </row>
    <row r="900" spans="1:10">
      <c r="A900" s="3" t="s">
        <v>17</v>
      </c>
      <c r="B900" s="3" t="s">
        <v>8</v>
      </c>
      <c r="C900" s="3" t="s">
        <v>24</v>
      </c>
      <c r="D900" s="3">
        <v>213.92143241917182</v>
      </c>
      <c r="E900" s="3">
        <v>7410.7368678893345</v>
      </c>
      <c r="F900" s="3">
        <v>9063.0668464578994</v>
      </c>
      <c r="G900" s="3">
        <v>-20749.549314383494</v>
      </c>
      <c r="H900" s="3">
        <v>-26297.334983131674</v>
      </c>
      <c r="I900" s="3">
        <v>-140.02204379532188</v>
      </c>
      <c r="J900" s="3">
        <v>-419.97680700920472</v>
      </c>
    </row>
    <row r="901" spans="1:10">
      <c r="A901" s="3" t="s">
        <v>17</v>
      </c>
      <c r="B901" s="3" t="s">
        <v>9</v>
      </c>
      <c r="C901" s="3" t="s">
        <v>24</v>
      </c>
      <c r="D901" s="3">
        <v>213.92143241917182</v>
      </c>
      <c r="E901" s="3">
        <v>7410.7368678893345</v>
      </c>
      <c r="F901" s="3">
        <v>9063.0668464578994</v>
      </c>
      <c r="G901" s="3">
        <v>-20749.549314383494</v>
      </c>
      <c r="H901" s="3">
        <v>-26297.334983131674</v>
      </c>
      <c r="I901" s="3">
        <v>-140.02204379532188</v>
      </c>
      <c r="J901" s="3">
        <v>-419.97680700920472</v>
      </c>
    </row>
    <row r="902" spans="1:10">
      <c r="A902" s="3" t="s">
        <v>17</v>
      </c>
      <c r="B902" s="3" t="s">
        <v>10</v>
      </c>
      <c r="C902" s="3" t="s">
        <v>24</v>
      </c>
      <c r="D902" s="3">
        <v>213.92143241917182</v>
      </c>
      <c r="E902" s="3">
        <v>7410.7368678893345</v>
      </c>
      <c r="F902" s="3">
        <v>9063.0668464578994</v>
      </c>
      <c r="G902" s="3">
        <v>-20749.549314383494</v>
      </c>
      <c r="H902" s="3">
        <v>-26297.334983131674</v>
      </c>
      <c r="I902" s="3">
        <v>-140.02204379532188</v>
      </c>
      <c r="J902" s="3">
        <v>-419.97680700920472</v>
      </c>
    </row>
    <row r="903" spans="1:10">
      <c r="A903" s="3" t="s">
        <v>17</v>
      </c>
      <c r="B903" s="3" t="s">
        <v>11</v>
      </c>
      <c r="C903" s="3" t="s">
        <v>24</v>
      </c>
      <c r="D903" s="3">
        <v>213.92143241917182</v>
      </c>
      <c r="E903" s="3">
        <v>7410.7368678893345</v>
      </c>
      <c r="F903" s="3">
        <v>9063.0668464578994</v>
      </c>
      <c r="G903" s="3">
        <v>-20749.549314383494</v>
      </c>
      <c r="H903" s="3">
        <v>-26297.334983131674</v>
      </c>
      <c r="I903" s="3">
        <v>-140.02204379532188</v>
      </c>
      <c r="J903" s="3">
        <v>-419.97680700920472</v>
      </c>
    </row>
    <row r="904" spans="1:10">
      <c r="A904" s="3" t="s">
        <v>17</v>
      </c>
      <c r="B904" s="3" t="s">
        <v>12</v>
      </c>
      <c r="C904" s="3" t="s">
        <v>24</v>
      </c>
      <c r="D904" s="3">
        <v>213.92143241917182</v>
      </c>
      <c r="E904" s="3">
        <v>7410.7368678893345</v>
      </c>
      <c r="F904" s="3">
        <v>9063.0668464578994</v>
      </c>
      <c r="G904" s="3">
        <v>-20749.549314383494</v>
      </c>
      <c r="H904" s="3">
        <v>-26297.334983131674</v>
      </c>
      <c r="I904" s="3">
        <v>-140.02204379532188</v>
      </c>
      <c r="J904" s="3">
        <v>-419.97680700920472</v>
      </c>
    </row>
    <row r="905" spans="1:10">
      <c r="A905" s="3" t="s">
        <v>17</v>
      </c>
      <c r="B905" s="3" t="s">
        <v>13</v>
      </c>
      <c r="C905" s="3" t="s">
        <v>24</v>
      </c>
      <c r="D905" s="3">
        <v>213.92143241917182</v>
      </c>
      <c r="E905" s="3">
        <v>7410.7368678893345</v>
      </c>
      <c r="F905" s="3">
        <v>9063.0668464578994</v>
      </c>
      <c r="G905" s="3">
        <v>-20749.549314383494</v>
      </c>
      <c r="H905" s="3">
        <v>-26297.334983131674</v>
      </c>
      <c r="I905" s="3">
        <v>-140.02204379532188</v>
      </c>
      <c r="J905" s="3">
        <v>-419.97680700920472</v>
      </c>
    </row>
    <row r="906" spans="1:10">
      <c r="A906" s="3" t="s">
        <v>17</v>
      </c>
      <c r="B906" s="3" t="s">
        <v>14</v>
      </c>
      <c r="C906" s="3" t="s">
        <v>24</v>
      </c>
      <c r="D906" s="3">
        <v>213.92143241917182</v>
      </c>
      <c r="E906" s="3">
        <v>7410.7368678893345</v>
      </c>
      <c r="F906" s="3">
        <v>9063.0668464578994</v>
      </c>
      <c r="G906" s="3">
        <v>-20749.549314383494</v>
      </c>
      <c r="H906" s="3">
        <v>-26297.334983131674</v>
      </c>
      <c r="I906" s="3">
        <v>-140.02204379532188</v>
      </c>
      <c r="J906" s="3">
        <v>-419.97680700920472</v>
      </c>
    </row>
    <row r="907" spans="1:10">
      <c r="A907" s="3" t="s">
        <v>17</v>
      </c>
      <c r="B907" s="3" t="s">
        <v>15</v>
      </c>
      <c r="C907" s="3" t="s">
        <v>24</v>
      </c>
      <c r="D907" s="3">
        <v>213.92143241917182</v>
      </c>
      <c r="E907" s="3">
        <v>7410.7368678893345</v>
      </c>
      <c r="F907" s="3">
        <v>9063.0668464578994</v>
      </c>
      <c r="G907" s="3">
        <v>-20749.549314383494</v>
      </c>
      <c r="H907" s="3">
        <v>-26297.334983131674</v>
      </c>
      <c r="I907" s="3">
        <v>-140.02204379532188</v>
      </c>
      <c r="J907" s="3">
        <v>-419.97680700920472</v>
      </c>
    </row>
    <row r="908" spans="1:10">
      <c r="A908" s="3" t="s">
        <v>17</v>
      </c>
      <c r="B908" s="3" t="s">
        <v>16</v>
      </c>
      <c r="C908" s="3" t="s">
        <v>24</v>
      </c>
      <c r="D908" s="3">
        <v>213.92143241917182</v>
      </c>
      <c r="E908" s="3">
        <v>7410.7368678893345</v>
      </c>
      <c r="F908" s="3">
        <v>9063.0668464578994</v>
      </c>
      <c r="G908" s="3">
        <v>-20749.549314383494</v>
      </c>
      <c r="H908" s="3">
        <v>-26297.334983131674</v>
      </c>
      <c r="I908" s="3">
        <v>-140.02204379532188</v>
      </c>
      <c r="J908" s="3">
        <v>-419.97680700920472</v>
      </c>
    </row>
    <row r="909" spans="1:10">
      <c r="A909" s="3" t="s">
        <v>17</v>
      </c>
      <c r="B909" s="3" t="s">
        <v>17</v>
      </c>
      <c r="C909" s="3" t="s">
        <v>24</v>
      </c>
      <c r="D909" s="3">
        <v>213.92143241917182</v>
      </c>
      <c r="E909" s="3">
        <v>7410.7368678893345</v>
      </c>
      <c r="F909" s="3">
        <v>9063.0668464578994</v>
      </c>
      <c r="G909" s="3">
        <v>-20749.549314383494</v>
      </c>
      <c r="H909" s="3">
        <v>-26297.334983131674</v>
      </c>
      <c r="I909" s="3">
        <v>-140.02204379532188</v>
      </c>
      <c r="J909" s="3">
        <v>-419.97680700920472</v>
      </c>
    </row>
    <row r="910" spans="1:10">
      <c r="A910" s="3" t="s">
        <v>17</v>
      </c>
      <c r="B910" s="3" t="s">
        <v>18</v>
      </c>
      <c r="C910" s="3" t="s">
        <v>24</v>
      </c>
      <c r="D910" s="3">
        <v>213.92143241917182</v>
      </c>
      <c r="E910" s="3">
        <v>7410.7368678893345</v>
      </c>
      <c r="F910" s="3">
        <v>9063.0668464578994</v>
      </c>
      <c r="G910" s="3">
        <v>-20749.549314383494</v>
      </c>
      <c r="H910" s="3">
        <v>-26297.334983131674</v>
      </c>
      <c r="I910" s="3">
        <v>-140.02204379532188</v>
      </c>
      <c r="J910" s="3">
        <v>-419.97680700920472</v>
      </c>
    </row>
    <row r="911" spans="1:10">
      <c r="A911" s="3" t="s">
        <v>17</v>
      </c>
      <c r="B911" s="3" t="s">
        <v>19</v>
      </c>
      <c r="C911" s="3" t="s">
        <v>24</v>
      </c>
      <c r="D911" s="3">
        <v>213.92143241917182</v>
      </c>
      <c r="E911" s="3">
        <v>7410.7368678893345</v>
      </c>
      <c r="F911" s="3">
        <v>9063.0668464578994</v>
      </c>
      <c r="G911" s="3">
        <v>-20749.549314383494</v>
      </c>
      <c r="H911" s="3">
        <v>-26297.334983131674</v>
      </c>
      <c r="I911" s="3">
        <v>-140.02204379532188</v>
      </c>
      <c r="J911" s="3">
        <v>-419.97680700920472</v>
      </c>
    </row>
    <row r="914" spans="1:10">
      <c r="A914" s="3" t="s">
        <v>18</v>
      </c>
      <c r="B914" s="3" t="s">
        <v>3</v>
      </c>
      <c r="C914" s="3" t="s">
        <v>25</v>
      </c>
      <c r="D914" s="3">
        <v>68489.972002836308</v>
      </c>
      <c r="E914" s="3">
        <v>53420.492596791373</v>
      </c>
      <c r="F914" s="3">
        <v>11393.282263389263</v>
      </c>
      <c r="G914" s="3">
        <v>-8988.298493106211</v>
      </c>
      <c r="H914" s="3">
        <v>-41208.34963247463</v>
      </c>
      <c r="I914" s="3">
        <v>43783.639280819349</v>
      </c>
      <c r="J914" s="3">
        <v>1156.4495288554142</v>
      </c>
    </row>
    <row r="915" spans="1:10">
      <c r="A915" s="3" t="s">
        <v>18</v>
      </c>
      <c r="B915" s="3" t="s">
        <v>4</v>
      </c>
      <c r="C915" s="3" t="s">
        <v>25</v>
      </c>
      <c r="D915" s="3">
        <v>68489.972002836308</v>
      </c>
      <c r="E915" s="3">
        <v>53420.492596791373</v>
      </c>
      <c r="F915" s="3">
        <v>11393.282263389263</v>
      </c>
      <c r="G915" s="3">
        <v>-8988.298493106211</v>
      </c>
      <c r="H915" s="3">
        <v>-41208.34963247463</v>
      </c>
      <c r="I915" s="3">
        <v>43783.639280819349</v>
      </c>
      <c r="J915" s="3">
        <v>1156.4495288554142</v>
      </c>
    </row>
    <row r="916" spans="1:10">
      <c r="A916" s="3" t="s">
        <v>18</v>
      </c>
      <c r="B916" s="3" t="s">
        <v>5</v>
      </c>
      <c r="C916" s="3" t="s">
        <v>25</v>
      </c>
      <c r="D916" s="3">
        <v>68489.972002836308</v>
      </c>
      <c r="E916" s="3">
        <v>53420.492596791373</v>
      </c>
      <c r="F916" s="3">
        <v>11393.282263389263</v>
      </c>
      <c r="G916" s="3">
        <v>-8988.298493106211</v>
      </c>
      <c r="H916" s="3">
        <v>-41208.34963247463</v>
      </c>
      <c r="I916" s="3">
        <v>43783.639280819349</v>
      </c>
      <c r="J916" s="3">
        <v>1156.4495288554142</v>
      </c>
    </row>
    <row r="917" spans="1:10">
      <c r="A917" s="3" t="s">
        <v>18</v>
      </c>
      <c r="B917" s="3" t="s">
        <v>6</v>
      </c>
      <c r="C917" s="3" t="s">
        <v>25</v>
      </c>
      <c r="D917" s="3">
        <v>68489.972002836308</v>
      </c>
      <c r="E917" s="3">
        <v>53420.492596791373</v>
      </c>
      <c r="F917" s="3">
        <v>11393.282263389263</v>
      </c>
      <c r="G917" s="3">
        <v>-8988.298493106211</v>
      </c>
      <c r="H917" s="3">
        <v>-41208.34963247463</v>
      </c>
      <c r="I917" s="3">
        <v>43783.639280819349</v>
      </c>
      <c r="J917" s="3">
        <v>1156.4495288554142</v>
      </c>
    </row>
    <row r="918" spans="1:10">
      <c r="A918" s="3" t="s">
        <v>18</v>
      </c>
      <c r="B918" s="3" t="s">
        <v>7</v>
      </c>
      <c r="C918" s="3" t="s">
        <v>25</v>
      </c>
      <c r="D918" s="3">
        <v>68489.972002836308</v>
      </c>
      <c r="E918" s="3">
        <v>53420.492596791373</v>
      </c>
      <c r="F918" s="3">
        <v>11393.282263389263</v>
      </c>
      <c r="G918" s="3">
        <v>-8988.298493106211</v>
      </c>
      <c r="H918" s="3">
        <v>-41208.34963247463</v>
      </c>
      <c r="I918" s="3">
        <v>43783.639280819349</v>
      </c>
      <c r="J918" s="3">
        <v>1156.4495288554142</v>
      </c>
    </row>
    <row r="919" spans="1:10">
      <c r="A919" s="3" t="s">
        <v>18</v>
      </c>
      <c r="B919" s="3" t="s">
        <v>8</v>
      </c>
      <c r="C919" s="3" t="s">
        <v>25</v>
      </c>
      <c r="D919" s="3">
        <v>68489.972002836308</v>
      </c>
      <c r="E919" s="3">
        <v>53420.492596791373</v>
      </c>
      <c r="F919" s="3">
        <v>11393.282263389263</v>
      </c>
      <c r="G919" s="3">
        <v>-8988.298493106211</v>
      </c>
      <c r="H919" s="3">
        <v>-41208.34963247463</v>
      </c>
      <c r="I919" s="3">
        <v>43783.639280819349</v>
      </c>
      <c r="J919" s="3">
        <v>1156.4495288554142</v>
      </c>
    </row>
    <row r="920" spans="1:10">
      <c r="A920" s="3" t="s">
        <v>18</v>
      </c>
      <c r="B920" s="3" t="s">
        <v>9</v>
      </c>
      <c r="C920" s="3" t="s">
        <v>25</v>
      </c>
      <c r="D920" s="3">
        <v>68489.972002836308</v>
      </c>
      <c r="E920" s="3">
        <v>53420.492596791373</v>
      </c>
      <c r="F920" s="3">
        <v>11393.282263389263</v>
      </c>
      <c r="G920" s="3">
        <v>-8988.298493106211</v>
      </c>
      <c r="H920" s="3">
        <v>-41208.34963247463</v>
      </c>
      <c r="I920" s="3">
        <v>43783.639280819349</v>
      </c>
      <c r="J920" s="3">
        <v>1156.4495288554142</v>
      </c>
    </row>
    <row r="921" spans="1:10">
      <c r="A921" s="3" t="s">
        <v>18</v>
      </c>
      <c r="B921" s="3" t="s">
        <v>10</v>
      </c>
      <c r="C921" s="3" t="s">
        <v>25</v>
      </c>
      <c r="D921" s="3">
        <v>68489.972002836308</v>
      </c>
      <c r="E921" s="3">
        <v>53420.492596791373</v>
      </c>
      <c r="F921" s="3">
        <v>11393.282263389263</v>
      </c>
      <c r="G921" s="3">
        <v>-8988.298493106211</v>
      </c>
      <c r="H921" s="3">
        <v>-41208.34963247463</v>
      </c>
      <c r="I921" s="3">
        <v>43783.639280819349</v>
      </c>
      <c r="J921" s="3">
        <v>1156.4495288554142</v>
      </c>
    </row>
    <row r="922" spans="1:10">
      <c r="A922" s="3" t="s">
        <v>18</v>
      </c>
      <c r="B922" s="3" t="s">
        <v>11</v>
      </c>
      <c r="C922" s="3" t="s">
        <v>25</v>
      </c>
      <c r="D922" s="3">
        <v>68489.972002836308</v>
      </c>
      <c r="E922" s="3">
        <v>53420.492596791373</v>
      </c>
      <c r="F922" s="3">
        <v>11393.282263389263</v>
      </c>
      <c r="G922" s="3">
        <v>-8988.298493106211</v>
      </c>
      <c r="H922" s="3">
        <v>-41208.34963247463</v>
      </c>
      <c r="I922" s="3">
        <v>43783.639280819349</v>
      </c>
      <c r="J922" s="3">
        <v>1156.4495288554142</v>
      </c>
    </row>
    <row r="923" spans="1:10">
      <c r="A923" s="3" t="s">
        <v>18</v>
      </c>
      <c r="B923" s="3" t="s">
        <v>12</v>
      </c>
      <c r="C923" s="3" t="s">
        <v>25</v>
      </c>
      <c r="D923" s="3">
        <v>68489.972002836308</v>
      </c>
      <c r="E923" s="3">
        <v>53420.492596791373</v>
      </c>
      <c r="F923" s="3">
        <v>11393.282263389263</v>
      </c>
      <c r="G923" s="3">
        <v>-8988.298493106211</v>
      </c>
      <c r="H923" s="3">
        <v>-41208.34963247463</v>
      </c>
      <c r="I923" s="3">
        <v>43783.639280819349</v>
      </c>
      <c r="J923" s="3">
        <v>1156.4495288554142</v>
      </c>
    </row>
    <row r="924" spans="1:10">
      <c r="A924" s="3" t="s">
        <v>18</v>
      </c>
      <c r="B924" s="3" t="s">
        <v>13</v>
      </c>
      <c r="C924" s="3" t="s">
        <v>25</v>
      </c>
      <c r="D924" s="3">
        <v>68489.972002836308</v>
      </c>
      <c r="E924" s="3">
        <v>53420.492596791373</v>
      </c>
      <c r="F924" s="3">
        <v>11393.282263389263</v>
      </c>
      <c r="G924" s="3">
        <v>-8988.298493106211</v>
      </c>
      <c r="H924" s="3">
        <v>-41208.34963247463</v>
      </c>
      <c r="I924" s="3">
        <v>43783.639280819349</v>
      </c>
      <c r="J924" s="3">
        <v>1156.4495288554142</v>
      </c>
    </row>
    <row r="925" spans="1:10">
      <c r="A925" s="3" t="s">
        <v>18</v>
      </c>
      <c r="B925" s="3" t="s">
        <v>14</v>
      </c>
      <c r="C925" s="3" t="s">
        <v>25</v>
      </c>
      <c r="D925" s="3">
        <v>68489.972002836308</v>
      </c>
      <c r="E925" s="3">
        <v>53420.492596791373</v>
      </c>
      <c r="F925" s="3">
        <v>11393.282263389263</v>
      </c>
      <c r="G925" s="3">
        <v>-8988.298493106211</v>
      </c>
      <c r="H925" s="3">
        <v>-41208.34963247463</v>
      </c>
      <c r="I925" s="3">
        <v>43783.639280819349</v>
      </c>
      <c r="J925" s="3">
        <v>1156.4495288554142</v>
      </c>
    </row>
    <row r="926" spans="1:10">
      <c r="A926" s="3" t="s">
        <v>18</v>
      </c>
      <c r="B926" s="3" t="s">
        <v>15</v>
      </c>
      <c r="C926" s="3" t="s">
        <v>25</v>
      </c>
      <c r="D926" s="3">
        <v>68489.972002836308</v>
      </c>
      <c r="E926" s="3">
        <v>53420.492596791373</v>
      </c>
      <c r="F926" s="3">
        <v>11393.282263389263</v>
      </c>
      <c r="G926" s="3">
        <v>-8988.298493106211</v>
      </c>
      <c r="H926" s="3">
        <v>-41208.34963247463</v>
      </c>
      <c r="I926" s="3">
        <v>43783.639280819349</v>
      </c>
      <c r="J926" s="3">
        <v>1156.4495288554142</v>
      </c>
    </row>
    <row r="927" spans="1:10">
      <c r="A927" s="3" t="s">
        <v>18</v>
      </c>
      <c r="B927" s="3" t="s">
        <v>16</v>
      </c>
      <c r="C927" s="3" t="s">
        <v>25</v>
      </c>
      <c r="D927" s="3">
        <v>68489.972002836308</v>
      </c>
      <c r="E927" s="3">
        <v>53420.492596791373</v>
      </c>
      <c r="F927" s="3">
        <v>11393.282263389263</v>
      </c>
      <c r="G927" s="3">
        <v>-8988.298493106211</v>
      </c>
      <c r="H927" s="3">
        <v>-41208.34963247463</v>
      </c>
      <c r="I927" s="3">
        <v>43783.639280819349</v>
      </c>
      <c r="J927" s="3">
        <v>1156.4495288554142</v>
      </c>
    </row>
    <row r="928" spans="1:10">
      <c r="A928" s="3" t="s">
        <v>18</v>
      </c>
      <c r="B928" s="3" t="s">
        <v>17</v>
      </c>
      <c r="C928" s="3" t="s">
        <v>25</v>
      </c>
      <c r="D928" s="3">
        <v>68489.972002836308</v>
      </c>
      <c r="E928" s="3">
        <v>53420.492596791373</v>
      </c>
      <c r="F928" s="3">
        <v>11393.282263389263</v>
      </c>
      <c r="G928" s="3">
        <v>-8988.298493106211</v>
      </c>
      <c r="H928" s="3">
        <v>-41208.34963247463</v>
      </c>
      <c r="I928" s="3">
        <v>43783.639280819349</v>
      </c>
      <c r="J928" s="3">
        <v>1156.4495288554142</v>
      </c>
    </row>
    <row r="929" spans="1:10">
      <c r="A929" s="3" t="s">
        <v>18</v>
      </c>
      <c r="B929" s="3" t="s">
        <v>18</v>
      </c>
      <c r="C929" s="3" t="s">
        <v>25</v>
      </c>
      <c r="D929" s="3">
        <v>68489.972002836308</v>
      </c>
      <c r="E929" s="3">
        <v>53420.492596791373</v>
      </c>
      <c r="F929" s="3">
        <v>11393.282263389263</v>
      </c>
      <c r="G929" s="3">
        <v>-8988.298493106211</v>
      </c>
      <c r="H929" s="3">
        <v>-41208.34963247463</v>
      </c>
      <c r="I929" s="3">
        <v>43783.639280819349</v>
      </c>
      <c r="J929" s="3">
        <v>1156.4495288554142</v>
      </c>
    </row>
    <row r="930" spans="1:10">
      <c r="A930" s="3" t="s">
        <v>18</v>
      </c>
      <c r="B930" s="3" t="s">
        <v>19</v>
      </c>
      <c r="C930" s="3" t="s">
        <v>25</v>
      </c>
      <c r="D930" s="3">
        <v>68489.972002836308</v>
      </c>
      <c r="E930" s="3">
        <v>53420.492596791373</v>
      </c>
      <c r="F930" s="3">
        <v>11393.282263389263</v>
      </c>
      <c r="G930" s="3">
        <v>-8988.298493106211</v>
      </c>
      <c r="H930" s="3">
        <v>-41208.34963247463</v>
      </c>
      <c r="I930" s="3">
        <v>43783.639280819349</v>
      </c>
      <c r="J930" s="3">
        <v>1156.4495288554142</v>
      </c>
    </row>
    <row r="933" spans="1:10">
      <c r="A933" s="3" t="s">
        <v>18</v>
      </c>
      <c r="B933" s="3" t="s">
        <v>3</v>
      </c>
      <c r="C933" s="3" t="s">
        <v>22</v>
      </c>
      <c r="D933" s="3">
        <v>140451.20813141894</v>
      </c>
      <c r="E933" s="3">
        <v>26086.816659935743</v>
      </c>
      <c r="F933" s="3">
        <v>48219.825777696897</v>
      </c>
      <c r="G933" s="3">
        <v>-34759.679137883439</v>
      </c>
      <c r="H933" s="3">
        <v>-51022.514897088004</v>
      </c>
      <c r="I933" s="3">
        <v>32789.93233641539</v>
      </c>
      <c r="J933" s="3">
        <v>-158.06259918191748</v>
      </c>
    </row>
    <row r="934" spans="1:10">
      <c r="A934" s="3" t="s">
        <v>18</v>
      </c>
      <c r="B934" s="3" t="s">
        <v>4</v>
      </c>
      <c r="C934" s="3" t="s">
        <v>22</v>
      </c>
      <c r="D934" s="3">
        <v>140451.20813141894</v>
      </c>
      <c r="E934" s="3">
        <v>26086.816659935743</v>
      </c>
      <c r="F934" s="3">
        <v>48219.825777696897</v>
      </c>
      <c r="G934" s="3">
        <v>-34759.679137883439</v>
      </c>
      <c r="H934" s="3">
        <v>-51022.514897088004</v>
      </c>
      <c r="I934" s="3">
        <v>32789.93233641539</v>
      </c>
      <c r="J934" s="3">
        <v>-158.06259918191748</v>
      </c>
    </row>
    <row r="935" spans="1:10">
      <c r="A935" s="3" t="s">
        <v>18</v>
      </c>
      <c r="B935" s="3" t="s">
        <v>5</v>
      </c>
      <c r="C935" s="3" t="s">
        <v>22</v>
      </c>
      <c r="D935" s="3">
        <v>140451.20813141894</v>
      </c>
      <c r="E935" s="3">
        <v>26086.816659935743</v>
      </c>
      <c r="F935" s="3">
        <v>48219.825777696897</v>
      </c>
      <c r="G935" s="3">
        <v>-34759.679137883439</v>
      </c>
      <c r="H935" s="3">
        <v>-51022.514897088004</v>
      </c>
      <c r="I935" s="3">
        <v>32789.93233641539</v>
      </c>
      <c r="J935" s="3">
        <v>-158.06259918191748</v>
      </c>
    </row>
    <row r="936" spans="1:10">
      <c r="A936" s="3" t="s">
        <v>18</v>
      </c>
      <c r="B936" s="3" t="s">
        <v>6</v>
      </c>
      <c r="C936" s="3" t="s">
        <v>22</v>
      </c>
      <c r="D936" s="3">
        <v>140451.20813141894</v>
      </c>
      <c r="E936" s="3">
        <v>26086.816659935743</v>
      </c>
      <c r="F936" s="3">
        <v>48219.825777696897</v>
      </c>
      <c r="G936" s="3">
        <v>-34759.679137883439</v>
      </c>
      <c r="H936" s="3">
        <v>-51022.514897088004</v>
      </c>
      <c r="I936" s="3">
        <v>32789.93233641539</v>
      </c>
      <c r="J936" s="3">
        <v>-158.06259918191748</v>
      </c>
    </row>
    <row r="937" spans="1:10">
      <c r="A937" s="3" t="s">
        <v>18</v>
      </c>
      <c r="B937" s="3" t="s">
        <v>7</v>
      </c>
      <c r="C937" s="3" t="s">
        <v>22</v>
      </c>
      <c r="D937" s="3">
        <v>140451.20813141894</v>
      </c>
      <c r="E937" s="3">
        <v>26086.816659935743</v>
      </c>
      <c r="F937" s="3">
        <v>48219.825777696897</v>
      </c>
      <c r="G937" s="3">
        <v>-34759.679137883439</v>
      </c>
      <c r="H937" s="3">
        <v>-51022.514897088004</v>
      </c>
      <c r="I937" s="3">
        <v>32789.93233641539</v>
      </c>
      <c r="J937" s="3">
        <v>-158.06259918191748</v>
      </c>
    </row>
    <row r="938" spans="1:10">
      <c r="A938" s="3" t="s">
        <v>18</v>
      </c>
      <c r="B938" s="3" t="s">
        <v>8</v>
      </c>
      <c r="C938" s="3" t="s">
        <v>22</v>
      </c>
      <c r="D938" s="3">
        <v>140451.20813141894</v>
      </c>
      <c r="E938" s="3">
        <v>26086.816659935743</v>
      </c>
      <c r="F938" s="3">
        <v>48219.825777696897</v>
      </c>
      <c r="G938" s="3">
        <v>-34759.679137883439</v>
      </c>
      <c r="H938" s="3">
        <v>-51022.514897088004</v>
      </c>
      <c r="I938" s="3">
        <v>32789.93233641539</v>
      </c>
      <c r="J938" s="3">
        <v>-158.06259918191748</v>
      </c>
    </row>
    <row r="939" spans="1:10">
      <c r="A939" s="3" t="s">
        <v>18</v>
      </c>
      <c r="B939" s="3" t="s">
        <v>9</v>
      </c>
      <c r="C939" s="3" t="s">
        <v>22</v>
      </c>
      <c r="D939" s="3">
        <v>140451.20813141894</v>
      </c>
      <c r="E939" s="3">
        <v>26086.816659935743</v>
      </c>
      <c r="F939" s="3">
        <v>48219.825777696897</v>
      </c>
      <c r="G939" s="3">
        <v>-34759.679137883439</v>
      </c>
      <c r="H939" s="3">
        <v>-51022.514897088004</v>
      </c>
      <c r="I939" s="3">
        <v>32789.93233641539</v>
      </c>
      <c r="J939" s="3">
        <v>-158.06259918191748</v>
      </c>
    </row>
    <row r="940" spans="1:10">
      <c r="A940" s="3" t="s">
        <v>18</v>
      </c>
      <c r="B940" s="3" t="s">
        <v>10</v>
      </c>
      <c r="C940" s="3" t="s">
        <v>22</v>
      </c>
      <c r="D940" s="3">
        <v>140451.20813141894</v>
      </c>
      <c r="E940" s="3">
        <v>26086.816659935743</v>
      </c>
      <c r="F940" s="3">
        <v>48219.825777696897</v>
      </c>
      <c r="G940" s="3">
        <v>-34759.679137883439</v>
      </c>
      <c r="H940" s="3">
        <v>-51022.514897088004</v>
      </c>
      <c r="I940" s="3">
        <v>32789.93233641539</v>
      </c>
      <c r="J940" s="3">
        <v>-158.06259918191748</v>
      </c>
    </row>
    <row r="941" spans="1:10">
      <c r="A941" s="3" t="s">
        <v>18</v>
      </c>
      <c r="B941" s="3" t="s">
        <v>11</v>
      </c>
      <c r="C941" s="3" t="s">
        <v>22</v>
      </c>
      <c r="D941" s="3">
        <v>140451.20813141894</v>
      </c>
      <c r="E941" s="3">
        <v>26086.816659935743</v>
      </c>
      <c r="F941" s="3">
        <v>48219.825777696897</v>
      </c>
      <c r="G941" s="3">
        <v>-34759.679137883439</v>
      </c>
      <c r="H941" s="3">
        <v>-51022.514897088004</v>
      </c>
      <c r="I941" s="3">
        <v>32789.93233641539</v>
      </c>
      <c r="J941" s="3">
        <v>-158.06259918191748</v>
      </c>
    </row>
    <row r="942" spans="1:10">
      <c r="A942" s="3" t="s">
        <v>18</v>
      </c>
      <c r="B942" s="3" t="s">
        <v>12</v>
      </c>
      <c r="C942" s="3" t="s">
        <v>22</v>
      </c>
      <c r="D942" s="3">
        <v>140451.20813141894</v>
      </c>
      <c r="E942" s="3">
        <v>26086.816659935743</v>
      </c>
      <c r="F942" s="3">
        <v>48219.825777696897</v>
      </c>
      <c r="G942" s="3">
        <v>-34759.679137883439</v>
      </c>
      <c r="H942" s="3">
        <v>-51022.514897088004</v>
      </c>
      <c r="I942" s="3">
        <v>32789.93233641539</v>
      </c>
      <c r="J942" s="3">
        <v>-158.06259918191748</v>
      </c>
    </row>
    <row r="943" spans="1:10">
      <c r="A943" s="3" t="s">
        <v>18</v>
      </c>
      <c r="B943" s="3" t="s">
        <v>13</v>
      </c>
      <c r="C943" s="3" t="s">
        <v>22</v>
      </c>
      <c r="D943" s="3">
        <v>140451.20813141894</v>
      </c>
      <c r="E943" s="3">
        <v>26086.816659935743</v>
      </c>
      <c r="F943" s="3">
        <v>48219.825777696897</v>
      </c>
      <c r="G943" s="3">
        <v>-34759.679137883439</v>
      </c>
      <c r="H943" s="3">
        <v>-51022.514897088004</v>
      </c>
      <c r="I943" s="3">
        <v>32789.93233641539</v>
      </c>
      <c r="J943" s="3">
        <v>-158.06259918191748</v>
      </c>
    </row>
    <row r="944" spans="1:10">
      <c r="A944" s="3" t="s">
        <v>18</v>
      </c>
      <c r="B944" s="3" t="s">
        <v>14</v>
      </c>
      <c r="C944" s="3" t="s">
        <v>22</v>
      </c>
      <c r="D944" s="3">
        <v>140451.20813141894</v>
      </c>
      <c r="E944" s="3">
        <v>26086.816659935743</v>
      </c>
      <c r="F944" s="3">
        <v>48219.825777696897</v>
      </c>
      <c r="G944" s="3">
        <v>-34759.679137883439</v>
      </c>
      <c r="H944" s="3">
        <v>-51022.514897088004</v>
      </c>
      <c r="I944" s="3">
        <v>32789.93233641539</v>
      </c>
      <c r="J944" s="3">
        <v>-158.06259918191748</v>
      </c>
    </row>
    <row r="945" spans="1:10">
      <c r="A945" s="3" t="s">
        <v>18</v>
      </c>
      <c r="B945" s="3" t="s">
        <v>15</v>
      </c>
      <c r="C945" s="3" t="s">
        <v>22</v>
      </c>
      <c r="D945" s="3">
        <v>140451.20813141894</v>
      </c>
      <c r="E945" s="3">
        <v>26086.816659935743</v>
      </c>
      <c r="F945" s="3">
        <v>48219.825777696897</v>
      </c>
      <c r="G945" s="3">
        <v>-34759.679137883439</v>
      </c>
      <c r="H945" s="3">
        <v>-51022.514897088004</v>
      </c>
      <c r="I945" s="3">
        <v>32789.93233641539</v>
      </c>
      <c r="J945" s="3">
        <v>-158.06259918191748</v>
      </c>
    </row>
    <row r="946" spans="1:10">
      <c r="A946" s="3" t="s">
        <v>18</v>
      </c>
      <c r="B946" s="3" t="s">
        <v>16</v>
      </c>
      <c r="C946" s="3" t="s">
        <v>22</v>
      </c>
      <c r="D946" s="3">
        <v>140451.20813141894</v>
      </c>
      <c r="E946" s="3">
        <v>26086.816659935743</v>
      </c>
      <c r="F946" s="3">
        <v>48219.825777696897</v>
      </c>
      <c r="G946" s="3">
        <v>-34759.679137883439</v>
      </c>
      <c r="H946" s="3">
        <v>-51022.514897088004</v>
      </c>
      <c r="I946" s="3">
        <v>32789.93233641539</v>
      </c>
      <c r="J946" s="3">
        <v>-158.06259918191748</v>
      </c>
    </row>
    <row r="947" spans="1:10">
      <c r="A947" s="3" t="s">
        <v>18</v>
      </c>
      <c r="B947" s="3" t="s">
        <v>17</v>
      </c>
      <c r="C947" s="3" t="s">
        <v>22</v>
      </c>
      <c r="D947" s="3">
        <v>140451.20813141894</v>
      </c>
      <c r="E947" s="3">
        <v>26086.816659935743</v>
      </c>
      <c r="F947" s="3">
        <v>48219.825777696897</v>
      </c>
      <c r="G947" s="3">
        <v>-34759.679137883439</v>
      </c>
      <c r="H947" s="3">
        <v>-51022.514897088004</v>
      </c>
      <c r="I947" s="3">
        <v>32789.93233641539</v>
      </c>
      <c r="J947" s="3">
        <v>-158.06259918191748</v>
      </c>
    </row>
    <row r="948" spans="1:10">
      <c r="A948" s="3" t="s">
        <v>18</v>
      </c>
      <c r="B948" s="3" t="s">
        <v>18</v>
      </c>
      <c r="C948" s="3" t="s">
        <v>22</v>
      </c>
      <c r="D948" s="3">
        <v>140451.20813141894</v>
      </c>
      <c r="E948" s="3">
        <v>26086.816659935743</v>
      </c>
      <c r="F948" s="3">
        <v>48219.825777696897</v>
      </c>
      <c r="G948" s="3">
        <v>-34759.679137883439</v>
      </c>
      <c r="H948" s="3">
        <v>-51022.514897088004</v>
      </c>
      <c r="I948" s="3">
        <v>32789.93233641539</v>
      </c>
      <c r="J948" s="3">
        <v>-158.06259918191748</v>
      </c>
    </row>
    <row r="949" spans="1:10">
      <c r="A949" s="3" t="s">
        <v>18</v>
      </c>
      <c r="B949" s="3" t="s">
        <v>19</v>
      </c>
      <c r="C949" s="3" t="s">
        <v>22</v>
      </c>
      <c r="D949" s="3">
        <v>140451.20813141894</v>
      </c>
      <c r="E949" s="3">
        <v>26086.816659935743</v>
      </c>
      <c r="F949" s="3">
        <v>48219.825777696897</v>
      </c>
      <c r="G949" s="3">
        <v>-34759.679137883439</v>
      </c>
      <c r="H949" s="3">
        <v>-51022.514897088004</v>
      </c>
      <c r="I949" s="3">
        <v>32789.93233641539</v>
      </c>
      <c r="J949" s="3">
        <v>-158.06259918191748</v>
      </c>
    </row>
    <row r="952" spans="1:10">
      <c r="A952" s="3" t="s">
        <v>18</v>
      </c>
      <c r="B952" s="3" t="s">
        <v>3</v>
      </c>
      <c r="C952" s="3" t="s">
        <v>23</v>
      </c>
      <c r="D952" s="3">
        <v>53912.501533617404</v>
      </c>
      <c r="E952" s="3">
        <v>-8035.7330754325003</v>
      </c>
      <c r="F952" s="3">
        <v>-2486.3528906330389</v>
      </c>
      <c r="G952" s="3">
        <v>1406.0088910047921</v>
      </c>
      <c r="H952" s="3">
        <v>-29311.196975184779</v>
      </c>
      <c r="I952" s="3">
        <v>-6105.6727952376959</v>
      </c>
      <c r="J952" s="3">
        <v>2450.9578324264257</v>
      </c>
    </row>
    <row r="953" spans="1:10">
      <c r="A953" s="3" t="s">
        <v>18</v>
      </c>
      <c r="B953" s="3" t="s">
        <v>4</v>
      </c>
      <c r="C953" s="3" t="s">
        <v>23</v>
      </c>
      <c r="D953" s="3">
        <v>53912.501533617404</v>
      </c>
      <c r="E953" s="3">
        <v>-8035.7330754325003</v>
      </c>
      <c r="F953" s="3">
        <v>-2486.3528906330389</v>
      </c>
      <c r="G953" s="3">
        <v>1406.0088910047921</v>
      </c>
      <c r="H953" s="3">
        <v>-29311.196975184779</v>
      </c>
      <c r="I953" s="3">
        <v>-6105.6727952376959</v>
      </c>
      <c r="J953" s="3">
        <v>2450.9578324264257</v>
      </c>
    </row>
    <row r="954" spans="1:10">
      <c r="A954" s="3" t="s">
        <v>18</v>
      </c>
      <c r="B954" s="3" t="s">
        <v>5</v>
      </c>
      <c r="C954" s="3" t="s">
        <v>23</v>
      </c>
      <c r="D954" s="3">
        <v>53912.501533617404</v>
      </c>
      <c r="E954" s="3">
        <v>-8035.7330754325003</v>
      </c>
      <c r="F954" s="3">
        <v>-2486.3528906330389</v>
      </c>
      <c r="G954" s="3">
        <v>1406.0088910047921</v>
      </c>
      <c r="H954" s="3">
        <v>-29311.196975184779</v>
      </c>
      <c r="I954" s="3">
        <v>-6105.6727952376959</v>
      </c>
      <c r="J954" s="3">
        <v>2450.9578324264257</v>
      </c>
    </row>
    <row r="955" spans="1:10">
      <c r="A955" s="3" t="s">
        <v>18</v>
      </c>
      <c r="B955" s="3" t="s">
        <v>6</v>
      </c>
      <c r="C955" s="3" t="s">
        <v>23</v>
      </c>
      <c r="D955" s="3">
        <v>53912.501533617404</v>
      </c>
      <c r="E955" s="3">
        <v>-8035.7330754325003</v>
      </c>
      <c r="F955" s="3">
        <v>-2486.3528906330389</v>
      </c>
      <c r="G955" s="3">
        <v>1406.0088910047921</v>
      </c>
      <c r="H955" s="3">
        <v>-29311.196975184779</v>
      </c>
      <c r="I955" s="3">
        <v>-6105.6727952376959</v>
      </c>
      <c r="J955" s="3">
        <v>2450.9578324264257</v>
      </c>
    </row>
    <row r="956" spans="1:10">
      <c r="A956" s="3" t="s">
        <v>18</v>
      </c>
      <c r="B956" s="3" t="s">
        <v>7</v>
      </c>
      <c r="C956" s="3" t="s">
        <v>23</v>
      </c>
      <c r="D956" s="3">
        <v>53912.501533617404</v>
      </c>
      <c r="E956" s="3">
        <v>-8035.7330754325003</v>
      </c>
      <c r="F956" s="3">
        <v>-2486.3528906330389</v>
      </c>
      <c r="G956" s="3">
        <v>1406.0088910047921</v>
      </c>
      <c r="H956" s="3">
        <v>-29311.196975184779</v>
      </c>
      <c r="I956" s="3">
        <v>-6105.6727952376959</v>
      </c>
      <c r="J956" s="3">
        <v>2450.9578324264257</v>
      </c>
    </row>
    <row r="957" spans="1:10">
      <c r="A957" s="3" t="s">
        <v>18</v>
      </c>
      <c r="B957" s="3" t="s">
        <v>8</v>
      </c>
      <c r="C957" s="3" t="s">
        <v>23</v>
      </c>
      <c r="D957" s="3">
        <v>53912.501533617404</v>
      </c>
      <c r="E957" s="3">
        <v>-8035.7330754325003</v>
      </c>
      <c r="F957" s="3">
        <v>-2486.3528906330389</v>
      </c>
      <c r="G957" s="3">
        <v>1406.0088910047921</v>
      </c>
      <c r="H957" s="3">
        <v>-29311.196975184779</v>
      </c>
      <c r="I957" s="3">
        <v>-6105.6727952376959</v>
      </c>
      <c r="J957" s="3">
        <v>2450.9578324264257</v>
      </c>
    </row>
    <row r="958" spans="1:10">
      <c r="A958" s="3" t="s">
        <v>18</v>
      </c>
      <c r="B958" s="3" t="s">
        <v>9</v>
      </c>
      <c r="C958" s="3" t="s">
        <v>23</v>
      </c>
      <c r="D958" s="3">
        <v>53912.501533617404</v>
      </c>
      <c r="E958" s="3">
        <v>-8035.7330754325003</v>
      </c>
      <c r="F958" s="3">
        <v>-2486.3528906330389</v>
      </c>
      <c r="G958" s="3">
        <v>1406.0088910047921</v>
      </c>
      <c r="H958" s="3">
        <v>-29311.196975184779</v>
      </c>
      <c r="I958" s="3">
        <v>-6105.6727952376959</v>
      </c>
      <c r="J958" s="3">
        <v>2450.9578324264257</v>
      </c>
    </row>
    <row r="959" spans="1:10">
      <c r="A959" s="3" t="s">
        <v>18</v>
      </c>
      <c r="B959" s="3" t="s">
        <v>10</v>
      </c>
      <c r="C959" s="3" t="s">
        <v>23</v>
      </c>
      <c r="D959" s="3">
        <v>53912.501533617404</v>
      </c>
      <c r="E959" s="3">
        <v>-8035.7330754325003</v>
      </c>
      <c r="F959" s="3">
        <v>-2486.3528906330389</v>
      </c>
      <c r="G959" s="3">
        <v>1406.0088910047921</v>
      </c>
      <c r="H959" s="3">
        <v>-29311.196975184779</v>
      </c>
      <c r="I959" s="3">
        <v>-6105.6727952376959</v>
      </c>
      <c r="J959" s="3">
        <v>2450.9578324264257</v>
      </c>
    </row>
    <row r="960" spans="1:10">
      <c r="A960" s="3" t="s">
        <v>18</v>
      </c>
      <c r="B960" s="3" t="s">
        <v>11</v>
      </c>
      <c r="C960" s="3" t="s">
        <v>23</v>
      </c>
      <c r="D960" s="3">
        <v>53912.501533617404</v>
      </c>
      <c r="E960" s="3">
        <v>-8035.7330754325003</v>
      </c>
      <c r="F960" s="3">
        <v>-2486.3528906330389</v>
      </c>
      <c r="G960" s="3">
        <v>1406.0088910047921</v>
      </c>
      <c r="H960" s="3">
        <v>-29311.196975184779</v>
      </c>
      <c r="I960" s="3">
        <v>-6105.6727952376959</v>
      </c>
      <c r="J960" s="3">
        <v>2450.9578324264257</v>
      </c>
    </row>
    <row r="961" spans="1:10">
      <c r="A961" s="3" t="s">
        <v>18</v>
      </c>
      <c r="B961" s="3" t="s">
        <v>12</v>
      </c>
      <c r="C961" s="3" t="s">
        <v>23</v>
      </c>
      <c r="D961" s="3">
        <v>53912.501533617404</v>
      </c>
      <c r="E961" s="3">
        <v>-8035.7330754325003</v>
      </c>
      <c r="F961" s="3">
        <v>-2486.3528906330389</v>
      </c>
      <c r="G961" s="3">
        <v>1406.0088910047921</v>
      </c>
      <c r="H961" s="3">
        <v>-29311.196975184779</v>
      </c>
      <c r="I961" s="3">
        <v>-6105.6727952376959</v>
      </c>
      <c r="J961" s="3">
        <v>2450.9578324264257</v>
      </c>
    </row>
    <row r="962" spans="1:10">
      <c r="A962" s="3" t="s">
        <v>18</v>
      </c>
      <c r="B962" s="3" t="s">
        <v>13</v>
      </c>
      <c r="C962" s="3" t="s">
        <v>23</v>
      </c>
      <c r="D962" s="3">
        <v>53912.501533617404</v>
      </c>
      <c r="E962" s="3">
        <v>-8035.7330754325003</v>
      </c>
      <c r="F962" s="3">
        <v>-2486.3528906330389</v>
      </c>
      <c r="G962" s="3">
        <v>1406.0088910047921</v>
      </c>
      <c r="H962" s="3">
        <v>-29311.196975184779</v>
      </c>
      <c r="I962" s="3">
        <v>-6105.6727952376959</v>
      </c>
      <c r="J962" s="3">
        <v>2450.9578324264257</v>
      </c>
    </row>
    <row r="963" spans="1:10">
      <c r="A963" s="3" t="s">
        <v>18</v>
      </c>
      <c r="B963" s="3" t="s">
        <v>14</v>
      </c>
      <c r="C963" s="3" t="s">
        <v>23</v>
      </c>
      <c r="D963" s="3">
        <v>53912.501533617404</v>
      </c>
      <c r="E963" s="3">
        <v>-8035.7330754325003</v>
      </c>
      <c r="F963" s="3">
        <v>-2486.3528906330389</v>
      </c>
      <c r="G963" s="3">
        <v>1406.0088910047921</v>
      </c>
      <c r="H963" s="3">
        <v>-29311.196975184779</v>
      </c>
      <c r="I963" s="3">
        <v>-6105.6727952376959</v>
      </c>
      <c r="J963" s="3">
        <v>2450.9578324264257</v>
      </c>
    </row>
    <row r="964" spans="1:10">
      <c r="A964" s="3" t="s">
        <v>18</v>
      </c>
      <c r="B964" s="3" t="s">
        <v>15</v>
      </c>
      <c r="C964" s="3" t="s">
        <v>23</v>
      </c>
      <c r="D964" s="3">
        <v>53912.501533617404</v>
      </c>
      <c r="E964" s="3">
        <v>-8035.7330754325003</v>
      </c>
      <c r="F964" s="3">
        <v>-2486.3528906330389</v>
      </c>
      <c r="G964" s="3">
        <v>1406.0088910047921</v>
      </c>
      <c r="H964" s="3">
        <v>-29311.196975184779</v>
      </c>
      <c r="I964" s="3">
        <v>-6105.6727952376959</v>
      </c>
      <c r="J964" s="3">
        <v>2450.9578324264257</v>
      </c>
    </row>
    <row r="965" spans="1:10">
      <c r="A965" s="3" t="s">
        <v>18</v>
      </c>
      <c r="B965" s="3" t="s">
        <v>16</v>
      </c>
      <c r="C965" s="3" t="s">
        <v>23</v>
      </c>
      <c r="D965" s="3">
        <v>53912.501533617404</v>
      </c>
      <c r="E965" s="3">
        <v>-8035.7330754325003</v>
      </c>
      <c r="F965" s="3">
        <v>-2486.3528906330389</v>
      </c>
      <c r="G965" s="3">
        <v>1406.0088910047921</v>
      </c>
      <c r="H965" s="3">
        <v>-29311.196975184779</v>
      </c>
      <c r="I965" s="3">
        <v>-6105.6727952376959</v>
      </c>
      <c r="J965" s="3">
        <v>2450.9578324264257</v>
      </c>
    </row>
    <row r="966" spans="1:10">
      <c r="A966" s="3" t="s">
        <v>18</v>
      </c>
      <c r="B966" s="3" t="s">
        <v>17</v>
      </c>
      <c r="C966" s="3" t="s">
        <v>23</v>
      </c>
      <c r="D966" s="3">
        <v>53912.501533617404</v>
      </c>
      <c r="E966" s="3">
        <v>-8035.7330754325003</v>
      </c>
      <c r="F966" s="3">
        <v>-2486.3528906330389</v>
      </c>
      <c r="G966" s="3">
        <v>1406.0088910047921</v>
      </c>
      <c r="H966" s="3">
        <v>-29311.196975184779</v>
      </c>
      <c r="I966" s="3">
        <v>-6105.6727952376959</v>
      </c>
      <c r="J966" s="3">
        <v>2450.9578324264257</v>
      </c>
    </row>
    <row r="967" spans="1:10">
      <c r="A967" s="3" t="s">
        <v>18</v>
      </c>
      <c r="B967" s="3" t="s">
        <v>18</v>
      </c>
      <c r="C967" s="3" t="s">
        <v>23</v>
      </c>
      <c r="D967" s="3">
        <v>53912.501533617404</v>
      </c>
      <c r="E967" s="3">
        <v>-8035.7330754325003</v>
      </c>
      <c r="F967" s="3">
        <v>-2486.3528906330389</v>
      </c>
      <c r="G967" s="3">
        <v>1406.0088910047921</v>
      </c>
      <c r="H967" s="3">
        <v>-29311.196975184779</v>
      </c>
      <c r="I967" s="3">
        <v>-6105.6727952376959</v>
      </c>
      <c r="J967" s="3">
        <v>2450.9578324264257</v>
      </c>
    </row>
    <row r="968" spans="1:10">
      <c r="A968" s="3" t="s">
        <v>18</v>
      </c>
      <c r="B968" s="3" t="s">
        <v>19</v>
      </c>
      <c r="C968" s="3" t="s">
        <v>23</v>
      </c>
      <c r="D968" s="3">
        <v>53912.501533617404</v>
      </c>
      <c r="E968" s="3">
        <v>-8035.7330754325003</v>
      </c>
      <c r="F968" s="3">
        <v>-2486.3528906330389</v>
      </c>
      <c r="G968" s="3">
        <v>1406.0088910047921</v>
      </c>
      <c r="H968" s="3">
        <v>-29311.196975184779</v>
      </c>
      <c r="I968" s="3">
        <v>-6105.6727952376959</v>
      </c>
      <c r="J968" s="3">
        <v>2450.9578324264257</v>
      </c>
    </row>
    <row r="971" spans="1:10">
      <c r="A971" s="3" t="s">
        <v>18</v>
      </c>
      <c r="B971" s="3" t="s">
        <v>3</v>
      </c>
      <c r="C971" s="3" t="s">
        <v>24</v>
      </c>
      <c r="D971" s="3">
        <v>3245.2432896656401</v>
      </c>
      <c r="E971" s="3">
        <v>18899.954967738264</v>
      </c>
      <c r="F971" s="3">
        <v>11989.819808107555</v>
      </c>
      <c r="G971" s="3">
        <v>122433.30830195859</v>
      </c>
      <c r="H971" s="3">
        <v>-31245.466447729508</v>
      </c>
      <c r="I971" s="3">
        <v>30834.302408923493</v>
      </c>
      <c r="J971" s="3">
        <v>-1640.1077699788636</v>
      </c>
    </row>
    <row r="972" spans="1:10">
      <c r="A972" s="3" t="s">
        <v>18</v>
      </c>
      <c r="B972" s="3" t="s">
        <v>4</v>
      </c>
      <c r="C972" s="3" t="s">
        <v>24</v>
      </c>
      <c r="D972" s="3">
        <v>3245.2432896656401</v>
      </c>
      <c r="E972" s="3">
        <v>18899.954967738264</v>
      </c>
      <c r="F972" s="3">
        <v>11989.819808107555</v>
      </c>
      <c r="G972" s="3">
        <v>122433.30830195859</v>
      </c>
      <c r="H972" s="3">
        <v>-31245.466447729508</v>
      </c>
      <c r="I972" s="3">
        <v>30834.302408923493</v>
      </c>
      <c r="J972" s="3">
        <v>-1640.1077699788636</v>
      </c>
    </row>
    <row r="973" spans="1:10">
      <c r="A973" s="3" t="s">
        <v>18</v>
      </c>
      <c r="B973" s="3" t="s">
        <v>5</v>
      </c>
      <c r="C973" s="3" t="s">
        <v>24</v>
      </c>
      <c r="D973" s="3">
        <v>3245.2432896656401</v>
      </c>
      <c r="E973" s="3">
        <v>18899.954967738264</v>
      </c>
      <c r="F973" s="3">
        <v>11989.819808107555</v>
      </c>
      <c r="G973" s="3">
        <v>122433.30830195859</v>
      </c>
      <c r="H973" s="3">
        <v>-31245.466447729508</v>
      </c>
      <c r="I973" s="3">
        <v>30834.302408923493</v>
      </c>
      <c r="J973" s="3">
        <v>-1640.1077699788636</v>
      </c>
    </row>
    <row r="974" spans="1:10">
      <c r="A974" s="3" t="s">
        <v>18</v>
      </c>
      <c r="B974" s="3" t="s">
        <v>6</v>
      </c>
      <c r="C974" s="3" t="s">
        <v>24</v>
      </c>
      <c r="D974" s="3">
        <v>3245.2432896656401</v>
      </c>
      <c r="E974" s="3">
        <v>18899.954967738264</v>
      </c>
      <c r="F974" s="3">
        <v>11989.819808107555</v>
      </c>
      <c r="G974" s="3">
        <v>122433.30830195859</v>
      </c>
      <c r="H974" s="3">
        <v>-31245.466447729508</v>
      </c>
      <c r="I974" s="3">
        <v>30834.302408923493</v>
      </c>
      <c r="J974" s="3">
        <v>-1640.1077699788636</v>
      </c>
    </row>
    <row r="975" spans="1:10">
      <c r="A975" s="3" t="s">
        <v>18</v>
      </c>
      <c r="B975" s="3" t="s">
        <v>7</v>
      </c>
      <c r="C975" s="3" t="s">
        <v>24</v>
      </c>
      <c r="D975" s="3">
        <v>3245.2432896656401</v>
      </c>
      <c r="E975" s="3">
        <v>18899.954967738264</v>
      </c>
      <c r="F975" s="3">
        <v>11989.819808107555</v>
      </c>
      <c r="G975" s="3">
        <v>122433.30830195859</v>
      </c>
      <c r="H975" s="3">
        <v>-31245.466447729508</v>
      </c>
      <c r="I975" s="3">
        <v>30834.302408923493</v>
      </c>
      <c r="J975" s="3">
        <v>-1640.1077699788636</v>
      </c>
    </row>
    <row r="976" spans="1:10">
      <c r="A976" s="3" t="s">
        <v>18</v>
      </c>
      <c r="B976" s="3" t="s">
        <v>8</v>
      </c>
      <c r="C976" s="3" t="s">
        <v>24</v>
      </c>
      <c r="D976" s="3">
        <v>3245.2432896656401</v>
      </c>
      <c r="E976" s="3">
        <v>18899.954967738264</v>
      </c>
      <c r="F976" s="3">
        <v>11989.819808107555</v>
      </c>
      <c r="G976" s="3">
        <v>122433.30830195859</v>
      </c>
      <c r="H976" s="3">
        <v>-31245.466447729508</v>
      </c>
      <c r="I976" s="3">
        <v>30834.302408923493</v>
      </c>
      <c r="J976" s="3">
        <v>-1640.1077699788636</v>
      </c>
    </row>
    <row r="977" spans="1:10">
      <c r="A977" s="3" t="s">
        <v>18</v>
      </c>
      <c r="B977" s="3" t="s">
        <v>9</v>
      </c>
      <c r="C977" s="3" t="s">
        <v>24</v>
      </c>
      <c r="D977" s="3">
        <v>3245.2432896656401</v>
      </c>
      <c r="E977" s="3">
        <v>18899.954967738264</v>
      </c>
      <c r="F977" s="3">
        <v>11989.819808107555</v>
      </c>
      <c r="G977" s="3">
        <v>122433.30830195859</v>
      </c>
      <c r="H977" s="3">
        <v>-31245.466447729508</v>
      </c>
      <c r="I977" s="3">
        <v>30834.302408923493</v>
      </c>
      <c r="J977" s="3">
        <v>-1640.1077699788636</v>
      </c>
    </row>
    <row r="978" spans="1:10">
      <c r="A978" s="3" t="s">
        <v>18</v>
      </c>
      <c r="B978" s="3" t="s">
        <v>10</v>
      </c>
      <c r="C978" s="3" t="s">
        <v>24</v>
      </c>
      <c r="D978" s="3">
        <v>3245.2432896656401</v>
      </c>
      <c r="E978" s="3">
        <v>18899.954967738264</v>
      </c>
      <c r="F978" s="3">
        <v>11989.819808107555</v>
      </c>
      <c r="G978" s="3">
        <v>122433.30830195859</v>
      </c>
      <c r="H978" s="3">
        <v>-31245.466447729508</v>
      </c>
      <c r="I978" s="3">
        <v>30834.302408923493</v>
      </c>
      <c r="J978" s="3">
        <v>-1640.1077699788636</v>
      </c>
    </row>
    <row r="979" spans="1:10">
      <c r="A979" s="3" t="s">
        <v>18</v>
      </c>
      <c r="B979" s="3" t="s">
        <v>11</v>
      </c>
      <c r="C979" s="3" t="s">
        <v>24</v>
      </c>
      <c r="D979" s="3">
        <v>3245.2432896656401</v>
      </c>
      <c r="E979" s="3">
        <v>18899.954967738264</v>
      </c>
      <c r="F979" s="3">
        <v>11989.819808107555</v>
      </c>
      <c r="G979" s="3">
        <v>122433.30830195859</v>
      </c>
      <c r="H979" s="3">
        <v>-31245.466447729508</v>
      </c>
      <c r="I979" s="3">
        <v>30834.302408923493</v>
      </c>
      <c r="J979" s="3">
        <v>-1640.1077699788636</v>
      </c>
    </row>
    <row r="980" spans="1:10">
      <c r="A980" s="3" t="s">
        <v>18</v>
      </c>
      <c r="B980" s="3" t="s">
        <v>12</v>
      </c>
      <c r="C980" s="3" t="s">
        <v>24</v>
      </c>
      <c r="D980" s="3">
        <v>3245.2432896656401</v>
      </c>
      <c r="E980" s="3">
        <v>18899.954967738264</v>
      </c>
      <c r="F980" s="3">
        <v>11989.819808107555</v>
      </c>
      <c r="G980" s="3">
        <v>122433.30830195859</v>
      </c>
      <c r="H980" s="3">
        <v>-31245.466447729508</v>
      </c>
      <c r="I980" s="3">
        <v>30834.302408923493</v>
      </c>
      <c r="J980" s="3">
        <v>-1640.1077699788636</v>
      </c>
    </row>
    <row r="981" spans="1:10">
      <c r="A981" s="3" t="s">
        <v>18</v>
      </c>
      <c r="B981" s="3" t="s">
        <v>13</v>
      </c>
      <c r="C981" s="3" t="s">
        <v>24</v>
      </c>
      <c r="D981" s="3">
        <v>3245.2432896656401</v>
      </c>
      <c r="E981" s="3">
        <v>18899.954967738264</v>
      </c>
      <c r="F981" s="3">
        <v>11989.819808107555</v>
      </c>
      <c r="G981" s="3">
        <v>122433.30830195859</v>
      </c>
      <c r="H981" s="3">
        <v>-31245.466447729508</v>
      </c>
      <c r="I981" s="3">
        <v>30834.302408923493</v>
      </c>
      <c r="J981" s="3">
        <v>-1640.1077699788636</v>
      </c>
    </row>
    <row r="982" spans="1:10">
      <c r="A982" s="3" t="s">
        <v>18</v>
      </c>
      <c r="B982" s="3" t="s">
        <v>14</v>
      </c>
      <c r="C982" s="3" t="s">
        <v>24</v>
      </c>
      <c r="D982" s="3">
        <v>3245.2432896656401</v>
      </c>
      <c r="E982" s="3">
        <v>18899.954967738264</v>
      </c>
      <c r="F982" s="3">
        <v>11989.819808107555</v>
      </c>
      <c r="G982" s="3">
        <v>122433.30830195859</v>
      </c>
      <c r="H982" s="3">
        <v>-31245.466447729508</v>
      </c>
      <c r="I982" s="3">
        <v>30834.302408923493</v>
      </c>
      <c r="J982" s="3">
        <v>-1640.1077699788636</v>
      </c>
    </row>
    <row r="983" spans="1:10">
      <c r="A983" s="3" t="s">
        <v>18</v>
      </c>
      <c r="B983" s="3" t="s">
        <v>15</v>
      </c>
      <c r="C983" s="3" t="s">
        <v>24</v>
      </c>
      <c r="D983" s="3">
        <v>3245.2432896656401</v>
      </c>
      <c r="E983" s="3">
        <v>18899.954967738264</v>
      </c>
      <c r="F983" s="3">
        <v>11989.819808107555</v>
      </c>
      <c r="G983" s="3">
        <v>122433.30830195859</v>
      </c>
      <c r="H983" s="3">
        <v>-31245.466447729508</v>
      </c>
      <c r="I983" s="3">
        <v>30834.302408923493</v>
      </c>
      <c r="J983" s="3">
        <v>-1640.1077699788636</v>
      </c>
    </row>
    <row r="984" spans="1:10">
      <c r="A984" s="3" t="s">
        <v>18</v>
      </c>
      <c r="B984" s="3" t="s">
        <v>16</v>
      </c>
      <c r="C984" s="3" t="s">
        <v>24</v>
      </c>
      <c r="D984" s="3">
        <v>3245.2432896656401</v>
      </c>
      <c r="E984" s="3">
        <v>18899.954967738264</v>
      </c>
      <c r="F984" s="3">
        <v>11989.819808107555</v>
      </c>
      <c r="G984" s="3">
        <v>122433.30830195859</v>
      </c>
      <c r="H984" s="3">
        <v>-31245.466447729508</v>
      </c>
      <c r="I984" s="3">
        <v>30834.302408923493</v>
      </c>
      <c r="J984" s="3">
        <v>-1640.1077699788636</v>
      </c>
    </row>
    <row r="985" spans="1:10">
      <c r="A985" s="3" t="s">
        <v>18</v>
      </c>
      <c r="B985" s="3" t="s">
        <v>17</v>
      </c>
      <c r="C985" s="3" t="s">
        <v>24</v>
      </c>
      <c r="D985" s="3">
        <v>3245.2432896656401</v>
      </c>
      <c r="E985" s="3">
        <v>18899.954967738264</v>
      </c>
      <c r="F985" s="3">
        <v>11989.819808107555</v>
      </c>
      <c r="G985" s="3">
        <v>122433.30830195859</v>
      </c>
      <c r="H985" s="3">
        <v>-31245.466447729508</v>
      </c>
      <c r="I985" s="3">
        <v>30834.302408923493</v>
      </c>
      <c r="J985" s="3">
        <v>-1640.1077699788636</v>
      </c>
    </row>
    <row r="986" spans="1:10">
      <c r="A986" s="3" t="s">
        <v>18</v>
      </c>
      <c r="B986" s="3" t="s">
        <v>18</v>
      </c>
      <c r="C986" s="3" t="s">
        <v>24</v>
      </c>
      <c r="D986" s="3">
        <v>3245.2432896656401</v>
      </c>
      <c r="E986" s="3">
        <v>18899.954967738264</v>
      </c>
      <c r="F986" s="3">
        <v>11989.819808107555</v>
      </c>
      <c r="G986" s="3">
        <v>122433.30830195859</v>
      </c>
      <c r="H986" s="3">
        <v>-31245.466447729508</v>
      </c>
      <c r="I986" s="3">
        <v>30834.302408923493</v>
      </c>
      <c r="J986" s="3">
        <v>-1640.1077699788636</v>
      </c>
    </row>
    <row r="987" spans="1:10">
      <c r="A987" s="3" t="s">
        <v>18</v>
      </c>
      <c r="B987" s="3" t="s">
        <v>19</v>
      </c>
      <c r="C987" s="3" t="s">
        <v>24</v>
      </c>
      <c r="D987" s="3">
        <v>3245.2432896656401</v>
      </c>
      <c r="E987" s="3">
        <v>18899.954967738264</v>
      </c>
      <c r="F987" s="3">
        <v>11989.819808107555</v>
      </c>
      <c r="G987" s="3">
        <v>122433.30830195859</v>
      </c>
      <c r="H987" s="3">
        <v>-31245.466447729508</v>
      </c>
      <c r="I987" s="3">
        <v>30834.302408923493</v>
      </c>
      <c r="J987" s="3">
        <v>-1640.1077699788636</v>
      </c>
    </row>
    <row r="990" spans="1:10">
      <c r="A990" s="3" t="s">
        <v>19</v>
      </c>
      <c r="B990" s="3" t="s">
        <v>3</v>
      </c>
      <c r="C990" s="3" t="s">
        <v>25</v>
      </c>
      <c r="D990" s="3">
        <v>159215.60680851829</v>
      </c>
      <c r="E990" s="3">
        <v>77179.234734640733</v>
      </c>
      <c r="F990" s="3">
        <v>68176.648250605722</v>
      </c>
      <c r="G990" s="3">
        <v>-19965</v>
      </c>
      <c r="H990" s="3">
        <v>-88858.227941068399</v>
      </c>
      <c r="I990" s="3">
        <v>-26551.9186402794</v>
      </c>
      <c r="J990" s="3">
        <v>-132.584265408101</v>
      </c>
    </row>
    <row r="991" spans="1:10">
      <c r="A991" s="3" t="s">
        <v>19</v>
      </c>
      <c r="B991" s="3" t="s">
        <v>4</v>
      </c>
      <c r="C991" s="3" t="s">
        <v>25</v>
      </c>
      <c r="D991" s="3">
        <v>159215.60680851829</v>
      </c>
      <c r="E991" s="3">
        <v>77179.234734640733</v>
      </c>
      <c r="F991" s="3">
        <v>68176.648250605722</v>
      </c>
      <c r="G991" s="3">
        <v>-19965</v>
      </c>
      <c r="H991" s="3">
        <v>-88858.227941068399</v>
      </c>
      <c r="I991" s="3">
        <v>-26551.9186402794</v>
      </c>
      <c r="J991" s="3">
        <v>-132.584265408101</v>
      </c>
    </row>
    <row r="992" spans="1:10">
      <c r="A992" s="3" t="s">
        <v>19</v>
      </c>
      <c r="B992" s="3" t="s">
        <v>5</v>
      </c>
      <c r="C992" s="3" t="s">
        <v>25</v>
      </c>
      <c r="D992" s="3">
        <v>159215.60680851829</v>
      </c>
      <c r="E992" s="3">
        <v>77179.234734640733</v>
      </c>
      <c r="F992" s="3">
        <v>68176.648250605722</v>
      </c>
      <c r="G992" s="3">
        <v>-19965</v>
      </c>
      <c r="H992" s="3">
        <v>-88858.227941068399</v>
      </c>
      <c r="I992" s="3">
        <v>-26551.9186402794</v>
      </c>
      <c r="J992" s="3">
        <v>-132.584265408101</v>
      </c>
    </row>
    <row r="993" spans="1:10">
      <c r="A993" s="3" t="s">
        <v>19</v>
      </c>
      <c r="B993" s="3" t="s">
        <v>6</v>
      </c>
      <c r="C993" s="3" t="s">
        <v>25</v>
      </c>
      <c r="D993" s="3">
        <v>159215.60680851829</v>
      </c>
      <c r="E993" s="3">
        <v>77179.234734640733</v>
      </c>
      <c r="F993" s="3">
        <v>68176.648250605722</v>
      </c>
      <c r="G993" s="3">
        <v>-19965</v>
      </c>
      <c r="H993" s="3">
        <v>-88858.227941068399</v>
      </c>
      <c r="I993" s="3">
        <v>-26551.9186402794</v>
      </c>
      <c r="J993" s="3">
        <v>-132.584265408101</v>
      </c>
    </row>
    <row r="994" spans="1:10">
      <c r="A994" s="3" t="s">
        <v>19</v>
      </c>
      <c r="B994" s="3" t="s">
        <v>7</v>
      </c>
      <c r="C994" s="3" t="s">
        <v>25</v>
      </c>
      <c r="D994" s="3">
        <v>159215.60680851829</v>
      </c>
      <c r="E994" s="3">
        <v>77179.234734640733</v>
      </c>
      <c r="F994" s="3">
        <v>68176.648250605722</v>
      </c>
      <c r="G994" s="3">
        <v>-19965</v>
      </c>
      <c r="H994" s="3">
        <v>-88858.227941068399</v>
      </c>
      <c r="I994" s="3">
        <v>-26551.9186402794</v>
      </c>
      <c r="J994" s="3">
        <v>-132.584265408101</v>
      </c>
    </row>
    <row r="995" spans="1:10">
      <c r="A995" s="3" t="s">
        <v>19</v>
      </c>
      <c r="B995" s="3" t="s">
        <v>8</v>
      </c>
      <c r="C995" s="3" t="s">
        <v>25</v>
      </c>
      <c r="D995" s="3">
        <v>159215.60680851829</v>
      </c>
      <c r="E995" s="3">
        <v>77179.234734640733</v>
      </c>
      <c r="F995" s="3">
        <v>68176.648250605722</v>
      </c>
      <c r="G995" s="3">
        <v>-19965</v>
      </c>
      <c r="H995" s="3">
        <v>-88858.227941068399</v>
      </c>
      <c r="I995" s="3">
        <v>-26551.9186402794</v>
      </c>
      <c r="J995" s="3">
        <v>-132.584265408101</v>
      </c>
    </row>
    <row r="996" spans="1:10">
      <c r="A996" s="3" t="s">
        <v>19</v>
      </c>
      <c r="B996" s="3" t="s">
        <v>9</v>
      </c>
      <c r="C996" s="3" t="s">
        <v>25</v>
      </c>
      <c r="D996" s="3">
        <v>159215.60680851829</v>
      </c>
      <c r="E996" s="3">
        <v>77179.234734640733</v>
      </c>
      <c r="F996" s="3">
        <v>68176.648250605722</v>
      </c>
      <c r="G996" s="3">
        <v>-19965</v>
      </c>
      <c r="H996" s="3">
        <v>-88858.227941068399</v>
      </c>
      <c r="I996" s="3">
        <v>-26551.9186402794</v>
      </c>
      <c r="J996" s="3">
        <v>-132.584265408101</v>
      </c>
    </row>
    <row r="997" spans="1:10">
      <c r="A997" s="3" t="s">
        <v>19</v>
      </c>
      <c r="B997" s="3" t="s">
        <v>10</v>
      </c>
      <c r="C997" s="3" t="s">
        <v>25</v>
      </c>
      <c r="D997" s="3">
        <v>159215.60680851829</v>
      </c>
      <c r="E997" s="3">
        <v>77179.234734640733</v>
      </c>
      <c r="F997" s="3">
        <v>68176.648250605722</v>
      </c>
      <c r="G997" s="3">
        <v>-19965</v>
      </c>
      <c r="H997" s="3">
        <v>-88858.227941068399</v>
      </c>
      <c r="I997" s="3">
        <v>-26551.9186402794</v>
      </c>
      <c r="J997" s="3">
        <v>-132.584265408101</v>
      </c>
    </row>
    <row r="998" spans="1:10">
      <c r="A998" s="3" t="s">
        <v>19</v>
      </c>
      <c r="B998" s="3" t="s">
        <v>11</v>
      </c>
      <c r="C998" s="3" t="s">
        <v>25</v>
      </c>
      <c r="D998" s="3">
        <v>159215.60680851829</v>
      </c>
      <c r="E998" s="3">
        <v>77179.234734640733</v>
      </c>
      <c r="F998" s="3">
        <v>68176.648250605722</v>
      </c>
      <c r="G998" s="3">
        <v>-19965</v>
      </c>
      <c r="H998" s="3">
        <v>-88858.227941068399</v>
      </c>
      <c r="I998" s="3">
        <v>-26551.9186402794</v>
      </c>
      <c r="J998" s="3">
        <v>-132.584265408101</v>
      </c>
    </row>
    <row r="999" spans="1:10">
      <c r="A999" s="3" t="s">
        <v>19</v>
      </c>
      <c r="B999" s="3" t="s">
        <v>12</v>
      </c>
      <c r="C999" s="3" t="s">
        <v>25</v>
      </c>
      <c r="D999" s="3">
        <v>159215.60680851829</v>
      </c>
      <c r="E999" s="3">
        <v>77179.234734640733</v>
      </c>
      <c r="F999" s="3">
        <v>68176.648250605722</v>
      </c>
      <c r="G999" s="3">
        <v>-19965</v>
      </c>
      <c r="H999" s="3">
        <v>-88858.227941068399</v>
      </c>
      <c r="I999" s="3">
        <v>-26551.9186402794</v>
      </c>
      <c r="J999" s="3">
        <v>-132.584265408101</v>
      </c>
    </row>
    <row r="1000" spans="1:10">
      <c r="A1000" s="3" t="s">
        <v>19</v>
      </c>
      <c r="B1000" s="3" t="s">
        <v>13</v>
      </c>
      <c r="C1000" s="3" t="s">
        <v>25</v>
      </c>
      <c r="D1000" s="3">
        <v>159215.60680851829</v>
      </c>
      <c r="E1000" s="3">
        <v>77179.234734640733</v>
      </c>
      <c r="F1000" s="3">
        <v>68176.648250605722</v>
      </c>
      <c r="G1000" s="3">
        <v>-19965</v>
      </c>
      <c r="H1000" s="3">
        <v>-88858.227941068399</v>
      </c>
      <c r="I1000" s="3">
        <v>-26551.9186402794</v>
      </c>
      <c r="J1000" s="3">
        <v>-132.584265408101</v>
      </c>
    </row>
    <row r="1001" spans="1:10">
      <c r="A1001" s="3" t="s">
        <v>19</v>
      </c>
      <c r="B1001" s="3" t="s">
        <v>14</v>
      </c>
      <c r="C1001" s="3" t="s">
        <v>25</v>
      </c>
      <c r="D1001" s="3">
        <v>159215.60680851829</v>
      </c>
      <c r="E1001" s="3">
        <v>77179.234734640733</v>
      </c>
      <c r="F1001" s="3">
        <v>68176.648250605722</v>
      </c>
      <c r="G1001" s="3">
        <v>-19965</v>
      </c>
      <c r="H1001" s="3">
        <v>-88858.227941068399</v>
      </c>
      <c r="I1001" s="3">
        <v>-26551.9186402794</v>
      </c>
      <c r="J1001" s="3">
        <v>-132.584265408101</v>
      </c>
    </row>
    <row r="1002" spans="1:10">
      <c r="A1002" s="3" t="s">
        <v>19</v>
      </c>
      <c r="B1002" s="3" t="s">
        <v>15</v>
      </c>
      <c r="C1002" s="3" t="s">
        <v>25</v>
      </c>
      <c r="D1002" s="3">
        <v>159215.60680851829</v>
      </c>
      <c r="E1002" s="3">
        <v>77179.234734640733</v>
      </c>
      <c r="F1002" s="3">
        <v>68176.648250605722</v>
      </c>
      <c r="G1002" s="3">
        <v>-19965</v>
      </c>
      <c r="H1002" s="3">
        <v>-88858.227941068399</v>
      </c>
      <c r="I1002" s="3">
        <v>-26551.9186402794</v>
      </c>
      <c r="J1002" s="3">
        <v>-132.584265408101</v>
      </c>
    </row>
    <row r="1003" spans="1:10">
      <c r="A1003" s="3" t="s">
        <v>19</v>
      </c>
      <c r="B1003" s="3" t="s">
        <v>16</v>
      </c>
      <c r="C1003" s="3" t="s">
        <v>25</v>
      </c>
      <c r="D1003" s="3">
        <v>159215.60680851829</v>
      </c>
      <c r="E1003" s="3">
        <v>77179.234734640733</v>
      </c>
      <c r="F1003" s="3">
        <v>68176.648250605722</v>
      </c>
      <c r="G1003" s="3">
        <v>-19965</v>
      </c>
      <c r="H1003" s="3">
        <v>-88858.227941068399</v>
      </c>
      <c r="I1003" s="3">
        <v>-26551.9186402794</v>
      </c>
      <c r="J1003" s="3">
        <v>-132.584265408101</v>
      </c>
    </row>
    <row r="1004" spans="1:10">
      <c r="A1004" s="3" t="s">
        <v>19</v>
      </c>
      <c r="B1004" s="3" t="s">
        <v>17</v>
      </c>
      <c r="C1004" s="3" t="s">
        <v>25</v>
      </c>
      <c r="D1004" s="3">
        <v>159215.60680851829</v>
      </c>
      <c r="E1004" s="3">
        <v>77179.234734640733</v>
      </c>
      <c r="F1004" s="3">
        <v>68176.648250605722</v>
      </c>
      <c r="G1004" s="3">
        <v>-19965</v>
      </c>
      <c r="H1004" s="3">
        <v>-88858.227941068399</v>
      </c>
      <c r="I1004" s="3">
        <v>-26551.9186402794</v>
      </c>
      <c r="J1004" s="3">
        <v>-132.584265408101</v>
      </c>
    </row>
    <row r="1005" spans="1:10">
      <c r="A1005" s="3" t="s">
        <v>19</v>
      </c>
      <c r="B1005" s="3" t="s">
        <v>18</v>
      </c>
      <c r="C1005" s="3" t="s">
        <v>25</v>
      </c>
      <c r="D1005" s="3">
        <v>159215.60680851829</v>
      </c>
      <c r="E1005" s="3">
        <v>77179.234734640733</v>
      </c>
      <c r="F1005" s="3">
        <v>68176.648250605722</v>
      </c>
      <c r="G1005" s="3">
        <v>-19965</v>
      </c>
      <c r="H1005" s="3">
        <v>-88858.227941068399</v>
      </c>
      <c r="I1005" s="3">
        <v>-26551.9186402794</v>
      </c>
      <c r="J1005" s="3">
        <v>-132.584265408101</v>
      </c>
    </row>
    <row r="1006" spans="1:10">
      <c r="A1006" s="3" t="s">
        <v>19</v>
      </c>
      <c r="B1006" s="3" t="s">
        <v>19</v>
      </c>
      <c r="C1006" s="3" t="s">
        <v>25</v>
      </c>
      <c r="D1006" s="3">
        <v>159215.60680851829</v>
      </c>
      <c r="E1006" s="3">
        <v>77179.234734640733</v>
      </c>
      <c r="F1006" s="3">
        <v>68176.648250605722</v>
      </c>
      <c r="G1006" s="3">
        <v>-19965</v>
      </c>
      <c r="H1006" s="3">
        <v>88858.227941068413</v>
      </c>
      <c r="I1006" s="3">
        <v>-26551.9186402794</v>
      </c>
      <c r="J1006" s="3">
        <v>-132.584265408101</v>
      </c>
    </row>
    <row r="1009" spans="1:10">
      <c r="A1009" s="3" t="s">
        <v>19</v>
      </c>
      <c r="B1009" s="3" t="s">
        <v>3</v>
      </c>
      <c r="C1009" s="3" t="s">
        <v>22</v>
      </c>
      <c r="D1009" s="3">
        <v>202143.11281198874</v>
      </c>
      <c r="E1009" s="3">
        <v>86985.958842454362</v>
      </c>
      <c r="F1009" s="3">
        <v>37621.290448650703</v>
      </c>
      <c r="G1009" s="3">
        <v>-18303</v>
      </c>
      <c r="H1009" s="3">
        <v>-88656.253717125699</v>
      </c>
      <c r="I1009" s="3">
        <v>-21183.492732074599</v>
      </c>
      <c r="J1009" s="3">
        <v>-600.79821781133501</v>
      </c>
    </row>
    <row r="1010" spans="1:10">
      <c r="A1010" s="3" t="s">
        <v>19</v>
      </c>
      <c r="B1010" s="3" t="s">
        <v>4</v>
      </c>
      <c r="C1010" s="3" t="s">
        <v>22</v>
      </c>
      <c r="D1010" s="3">
        <v>202143.11281198874</v>
      </c>
      <c r="E1010" s="3">
        <v>86985.958842454362</v>
      </c>
      <c r="F1010" s="3">
        <v>37621.290448650703</v>
      </c>
      <c r="G1010" s="3">
        <v>-18303</v>
      </c>
      <c r="H1010" s="3">
        <v>-88656.253717125699</v>
      </c>
      <c r="I1010" s="3">
        <v>-21183.492732074599</v>
      </c>
      <c r="J1010" s="3">
        <v>-600.79821781133501</v>
      </c>
    </row>
    <row r="1011" spans="1:10">
      <c r="A1011" s="3" t="s">
        <v>19</v>
      </c>
      <c r="B1011" s="3" t="s">
        <v>5</v>
      </c>
      <c r="C1011" s="3" t="s">
        <v>22</v>
      </c>
      <c r="D1011" s="3">
        <v>202143.11281198874</v>
      </c>
      <c r="E1011" s="3">
        <v>86985.958842454362</v>
      </c>
      <c r="F1011" s="3">
        <v>37621.290448650703</v>
      </c>
      <c r="G1011" s="3">
        <v>-18303</v>
      </c>
      <c r="H1011" s="3">
        <v>-88656.253717125699</v>
      </c>
      <c r="I1011" s="3">
        <v>-21183.492732074599</v>
      </c>
      <c r="J1011" s="3">
        <v>-600.79821781133501</v>
      </c>
    </row>
    <row r="1012" spans="1:10">
      <c r="A1012" s="3" t="s">
        <v>19</v>
      </c>
      <c r="B1012" s="3" t="s">
        <v>6</v>
      </c>
      <c r="C1012" s="3" t="s">
        <v>22</v>
      </c>
      <c r="D1012" s="3">
        <v>202143.11281198874</v>
      </c>
      <c r="E1012" s="3">
        <v>86985.958842454362</v>
      </c>
      <c r="F1012" s="3">
        <v>37621.290448650703</v>
      </c>
      <c r="G1012" s="3">
        <v>-18303</v>
      </c>
      <c r="H1012" s="3">
        <v>-88656.253717125699</v>
      </c>
      <c r="I1012" s="3">
        <v>-21183.492732074599</v>
      </c>
      <c r="J1012" s="3">
        <v>-600.79821781133501</v>
      </c>
    </row>
    <row r="1013" spans="1:10">
      <c r="A1013" s="3" t="s">
        <v>19</v>
      </c>
      <c r="B1013" s="3" t="s">
        <v>7</v>
      </c>
      <c r="C1013" s="3" t="s">
        <v>22</v>
      </c>
      <c r="D1013" s="3">
        <v>202143.11281198874</v>
      </c>
      <c r="E1013" s="3">
        <v>86985.958842454362</v>
      </c>
      <c r="F1013" s="3">
        <v>37621.290448650703</v>
      </c>
      <c r="G1013" s="3">
        <v>-18303</v>
      </c>
      <c r="H1013" s="3">
        <v>-88656.253717125699</v>
      </c>
      <c r="I1013" s="3">
        <v>-21183.492732074599</v>
      </c>
      <c r="J1013" s="3">
        <v>-600.79821781133501</v>
      </c>
    </row>
    <row r="1014" spans="1:10">
      <c r="A1014" s="3" t="s">
        <v>19</v>
      </c>
      <c r="B1014" s="3" t="s">
        <v>8</v>
      </c>
      <c r="C1014" s="3" t="s">
        <v>22</v>
      </c>
      <c r="D1014" s="3">
        <v>202143.11281198874</v>
      </c>
      <c r="E1014" s="3">
        <v>86985.958842454362</v>
      </c>
      <c r="F1014" s="3">
        <v>37621.290448650703</v>
      </c>
      <c r="G1014" s="3">
        <v>-18303</v>
      </c>
      <c r="H1014" s="3">
        <v>-88656.253717125699</v>
      </c>
      <c r="I1014" s="3">
        <v>-21183.492732074599</v>
      </c>
      <c r="J1014" s="3">
        <v>-600.79821781133501</v>
      </c>
    </row>
    <row r="1015" spans="1:10">
      <c r="A1015" s="3" t="s">
        <v>19</v>
      </c>
      <c r="B1015" s="3" t="s">
        <v>9</v>
      </c>
      <c r="C1015" s="3" t="s">
        <v>22</v>
      </c>
      <c r="D1015" s="3">
        <v>202143.11281198874</v>
      </c>
      <c r="E1015" s="3">
        <v>86985.958842454362</v>
      </c>
      <c r="F1015" s="3">
        <v>37621.290448650703</v>
      </c>
      <c r="G1015" s="3">
        <v>-18303</v>
      </c>
      <c r="H1015" s="3">
        <v>-88656.253717125699</v>
      </c>
      <c r="I1015" s="3">
        <v>-21183.492732074599</v>
      </c>
      <c r="J1015" s="3">
        <v>-600.79821781133501</v>
      </c>
    </row>
    <row r="1016" spans="1:10">
      <c r="A1016" s="3" t="s">
        <v>19</v>
      </c>
      <c r="B1016" s="3" t="s">
        <v>10</v>
      </c>
      <c r="C1016" s="3" t="s">
        <v>22</v>
      </c>
      <c r="D1016" s="3">
        <v>202143.11281198874</v>
      </c>
      <c r="E1016" s="3">
        <v>86985.958842454362</v>
      </c>
      <c r="F1016" s="3">
        <v>37621.290448650703</v>
      </c>
      <c r="G1016" s="3">
        <v>-18303</v>
      </c>
      <c r="H1016" s="3">
        <v>-88656.253717125699</v>
      </c>
      <c r="I1016" s="3">
        <v>-21183.492732074599</v>
      </c>
      <c r="J1016" s="3">
        <v>-600.79821781133501</v>
      </c>
    </row>
    <row r="1017" spans="1:10">
      <c r="A1017" s="3" t="s">
        <v>19</v>
      </c>
      <c r="B1017" s="3" t="s">
        <v>11</v>
      </c>
      <c r="C1017" s="3" t="s">
        <v>22</v>
      </c>
      <c r="D1017" s="3">
        <v>202143.11281198874</v>
      </c>
      <c r="E1017" s="3">
        <v>86985.958842454362</v>
      </c>
      <c r="F1017" s="3">
        <v>37621.290448650703</v>
      </c>
      <c r="G1017" s="3">
        <v>-18303</v>
      </c>
      <c r="H1017" s="3">
        <v>-88656.253717125699</v>
      </c>
      <c r="I1017" s="3">
        <v>-21183.492732074599</v>
      </c>
      <c r="J1017" s="3">
        <v>-600.79821781133501</v>
      </c>
    </row>
    <row r="1018" spans="1:10">
      <c r="A1018" s="3" t="s">
        <v>19</v>
      </c>
      <c r="B1018" s="3" t="s">
        <v>12</v>
      </c>
      <c r="C1018" s="3" t="s">
        <v>22</v>
      </c>
      <c r="D1018" s="3">
        <v>202143.11281198874</v>
      </c>
      <c r="E1018" s="3">
        <v>86985.958842454362</v>
      </c>
      <c r="F1018" s="3">
        <v>37621.290448650703</v>
      </c>
      <c r="G1018" s="3">
        <v>-18303</v>
      </c>
      <c r="H1018" s="3">
        <v>-88656.253717125699</v>
      </c>
      <c r="I1018" s="3">
        <v>-21183.492732074599</v>
      </c>
      <c r="J1018" s="3">
        <v>-600.79821781133501</v>
      </c>
    </row>
    <row r="1019" spans="1:10">
      <c r="A1019" s="3" t="s">
        <v>19</v>
      </c>
      <c r="B1019" s="3" t="s">
        <v>13</v>
      </c>
      <c r="C1019" s="3" t="s">
        <v>22</v>
      </c>
      <c r="D1019" s="3">
        <v>202143.11281198874</v>
      </c>
      <c r="E1019" s="3">
        <v>86985.958842454362</v>
      </c>
      <c r="F1019" s="3">
        <v>37621.290448650703</v>
      </c>
      <c r="G1019" s="3">
        <v>-18303</v>
      </c>
      <c r="H1019" s="3">
        <v>-88656.253717125699</v>
      </c>
      <c r="I1019" s="3">
        <v>-21183.492732074599</v>
      </c>
      <c r="J1019" s="3">
        <v>-600.79821781133501</v>
      </c>
    </row>
    <row r="1020" spans="1:10">
      <c r="A1020" s="3" t="s">
        <v>19</v>
      </c>
      <c r="B1020" s="3" t="s">
        <v>14</v>
      </c>
      <c r="C1020" s="3" t="s">
        <v>22</v>
      </c>
      <c r="D1020" s="3">
        <v>202143.11281198874</v>
      </c>
      <c r="E1020" s="3">
        <v>86985.958842454362</v>
      </c>
      <c r="F1020" s="3">
        <v>37621.290448650703</v>
      </c>
      <c r="G1020" s="3">
        <v>-18303</v>
      </c>
      <c r="H1020" s="3">
        <v>-88656.253717125699</v>
      </c>
      <c r="I1020" s="3">
        <v>-21183.492732074599</v>
      </c>
      <c r="J1020" s="3">
        <v>-600.79821781133501</v>
      </c>
    </row>
    <row r="1021" spans="1:10">
      <c r="A1021" s="3" t="s">
        <v>19</v>
      </c>
      <c r="B1021" s="3" t="s">
        <v>15</v>
      </c>
      <c r="C1021" s="3" t="s">
        <v>22</v>
      </c>
      <c r="D1021" s="3">
        <v>202143.11281198874</v>
      </c>
      <c r="E1021" s="3">
        <v>86985.958842454362</v>
      </c>
      <c r="F1021" s="3">
        <v>37621.290448650703</v>
      </c>
      <c r="G1021" s="3">
        <v>-18303</v>
      </c>
      <c r="H1021" s="3">
        <v>-88656.253717125699</v>
      </c>
      <c r="I1021" s="3">
        <v>-21183.492732074599</v>
      </c>
      <c r="J1021" s="3">
        <v>-600.79821781133501</v>
      </c>
    </row>
    <row r="1022" spans="1:10">
      <c r="A1022" s="3" t="s">
        <v>19</v>
      </c>
      <c r="B1022" s="3" t="s">
        <v>16</v>
      </c>
      <c r="C1022" s="3" t="s">
        <v>22</v>
      </c>
      <c r="D1022" s="3">
        <v>202143.11281198874</v>
      </c>
      <c r="E1022" s="3">
        <v>86985.958842454362</v>
      </c>
      <c r="F1022" s="3">
        <v>37621.290448650703</v>
      </c>
      <c r="G1022" s="3">
        <v>-18303</v>
      </c>
      <c r="H1022" s="3">
        <v>-88656.253717125699</v>
      </c>
      <c r="I1022" s="3">
        <v>-21183.492732074599</v>
      </c>
      <c r="J1022" s="3">
        <v>-600.79821781133501</v>
      </c>
    </row>
    <row r="1023" spans="1:10">
      <c r="A1023" s="3" t="s">
        <v>19</v>
      </c>
      <c r="B1023" s="3" t="s">
        <v>17</v>
      </c>
      <c r="C1023" s="3" t="s">
        <v>22</v>
      </c>
      <c r="D1023" s="3">
        <v>202143.11281198874</v>
      </c>
      <c r="E1023" s="3">
        <v>86985.958842454362</v>
      </c>
      <c r="F1023" s="3">
        <v>37621.290448650703</v>
      </c>
      <c r="G1023" s="3">
        <v>-18303</v>
      </c>
      <c r="H1023" s="3">
        <v>-88656.253717125699</v>
      </c>
      <c r="I1023" s="3">
        <v>-21183.492732074599</v>
      </c>
      <c r="J1023" s="3">
        <v>-600.79821781133501</v>
      </c>
    </row>
    <row r="1024" spans="1:10">
      <c r="A1024" s="3" t="s">
        <v>19</v>
      </c>
      <c r="B1024" s="3" t="s">
        <v>18</v>
      </c>
      <c r="C1024" s="3" t="s">
        <v>22</v>
      </c>
      <c r="D1024" s="3">
        <v>202143.11281198874</v>
      </c>
      <c r="E1024" s="3">
        <v>86985.958842454362</v>
      </c>
      <c r="F1024" s="3">
        <v>37621.290448650703</v>
      </c>
      <c r="G1024" s="3">
        <v>-18303</v>
      </c>
      <c r="H1024" s="3">
        <v>-88656.253717125699</v>
      </c>
      <c r="I1024" s="3">
        <v>-21183.492732074599</v>
      </c>
      <c r="J1024" s="3">
        <v>-600.79821781133501</v>
      </c>
    </row>
    <row r="1025" spans="1:10">
      <c r="A1025" s="3" t="s">
        <v>19</v>
      </c>
      <c r="B1025" s="3" t="s">
        <v>19</v>
      </c>
      <c r="C1025" s="3" t="s">
        <v>22</v>
      </c>
      <c r="D1025" s="3">
        <v>202143.11281198874</v>
      </c>
      <c r="E1025" s="3">
        <v>86985.958842454362</v>
      </c>
      <c r="F1025" s="3">
        <v>37621.290448650703</v>
      </c>
      <c r="G1025" s="3">
        <v>-18303</v>
      </c>
      <c r="H1025" s="3">
        <v>-88656.253717125699</v>
      </c>
      <c r="I1025" s="3">
        <v>-21183.492732074599</v>
      </c>
      <c r="J1025" s="3">
        <v>-600.79821781133501</v>
      </c>
    </row>
    <row r="1028" spans="1:10">
      <c r="A1028" s="3" t="s">
        <v>19</v>
      </c>
      <c r="B1028" s="3" t="s">
        <v>3</v>
      </c>
      <c r="C1028" s="3" t="s">
        <v>23</v>
      </c>
      <c r="D1028" s="3">
        <v>77154.956656480063</v>
      </c>
      <c r="E1028" s="3">
        <v>54582.880006383879</v>
      </c>
      <c r="F1028" s="3">
        <v>2692.4403980579818</v>
      </c>
      <c r="G1028" s="3">
        <v>65440</v>
      </c>
      <c r="H1028" s="3">
        <v>-56395.375562294998</v>
      </c>
      <c r="I1028" s="3">
        <v>13075.6662230683</v>
      </c>
      <c r="J1028" s="3">
        <v>-87.297400714229894</v>
      </c>
    </row>
    <row r="1029" spans="1:10">
      <c r="A1029" s="3" t="s">
        <v>19</v>
      </c>
      <c r="B1029" s="3" t="s">
        <v>4</v>
      </c>
      <c r="C1029" s="3" t="s">
        <v>23</v>
      </c>
      <c r="D1029" s="3">
        <v>77154.956656480063</v>
      </c>
      <c r="E1029" s="3">
        <v>54582.880006383879</v>
      </c>
      <c r="F1029" s="3">
        <v>2692.4403980579818</v>
      </c>
      <c r="G1029" s="3">
        <v>65440</v>
      </c>
      <c r="H1029" s="3">
        <v>-56395.375562294998</v>
      </c>
      <c r="I1029" s="3">
        <v>13075.6662230683</v>
      </c>
      <c r="J1029" s="3">
        <v>-87.297400714229894</v>
      </c>
    </row>
    <row r="1030" spans="1:10">
      <c r="A1030" s="3" t="s">
        <v>19</v>
      </c>
      <c r="B1030" s="3" t="s">
        <v>5</v>
      </c>
      <c r="C1030" s="3" t="s">
        <v>23</v>
      </c>
      <c r="D1030" s="3">
        <v>77154.956656480063</v>
      </c>
      <c r="E1030" s="3">
        <v>54582.880006383879</v>
      </c>
      <c r="F1030" s="3">
        <v>2692.4403980579818</v>
      </c>
      <c r="G1030" s="3">
        <v>65440</v>
      </c>
      <c r="H1030" s="3">
        <v>-56395.375562294998</v>
      </c>
      <c r="I1030" s="3">
        <v>13075.6662230683</v>
      </c>
      <c r="J1030" s="3">
        <v>-87.297400714229894</v>
      </c>
    </row>
    <row r="1031" spans="1:10">
      <c r="A1031" s="3" t="s">
        <v>19</v>
      </c>
      <c r="B1031" s="3" t="s">
        <v>6</v>
      </c>
      <c r="C1031" s="3" t="s">
        <v>23</v>
      </c>
      <c r="D1031" s="3">
        <v>77154.956656480063</v>
      </c>
      <c r="E1031" s="3">
        <v>54582.880006383879</v>
      </c>
      <c r="F1031" s="3">
        <v>2692.4403980579818</v>
      </c>
      <c r="G1031" s="3">
        <v>65440</v>
      </c>
      <c r="H1031" s="3">
        <v>-56395.375562294998</v>
      </c>
      <c r="I1031" s="3">
        <v>13075.6662230683</v>
      </c>
      <c r="J1031" s="3">
        <v>-87.297400714229894</v>
      </c>
    </row>
    <row r="1032" spans="1:10">
      <c r="A1032" s="3" t="s">
        <v>19</v>
      </c>
      <c r="B1032" s="3" t="s">
        <v>7</v>
      </c>
      <c r="C1032" s="3" t="s">
        <v>23</v>
      </c>
      <c r="D1032" s="3">
        <v>77154.956656480063</v>
      </c>
      <c r="E1032" s="3">
        <v>54582.880006383879</v>
      </c>
      <c r="F1032" s="3">
        <v>2692.4403980579818</v>
      </c>
      <c r="G1032" s="3">
        <v>65440</v>
      </c>
      <c r="H1032" s="3">
        <v>-56395.375562294998</v>
      </c>
      <c r="I1032" s="3">
        <v>13075.6662230683</v>
      </c>
      <c r="J1032" s="3">
        <v>-87.297400714229894</v>
      </c>
    </row>
    <row r="1033" spans="1:10">
      <c r="A1033" s="3" t="s">
        <v>19</v>
      </c>
      <c r="B1033" s="3" t="s">
        <v>8</v>
      </c>
      <c r="C1033" s="3" t="s">
        <v>23</v>
      </c>
      <c r="D1033" s="3">
        <v>77154.956656480063</v>
      </c>
      <c r="E1033" s="3">
        <v>54582.880006383879</v>
      </c>
      <c r="F1033" s="3">
        <v>2692.4403980579818</v>
      </c>
      <c r="G1033" s="3">
        <v>65440</v>
      </c>
      <c r="H1033" s="3">
        <v>-56395.375562294998</v>
      </c>
      <c r="I1033" s="3">
        <v>13075.6662230683</v>
      </c>
      <c r="J1033" s="3">
        <v>-87.297400714229894</v>
      </c>
    </row>
    <row r="1034" spans="1:10">
      <c r="A1034" s="3" t="s">
        <v>19</v>
      </c>
      <c r="B1034" s="3" t="s">
        <v>9</v>
      </c>
      <c r="C1034" s="3" t="s">
        <v>23</v>
      </c>
      <c r="D1034" s="3">
        <v>77154.956656480063</v>
      </c>
      <c r="E1034" s="3">
        <v>54582.880006383879</v>
      </c>
      <c r="F1034" s="3">
        <v>2692.4403980579818</v>
      </c>
      <c r="G1034" s="3">
        <v>65440</v>
      </c>
      <c r="H1034" s="3">
        <v>-56395.375562294998</v>
      </c>
      <c r="I1034" s="3">
        <v>13075.6662230683</v>
      </c>
      <c r="J1034" s="3">
        <v>-87.297400714229894</v>
      </c>
    </row>
    <row r="1035" spans="1:10">
      <c r="A1035" s="3" t="s">
        <v>19</v>
      </c>
      <c r="B1035" s="3" t="s">
        <v>10</v>
      </c>
      <c r="C1035" s="3" t="s">
        <v>23</v>
      </c>
      <c r="D1035" s="3">
        <v>77154.956656480063</v>
      </c>
      <c r="E1035" s="3">
        <v>54582.880006383879</v>
      </c>
      <c r="F1035" s="3">
        <v>2692.4403980579818</v>
      </c>
      <c r="G1035" s="3">
        <v>65440</v>
      </c>
      <c r="H1035" s="3">
        <v>-56395.375562294998</v>
      </c>
      <c r="I1035" s="3">
        <v>13075.6662230683</v>
      </c>
      <c r="J1035" s="3">
        <v>-87.297400714229894</v>
      </c>
    </row>
    <row r="1036" spans="1:10">
      <c r="A1036" s="3" t="s">
        <v>19</v>
      </c>
      <c r="B1036" s="3" t="s">
        <v>11</v>
      </c>
      <c r="C1036" s="3" t="s">
        <v>23</v>
      </c>
      <c r="D1036" s="3">
        <v>77154.956656480063</v>
      </c>
      <c r="E1036" s="3">
        <v>54582.880006383879</v>
      </c>
      <c r="F1036" s="3">
        <v>2692.4403980579818</v>
      </c>
      <c r="G1036" s="3">
        <v>65440</v>
      </c>
      <c r="H1036" s="3">
        <v>-56395.375562294998</v>
      </c>
      <c r="I1036" s="3">
        <v>13075.6662230683</v>
      </c>
      <c r="J1036" s="3">
        <v>-87.297400714229894</v>
      </c>
    </row>
    <row r="1037" spans="1:10">
      <c r="A1037" s="3" t="s">
        <v>19</v>
      </c>
      <c r="B1037" s="3" t="s">
        <v>12</v>
      </c>
      <c r="C1037" s="3" t="s">
        <v>23</v>
      </c>
      <c r="D1037" s="3">
        <v>77154.956656480063</v>
      </c>
      <c r="E1037" s="3">
        <v>54582.880006383879</v>
      </c>
      <c r="F1037" s="3">
        <v>2692.4403980579818</v>
      </c>
      <c r="G1037" s="3">
        <v>65440</v>
      </c>
      <c r="H1037" s="3">
        <v>-56395.375562294998</v>
      </c>
      <c r="I1037" s="3">
        <v>13075.6662230683</v>
      </c>
      <c r="J1037" s="3">
        <v>-87.297400714229894</v>
      </c>
    </row>
    <row r="1038" spans="1:10">
      <c r="A1038" s="3" t="s">
        <v>19</v>
      </c>
      <c r="B1038" s="3" t="s">
        <v>13</v>
      </c>
      <c r="C1038" s="3" t="s">
        <v>23</v>
      </c>
      <c r="D1038" s="3">
        <v>77154.956656480063</v>
      </c>
      <c r="E1038" s="3">
        <v>54582.880006383879</v>
      </c>
      <c r="F1038" s="3">
        <v>2692.4403980579818</v>
      </c>
      <c r="G1038" s="3">
        <v>65440</v>
      </c>
      <c r="H1038" s="3">
        <v>-56395.375562294998</v>
      </c>
      <c r="I1038" s="3">
        <v>13075.6662230683</v>
      </c>
      <c r="J1038" s="3">
        <v>-87.297400714229894</v>
      </c>
    </row>
    <row r="1039" spans="1:10">
      <c r="A1039" s="3" t="s">
        <v>19</v>
      </c>
      <c r="B1039" s="3" t="s">
        <v>14</v>
      </c>
      <c r="C1039" s="3" t="s">
        <v>23</v>
      </c>
      <c r="D1039" s="3">
        <v>77154.956656480063</v>
      </c>
      <c r="E1039" s="3">
        <v>54582.880006383879</v>
      </c>
      <c r="F1039" s="3">
        <v>2692.4403980579818</v>
      </c>
      <c r="G1039" s="3">
        <v>65440</v>
      </c>
      <c r="H1039" s="3">
        <v>-56395.375562294998</v>
      </c>
      <c r="I1039" s="3">
        <v>13075.6662230683</v>
      </c>
      <c r="J1039" s="3">
        <v>-87.297400714229894</v>
      </c>
    </row>
    <row r="1040" spans="1:10">
      <c r="A1040" s="3" t="s">
        <v>19</v>
      </c>
      <c r="B1040" s="3" t="s">
        <v>15</v>
      </c>
      <c r="C1040" s="3" t="s">
        <v>23</v>
      </c>
      <c r="D1040" s="3">
        <v>77154.956656480063</v>
      </c>
      <c r="E1040" s="3">
        <v>54582.880006383879</v>
      </c>
      <c r="F1040" s="3">
        <v>2692.4403980579818</v>
      </c>
      <c r="G1040" s="3">
        <v>65440</v>
      </c>
      <c r="H1040" s="3">
        <v>-56395.375562294998</v>
      </c>
      <c r="I1040" s="3">
        <v>13075.6662230683</v>
      </c>
      <c r="J1040" s="3">
        <v>-87.297400714229894</v>
      </c>
    </row>
    <row r="1041" spans="1:10">
      <c r="A1041" s="3" t="s">
        <v>19</v>
      </c>
      <c r="B1041" s="3" t="s">
        <v>16</v>
      </c>
      <c r="C1041" s="3" t="s">
        <v>23</v>
      </c>
      <c r="D1041" s="3">
        <v>77154.956656480063</v>
      </c>
      <c r="E1041" s="3">
        <v>54582.880006383879</v>
      </c>
      <c r="F1041" s="3">
        <v>2692.4403980579818</v>
      </c>
      <c r="G1041" s="3">
        <v>65440</v>
      </c>
      <c r="H1041" s="3">
        <v>-56395.375562294998</v>
      </c>
      <c r="I1041" s="3">
        <v>13075.6662230683</v>
      </c>
      <c r="J1041" s="3">
        <v>-87.297400714229894</v>
      </c>
    </row>
    <row r="1042" spans="1:10">
      <c r="A1042" s="3" t="s">
        <v>19</v>
      </c>
      <c r="B1042" s="3" t="s">
        <v>17</v>
      </c>
      <c r="C1042" s="3" t="s">
        <v>23</v>
      </c>
      <c r="D1042" s="3">
        <v>77154.956656480063</v>
      </c>
      <c r="E1042" s="3">
        <v>54582.880006383879</v>
      </c>
      <c r="F1042" s="3">
        <v>2692.4403980579818</v>
      </c>
      <c r="G1042" s="3">
        <v>65440</v>
      </c>
      <c r="H1042" s="3">
        <v>-56395.375562294998</v>
      </c>
      <c r="I1042" s="3">
        <v>13075.6662230683</v>
      </c>
      <c r="J1042" s="3">
        <v>-87.297400714229894</v>
      </c>
    </row>
    <row r="1043" spans="1:10">
      <c r="A1043" s="3" t="s">
        <v>19</v>
      </c>
      <c r="B1043" s="3" t="s">
        <v>18</v>
      </c>
      <c r="C1043" s="3" t="s">
        <v>23</v>
      </c>
      <c r="D1043" s="3">
        <v>77154.956656480063</v>
      </c>
      <c r="E1043" s="3">
        <v>54582.880006383879</v>
      </c>
      <c r="F1043" s="3">
        <v>2692.4403980579818</v>
      </c>
      <c r="G1043" s="3">
        <v>65440</v>
      </c>
      <c r="H1043" s="3">
        <v>-56395.375562294998</v>
      </c>
      <c r="I1043" s="3">
        <v>13075.6662230683</v>
      </c>
      <c r="J1043" s="3">
        <v>-87.297400714229894</v>
      </c>
    </row>
    <row r="1044" spans="1:10">
      <c r="A1044" s="3" t="s">
        <v>19</v>
      </c>
      <c r="B1044" s="3" t="s">
        <v>19</v>
      </c>
      <c r="C1044" s="3" t="s">
        <v>23</v>
      </c>
      <c r="D1044" s="3">
        <v>77154.956656480063</v>
      </c>
      <c r="E1044" s="3">
        <v>54582.880006383879</v>
      </c>
      <c r="F1044" s="3">
        <v>2692.4403980579818</v>
      </c>
      <c r="G1044" s="3">
        <v>65440</v>
      </c>
      <c r="H1044" s="3">
        <v>-56395.375562294998</v>
      </c>
      <c r="I1044" s="3">
        <v>13075.6662230683</v>
      </c>
      <c r="J1044" s="3">
        <v>-87.297400714229894</v>
      </c>
    </row>
    <row r="1047" spans="1:10">
      <c r="A1047" s="3" t="s">
        <v>19</v>
      </c>
      <c r="B1047" s="3" t="s">
        <v>3</v>
      </c>
      <c r="C1047" s="3" t="s">
        <v>24</v>
      </c>
      <c r="D1047" s="3">
        <v>139411.03187187767</v>
      </c>
      <c r="E1047" s="3">
        <v>95662.721574697251</v>
      </c>
      <c r="F1047" s="3">
        <v>277.71331099208152</v>
      </c>
      <c r="G1047" s="3">
        <v>34923</v>
      </c>
      <c r="H1047" s="3">
        <v>-99055.555660692495</v>
      </c>
      <c r="I1047" s="3">
        <v>33390.429275208196</v>
      </c>
      <c r="J1047" s="3">
        <v>-1590.4805204183201</v>
      </c>
    </row>
    <row r="1048" spans="1:10">
      <c r="A1048" s="3" t="s">
        <v>19</v>
      </c>
      <c r="B1048" s="3" t="s">
        <v>4</v>
      </c>
      <c r="C1048" s="3" t="s">
        <v>24</v>
      </c>
      <c r="D1048" s="3">
        <v>139411.03187187767</v>
      </c>
      <c r="E1048" s="3">
        <v>95662.721574697251</v>
      </c>
      <c r="F1048" s="3">
        <v>277.71331099208152</v>
      </c>
      <c r="G1048" s="3">
        <v>34923</v>
      </c>
      <c r="H1048" s="3">
        <v>-99055.555660692495</v>
      </c>
      <c r="I1048" s="3">
        <v>33390.429275208196</v>
      </c>
      <c r="J1048" s="3">
        <v>-1590.4805204183201</v>
      </c>
    </row>
    <row r="1049" spans="1:10">
      <c r="A1049" s="3" t="s">
        <v>19</v>
      </c>
      <c r="B1049" s="3" t="s">
        <v>5</v>
      </c>
      <c r="C1049" s="3" t="s">
        <v>24</v>
      </c>
      <c r="D1049" s="3">
        <v>139411.03187187767</v>
      </c>
      <c r="E1049" s="3">
        <v>95662.721574697251</v>
      </c>
      <c r="F1049" s="3">
        <v>277.71331099208152</v>
      </c>
      <c r="G1049" s="3">
        <v>34923</v>
      </c>
      <c r="H1049" s="3">
        <v>-99055.555660692495</v>
      </c>
      <c r="I1049" s="3">
        <v>33390.429275208196</v>
      </c>
      <c r="J1049" s="3">
        <v>-1590.4805204183201</v>
      </c>
    </row>
    <row r="1050" spans="1:10">
      <c r="A1050" s="3" t="s">
        <v>19</v>
      </c>
      <c r="B1050" s="3" t="s">
        <v>6</v>
      </c>
      <c r="C1050" s="3" t="s">
        <v>24</v>
      </c>
      <c r="D1050" s="3">
        <v>139411.03187187767</v>
      </c>
      <c r="E1050" s="3">
        <v>95662.721574697251</v>
      </c>
      <c r="F1050" s="3">
        <v>277.71331099208152</v>
      </c>
      <c r="G1050" s="3">
        <v>34923</v>
      </c>
      <c r="H1050" s="3">
        <v>-99055.555660692495</v>
      </c>
      <c r="I1050" s="3">
        <v>33390.429275208196</v>
      </c>
      <c r="J1050" s="3">
        <v>-1590.4805204183201</v>
      </c>
    </row>
    <row r="1051" spans="1:10">
      <c r="A1051" s="3" t="s">
        <v>19</v>
      </c>
      <c r="B1051" s="3" t="s">
        <v>7</v>
      </c>
      <c r="C1051" s="3" t="s">
        <v>24</v>
      </c>
      <c r="D1051" s="3">
        <v>139411.03187187767</v>
      </c>
      <c r="E1051" s="3">
        <v>95662.721574697251</v>
      </c>
      <c r="F1051" s="3">
        <v>277.71331099208152</v>
      </c>
      <c r="G1051" s="3">
        <v>34923</v>
      </c>
      <c r="H1051" s="3">
        <v>-99055.555660692495</v>
      </c>
      <c r="I1051" s="3">
        <v>33390.429275208196</v>
      </c>
      <c r="J1051" s="3">
        <v>-1590.4805204183201</v>
      </c>
    </row>
    <row r="1052" spans="1:10">
      <c r="A1052" s="3" t="s">
        <v>19</v>
      </c>
      <c r="B1052" s="3" t="s">
        <v>8</v>
      </c>
      <c r="C1052" s="3" t="s">
        <v>24</v>
      </c>
      <c r="D1052" s="3">
        <v>139411.03187187767</v>
      </c>
      <c r="E1052" s="3">
        <v>95662.721574697251</v>
      </c>
      <c r="F1052" s="3">
        <v>277.71331099208152</v>
      </c>
      <c r="G1052" s="3">
        <v>34923</v>
      </c>
      <c r="H1052" s="3">
        <v>-99055.555660692495</v>
      </c>
      <c r="I1052" s="3">
        <v>33390.429275208196</v>
      </c>
      <c r="J1052" s="3">
        <v>-1590.4805204183201</v>
      </c>
    </row>
    <row r="1053" spans="1:10">
      <c r="A1053" s="3" t="s">
        <v>19</v>
      </c>
      <c r="B1053" s="3" t="s">
        <v>9</v>
      </c>
      <c r="C1053" s="3" t="s">
        <v>24</v>
      </c>
      <c r="D1053" s="3">
        <v>139411.03187187767</v>
      </c>
      <c r="E1053" s="3">
        <v>95662.721574697251</v>
      </c>
      <c r="F1053" s="3">
        <v>277.71331099208152</v>
      </c>
      <c r="G1053" s="3">
        <v>34923</v>
      </c>
      <c r="H1053" s="3">
        <v>-99055.555660692495</v>
      </c>
      <c r="I1053" s="3">
        <v>33390.429275208196</v>
      </c>
      <c r="J1053" s="3">
        <v>-1590.4805204183201</v>
      </c>
    </row>
    <row r="1054" spans="1:10">
      <c r="A1054" s="3" t="s">
        <v>19</v>
      </c>
      <c r="B1054" s="3" t="s">
        <v>10</v>
      </c>
      <c r="C1054" s="3" t="s">
        <v>24</v>
      </c>
      <c r="D1054" s="3">
        <v>139411.03187187767</v>
      </c>
      <c r="E1054" s="3">
        <v>95662.721574697251</v>
      </c>
      <c r="F1054" s="3">
        <v>277.71331099208152</v>
      </c>
      <c r="G1054" s="3">
        <v>34923</v>
      </c>
      <c r="H1054" s="3">
        <v>-99055.555660692495</v>
      </c>
      <c r="I1054" s="3">
        <v>33390.429275208196</v>
      </c>
      <c r="J1054" s="3">
        <v>-1590.4805204183201</v>
      </c>
    </row>
    <row r="1055" spans="1:10">
      <c r="A1055" s="3" t="s">
        <v>19</v>
      </c>
      <c r="B1055" s="3" t="s">
        <v>11</v>
      </c>
      <c r="C1055" s="3" t="s">
        <v>24</v>
      </c>
      <c r="D1055" s="3">
        <v>139411.03187187767</v>
      </c>
      <c r="E1055" s="3">
        <v>95662.721574697251</v>
      </c>
      <c r="F1055" s="3">
        <v>277.71331099208152</v>
      </c>
      <c r="G1055" s="3">
        <v>34923</v>
      </c>
      <c r="H1055" s="3">
        <v>-99055.555660692495</v>
      </c>
      <c r="I1055" s="3">
        <v>33390.429275208196</v>
      </c>
      <c r="J1055" s="3">
        <v>-1590.4805204183201</v>
      </c>
    </row>
    <row r="1056" spans="1:10">
      <c r="A1056" s="3" t="s">
        <v>19</v>
      </c>
      <c r="B1056" s="3" t="s">
        <v>12</v>
      </c>
      <c r="C1056" s="3" t="s">
        <v>24</v>
      </c>
      <c r="D1056" s="3">
        <v>139411.03187187767</v>
      </c>
      <c r="E1056" s="3">
        <v>95662.721574697251</v>
      </c>
      <c r="F1056" s="3">
        <v>277.71331099208152</v>
      </c>
      <c r="G1056" s="3">
        <v>34923</v>
      </c>
      <c r="H1056" s="3">
        <v>-99055.555660692495</v>
      </c>
      <c r="I1056" s="3">
        <v>33390.429275208196</v>
      </c>
      <c r="J1056" s="3">
        <v>-1590.4805204183201</v>
      </c>
    </row>
    <row r="1057" spans="1:10">
      <c r="A1057" s="3" t="s">
        <v>19</v>
      </c>
      <c r="B1057" s="3" t="s">
        <v>13</v>
      </c>
      <c r="C1057" s="3" t="s">
        <v>24</v>
      </c>
      <c r="D1057" s="3">
        <v>139411.03187187767</v>
      </c>
      <c r="E1057" s="3">
        <v>95662.721574697251</v>
      </c>
      <c r="F1057" s="3">
        <v>277.71331099208152</v>
      </c>
      <c r="G1057" s="3">
        <v>34923</v>
      </c>
      <c r="H1057" s="3">
        <v>-99055.555660692495</v>
      </c>
      <c r="I1057" s="3">
        <v>33390.429275208196</v>
      </c>
      <c r="J1057" s="3">
        <v>-1590.4805204183201</v>
      </c>
    </row>
    <row r="1058" spans="1:10">
      <c r="A1058" s="3" t="s">
        <v>19</v>
      </c>
      <c r="B1058" s="3" t="s">
        <v>14</v>
      </c>
      <c r="C1058" s="3" t="s">
        <v>24</v>
      </c>
      <c r="D1058" s="3">
        <v>139411.03187187767</v>
      </c>
      <c r="E1058" s="3">
        <v>95662.721574697251</v>
      </c>
      <c r="F1058" s="3">
        <v>277.71331099208152</v>
      </c>
      <c r="G1058" s="3">
        <v>34923</v>
      </c>
      <c r="H1058" s="3">
        <v>-99055.555660692495</v>
      </c>
      <c r="I1058" s="3">
        <v>33390.429275208196</v>
      </c>
      <c r="J1058" s="3">
        <v>-1590.4805204183201</v>
      </c>
    </row>
    <row r="1059" spans="1:10">
      <c r="A1059" s="3" t="s">
        <v>19</v>
      </c>
      <c r="B1059" s="3" t="s">
        <v>15</v>
      </c>
      <c r="C1059" s="3" t="s">
        <v>24</v>
      </c>
      <c r="D1059" s="3">
        <v>139411.03187187767</v>
      </c>
      <c r="E1059" s="3">
        <v>95662.721574697251</v>
      </c>
      <c r="F1059" s="3">
        <v>277.71331099208152</v>
      </c>
      <c r="G1059" s="3">
        <v>34923</v>
      </c>
      <c r="H1059" s="3">
        <v>-99055.555660692495</v>
      </c>
      <c r="I1059" s="3">
        <v>33390.429275208196</v>
      </c>
      <c r="J1059" s="3">
        <v>-1590.4805204183201</v>
      </c>
    </row>
    <row r="1060" spans="1:10">
      <c r="A1060" s="3" t="s">
        <v>19</v>
      </c>
      <c r="B1060" s="3" t="s">
        <v>16</v>
      </c>
      <c r="C1060" s="3" t="s">
        <v>24</v>
      </c>
      <c r="D1060" s="3">
        <v>139411.03187187767</v>
      </c>
      <c r="E1060" s="3">
        <v>95662.721574697251</v>
      </c>
      <c r="F1060" s="3">
        <v>277.71331099208152</v>
      </c>
      <c r="G1060" s="3">
        <v>34923</v>
      </c>
      <c r="H1060" s="3">
        <v>-99055.555660692495</v>
      </c>
      <c r="I1060" s="3">
        <v>33390.429275208196</v>
      </c>
      <c r="J1060" s="3">
        <v>-1590.4805204183201</v>
      </c>
    </row>
    <row r="1061" spans="1:10">
      <c r="A1061" s="3" t="s">
        <v>19</v>
      </c>
      <c r="B1061" s="3" t="s">
        <v>17</v>
      </c>
      <c r="C1061" s="3" t="s">
        <v>24</v>
      </c>
      <c r="D1061" s="3">
        <v>139411.03187187767</v>
      </c>
      <c r="E1061" s="3">
        <v>95662.721574697251</v>
      </c>
      <c r="F1061" s="3">
        <v>277.71331099208152</v>
      </c>
      <c r="G1061" s="3">
        <v>34923</v>
      </c>
      <c r="H1061" s="3">
        <v>-99055.555660692495</v>
      </c>
      <c r="I1061" s="3">
        <v>33390.429275208196</v>
      </c>
      <c r="J1061" s="3">
        <v>-1590.4805204183201</v>
      </c>
    </row>
    <row r="1062" spans="1:10">
      <c r="A1062" s="3" t="s">
        <v>19</v>
      </c>
      <c r="B1062" s="3" t="s">
        <v>18</v>
      </c>
      <c r="C1062" s="3" t="s">
        <v>24</v>
      </c>
      <c r="D1062" s="3">
        <v>139411.03187187767</v>
      </c>
      <c r="E1062" s="3">
        <v>95662.721574697251</v>
      </c>
      <c r="F1062" s="3">
        <v>277.71331099208152</v>
      </c>
      <c r="G1062" s="3">
        <v>34923</v>
      </c>
      <c r="H1062" s="3">
        <v>-99055.555660692495</v>
      </c>
      <c r="I1062" s="3">
        <v>33390.429275208196</v>
      </c>
      <c r="J1062" s="3">
        <v>-1590.4805204183201</v>
      </c>
    </row>
    <row r="1063" spans="1:10">
      <c r="A1063" s="3" t="s">
        <v>19</v>
      </c>
      <c r="B1063" s="3" t="s">
        <v>19</v>
      </c>
      <c r="C1063" s="3" t="s">
        <v>24</v>
      </c>
      <c r="D1063" s="3">
        <v>139411.03187187767</v>
      </c>
      <c r="E1063" s="3">
        <v>95662.721574697251</v>
      </c>
      <c r="F1063" s="3">
        <v>277.71331099208152</v>
      </c>
      <c r="G1063" s="3">
        <v>34923</v>
      </c>
      <c r="H1063" s="3">
        <v>-99055.555660692495</v>
      </c>
      <c r="I1063" s="3">
        <v>33390.429275208196</v>
      </c>
      <c r="J1063" s="3">
        <v>-1590.4805204183201</v>
      </c>
    </row>
  </sheetData>
  <autoFilter ref="A1:J1065"/>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dimension ref="A1:J1063"/>
  <sheetViews>
    <sheetView workbookViewId="0">
      <pane xSplit="3" ySplit="1" topLeftCell="D275" activePane="bottomRight" state="frozen"/>
      <selection pane="topRight" activeCell="D1" sqref="D1"/>
      <selection pane="bottomLeft" activeCell="A2" sqref="A2"/>
      <selection pane="bottomRight" activeCell="D215" sqref="D215"/>
    </sheetView>
  </sheetViews>
  <sheetFormatPr defaultRowHeight="15"/>
  <cols>
    <col min="1" max="1" width="9.140625" style="3"/>
    <col min="2" max="2" width="12.85546875" style="3" customWidth="1"/>
    <col min="3" max="3" width="9.140625" style="3"/>
    <col min="4" max="4" width="11.7109375" style="3" customWidth="1"/>
    <col min="5" max="5" width="10.85546875" style="3" customWidth="1"/>
    <col min="6" max="6" width="11.5703125" style="3" customWidth="1"/>
    <col min="7" max="7" width="9.140625" style="3"/>
    <col min="8" max="8" width="11.85546875" style="3" customWidth="1"/>
    <col min="9" max="16384" width="9.140625" style="3"/>
  </cols>
  <sheetData>
    <row r="1" spans="1:10" ht="117" customHeight="1">
      <c r="A1" s="1" t="s">
        <v>0</v>
      </c>
      <c r="B1" s="1" t="s">
        <v>1</v>
      </c>
      <c r="C1" s="1" t="s">
        <v>2</v>
      </c>
      <c r="D1" s="2" t="s">
        <v>39</v>
      </c>
      <c r="E1" s="2" t="s">
        <v>42</v>
      </c>
      <c r="F1" s="2" t="s">
        <v>40</v>
      </c>
      <c r="G1" s="2" t="s">
        <v>41</v>
      </c>
      <c r="H1" s="2" t="s">
        <v>45</v>
      </c>
      <c r="I1" s="2" t="s">
        <v>43</v>
      </c>
      <c r="J1" s="2" t="s">
        <v>44</v>
      </c>
    </row>
    <row r="2" spans="1:10">
      <c r="A2" s="3" t="s">
        <v>3</v>
      </c>
      <c r="B2" s="3" t="s">
        <v>3</v>
      </c>
      <c r="C2" s="3" t="s">
        <v>21</v>
      </c>
      <c r="D2" s="3">
        <f>'scaled aggregate flows'!D2*weights!D2</f>
        <v>0</v>
      </c>
      <c r="E2" s="3">
        <f>'scaled aggregate flows'!E2*weights!E2</f>
        <v>0</v>
      </c>
      <c r="F2" s="3">
        <f>'scaled aggregate flows'!F2*weights!F2</f>
        <v>0</v>
      </c>
      <c r="G2" s="3">
        <f>'scaled aggregate flows'!G2*weights!G2</f>
        <v>0</v>
      </c>
      <c r="H2" s="3">
        <f>'scaled aggregate flows'!H2*weights!H2</f>
        <v>0</v>
      </c>
      <c r="I2" s="3">
        <f>'scaled aggregate flows'!I2*weights!I2</f>
        <v>0</v>
      </c>
      <c r="J2" s="3">
        <f>'scaled aggregate flows'!J2*weights!J2</f>
        <v>0</v>
      </c>
    </row>
    <row r="3" spans="1:10">
      <c r="A3" s="3" t="s">
        <v>3</v>
      </c>
      <c r="B3" s="3" t="s">
        <v>4</v>
      </c>
      <c r="C3" s="3" t="s">
        <v>21</v>
      </c>
      <c r="D3" s="3">
        <f>'scaled aggregate flows'!D3*weights!D3</f>
        <v>114.74181983857102</v>
      </c>
      <c r="E3" s="3">
        <f>'scaled aggregate flows'!E3*weights!E3</f>
        <v>206.53403107487193</v>
      </c>
      <c r="F3" s="3">
        <f>'scaled aggregate flows'!F3*weights!F3</f>
        <v>-45.901045919918097</v>
      </c>
      <c r="G3" s="3">
        <f>'scaled aggregate flows'!G3*weights!G3</f>
        <v>1.2913037366106798E-2</v>
      </c>
      <c r="H3" s="3">
        <f>'scaled aggregate flows'!H3*weights!H3</f>
        <v>-479.4519571093461</v>
      </c>
      <c r="I3" s="3">
        <f>'scaled aggregate flows'!I3*weights!I3</f>
        <v>-5.8237867984148073</v>
      </c>
      <c r="J3" s="3">
        <f>'scaled aggregate flows'!J3*weights!J3</f>
        <v>0</v>
      </c>
    </row>
    <row r="4" spans="1:10">
      <c r="A4" s="3" t="s">
        <v>3</v>
      </c>
      <c r="B4" s="3" t="s">
        <v>5</v>
      </c>
      <c r="C4" s="3" t="s">
        <v>21</v>
      </c>
      <c r="D4" s="3">
        <f>'scaled aggregate flows'!D4*weights!D4</f>
        <v>0</v>
      </c>
      <c r="E4" s="3">
        <f>'scaled aggregate flows'!E4*weights!E4</f>
        <v>0</v>
      </c>
      <c r="F4" s="3">
        <f>'scaled aggregate flows'!F4*weights!F4</f>
        <v>-14.022888678265602</v>
      </c>
      <c r="G4" s="3">
        <f>'scaled aggregate flows'!G4*weights!G4</f>
        <v>4.4507397013372681E-4</v>
      </c>
      <c r="H4" s="3">
        <f>'scaled aggregate flows'!H4*weights!H4</f>
        <v>0</v>
      </c>
      <c r="I4" s="3">
        <f>'scaled aggregate flows'!I4*weights!I4</f>
        <v>-1.2458998714025757</v>
      </c>
      <c r="J4" s="3">
        <f>'scaled aggregate flows'!J4*weights!J4</f>
        <v>0</v>
      </c>
    </row>
    <row r="5" spans="1:10">
      <c r="A5" s="3" t="s">
        <v>3</v>
      </c>
      <c r="B5" s="3" t="s">
        <v>6</v>
      </c>
      <c r="C5" s="3" t="s">
        <v>21</v>
      </c>
      <c r="D5" s="3">
        <f>'scaled aggregate flows'!D5*weights!D5</f>
        <v>4.4266139425334714</v>
      </c>
      <c r="E5" s="3">
        <f>'scaled aggregate flows'!E5*weights!E5</f>
        <v>0</v>
      </c>
      <c r="F5" s="3">
        <f>'scaled aggregate flows'!F5*weights!F5</f>
        <v>-25.40080484988632</v>
      </c>
      <c r="G5" s="3">
        <f>'scaled aggregate flows'!G5*weights!G5</f>
        <v>8.4733891606295</v>
      </c>
      <c r="H5" s="3">
        <f>'scaled aggregate flows'!H5*weights!H5</f>
        <v>0</v>
      </c>
      <c r="I5" s="3">
        <f>'scaled aggregate flows'!I5*weights!I5</f>
        <v>-7.826803532214828E-3</v>
      </c>
      <c r="J5" s="3">
        <f>'scaled aggregate flows'!J5*weights!J5</f>
        <v>0</v>
      </c>
    </row>
    <row r="6" spans="1:10">
      <c r="A6" s="3" t="s">
        <v>3</v>
      </c>
      <c r="B6" s="3" t="s">
        <v>7</v>
      </c>
      <c r="C6" s="3" t="s">
        <v>21</v>
      </c>
      <c r="D6" s="3">
        <f>'scaled aggregate flows'!D6*weights!D6</f>
        <v>1524.8097071684401</v>
      </c>
      <c r="E6" s="3">
        <f>'scaled aggregate flows'!E6*weights!E6</f>
        <v>0</v>
      </c>
      <c r="F6" s="3">
        <f>'scaled aggregate flows'!F6*weights!F6</f>
        <v>-360.11307849510877</v>
      </c>
      <c r="G6" s="3">
        <f>'scaled aggregate flows'!G6*weights!G6</f>
        <v>10.609353856886237</v>
      </c>
      <c r="H6" s="3">
        <f>'scaled aggregate flows'!H6*weights!H6</f>
        <v>0</v>
      </c>
      <c r="I6" s="3">
        <f>'scaled aggregate flows'!I6*weights!I6</f>
        <v>-66.043378775795858</v>
      </c>
      <c r="J6" s="3">
        <f>'scaled aggregate flows'!J6*weights!J6</f>
        <v>-1058.7337649662084</v>
      </c>
    </row>
    <row r="7" spans="1:10">
      <c r="A7" s="3" t="s">
        <v>3</v>
      </c>
      <c r="B7" s="3" t="s">
        <v>8</v>
      </c>
      <c r="C7" s="3" t="s">
        <v>21</v>
      </c>
      <c r="D7" s="3">
        <f>'scaled aggregate flows'!D7*weights!D7</f>
        <v>4.5385458290422251</v>
      </c>
      <c r="E7" s="3">
        <f>'scaled aggregate flows'!E7*weights!E7</f>
        <v>0</v>
      </c>
      <c r="F7" s="3">
        <f>'scaled aggregate flows'!F7*weights!F7</f>
        <v>-0.10220764342759184</v>
      </c>
      <c r="G7" s="3">
        <f>'scaled aggregate flows'!G7*weights!G7</f>
        <v>4.316060107537937E-4</v>
      </c>
      <c r="H7" s="3">
        <f>'scaled aggregate flows'!H7*weights!H7</f>
        <v>0</v>
      </c>
      <c r="I7" s="3">
        <f>'scaled aggregate flows'!I7*weights!I7</f>
        <v>-9.1594519287355916E-2</v>
      </c>
      <c r="J7" s="3">
        <f>'scaled aggregate flows'!J7*weights!J7</f>
        <v>0</v>
      </c>
    </row>
    <row r="8" spans="1:10">
      <c r="A8" s="3" t="s">
        <v>3</v>
      </c>
      <c r="B8" s="3" t="s">
        <v>9</v>
      </c>
      <c r="C8" s="3" t="s">
        <v>21</v>
      </c>
      <c r="D8" s="3">
        <f>'scaled aggregate flows'!D8*weights!D8</f>
        <v>0</v>
      </c>
      <c r="E8" s="3">
        <f>'scaled aggregate flows'!E8*weights!E8</f>
        <v>0</v>
      </c>
      <c r="F8" s="3">
        <f>'scaled aggregate flows'!F8*weights!F8</f>
        <v>0</v>
      </c>
      <c r="G8" s="3">
        <f>'scaled aggregate flows'!G8*weights!G8</f>
        <v>9.1561080097013958E-4</v>
      </c>
      <c r="H8" s="3">
        <f>'scaled aggregate flows'!H8*weights!H8</f>
        <v>0</v>
      </c>
      <c r="I8" s="3">
        <f>'scaled aggregate flows'!I8*weights!I8</f>
        <v>-4.7762676343582697E-3</v>
      </c>
      <c r="J8" s="3">
        <f>'scaled aggregate flows'!J8*weights!J8</f>
        <v>0</v>
      </c>
    </row>
    <row r="9" spans="1:10">
      <c r="A9" s="3" t="s">
        <v>3</v>
      </c>
      <c r="B9" s="3" t="s">
        <v>10</v>
      </c>
      <c r="C9" s="3" t="s">
        <v>21</v>
      </c>
      <c r="D9" s="3">
        <f>'scaled aggregate flows'!D9*weights!D9</f>
        <v>139.40986206409411</v>
      </c>
      <c r="E9" s="3">
        <f>'scaled aggregate flows'!E9*weights!E9</f>
        <v>382.73360269589926</v>
      </c>
      <c r="F9" s="3">
        <f>'scaled aggregate flows'!F9*weights!F9</f>
        <v>-33.86903601261276</v>
      </c>
      <c r="G9" s="3">
        <f>'scaled aggregate flows'!G9*weights!G9</f>
        <v>6.4246374979587135E-4</v>
      </c>
      <c r="H9" s="3">
        <f>'scaled aggregate flows'!H9*weights!H9</f>
        <v>-0.57897805197992058</v>
      </c>
      <c r="I9" s="3">
        <f>'scaled aggregate flows'!I9*weights!I9</f>
        <v>-0.40170328284660267</v>
      </c>
      <c r="J9" s="3">
        <f>'scaled aggregate flows'!J9*weights!J9</f>
        <v>0</v>
      </c>
    </row>
    <row r="10" spans="1:10">
      <c r="A10" s="3" t="s">
        <v>3</v>
      </c>
      <c r="B10" s="3" t="s">
        <v>11</v>
      </c>
      <c r="C10" s="3" t="s">
        <v>21</v>
      </c>
      <c r="D10" s="3">
        <f>'scaled aggregate flows'!D10*weights!D10</f>
        <v>1184.2883322164082</v>
      </c>
      <c r="E10" s="3">
        <f>'scaled aggregate flows'!E10*weights!E10</f>
        <v>0</v>
      </c>
      <c r="F10" s="3">
        <f>'scaled aggregate flows'!F10*weights!F10</f>
        <v>-10.357053024600743</v>
      </c>
      <c r="G10" s="3">
        <f>'scaled aggregate flows'!G10*weights!G10</f>
        <v>2.0141568941979107</v>
      </c>
      <c r="H10" s="3">
        <f>'scaled aggregate flows'!H10*weights!H10</f>
        <v>0</v>
      </c>
      <c r="I10" s="3">
        <f>'scaled aggregate flows'!I10*weights!I10</f>
        <v>-335.74499659072325</v>
      </c>
      <c r="J10" s="3">
        <f>'scaled aggregate flows'!J10*weights!J10</f>
        <v>0</v>
      </c>
    </row>
    <row r="11" spans="1:10">
      <c r="A11" s="3" t="s">
        <v>3</v>
      </c>
      <c r="B11" s="3" t="s">
        <v>12</v>
      </c>
      <c r="C11" s="3" t="s">
        <v>21</v>
      </c>
      <c r="D11" s="3">
        <f>'scaled aggregate flows'!D11*weights!D11</f>
        <v>0</v>
      </c>
      <c r="E11" s="3">
        <f>'scaled aggregate flows'!E11*weights!E11</f>
        <v>0</v>
      </c>
      <c r="F11" s="3">
        <f>'scaled aggregate flows'!F11*weights!F11</f>
        <v>0</v>
      </c>
      <c r="G11" s="3">
        <f>'scaled aggregate flows'!G11*weights!G11</f>
        <v>0</v>
      </c>
      <c r="H11" s="3">
        <f>'scaled aggregate flows'!H11*weights!H11</f>
        <v>0</v>
      </c>
      <c r="I11" s="3">
        <f>'scaled aggregate flows'!I11*weights!I11</f>
        <v>-6.3703905364095967E-2</v>
      </c>
      <c r="J11" s="3">
        <f>'scaled aggregate flows'!J11*weights!J11</f>
        <v>0</v>
      </c>
    </row>
    <row r="12" spans="1:10">
      <c r="A12" s="3" t="s">
        <v>3</v>
      </c>
      <c r="B12" s="3" t="s">
        <v>13</v>
      </c>
      <c r="C12" s="3" t="s">
        <v>21</v>
      </c>
      <c r="D12" s="3">
        <f>'scaled aggregate flows'!D12*weights!D12</f>
        <v>108.63585736412269</v>
      </c>
      <c r="E12" s="3">
        <f>'scaled aggregate flows'!E12*weights!E12</f>
        <v>92.637399533456545</v>
      </c>
      <c r="F12" s="3">
        <f>'scaled aggregate flows'!F12*weights!F12</f>
        <v>-45.229128901823515</v>
      </c>
      <c r="G12" s="3">
        <f>'scaled aggregate flows'!G12*weights!G12</f>
        <v>1.3802541369566397</v>
      </c>
      <c r="H12" s="3">
        <f>'scaled aggregate flows'!H12*weights!H12</f>
        <v>0.3476906047086642</v>
      </c>
      <c r="I12" s="3">
        <f>'scaled aggregate flows'!I12*weights!I12</f>
        <v>-1.1412752059229467</v>
      </c>
      <c r="J12" s="3">
        <f>'scaled aggregate flows'!J12*weights!J12</f>
        <v>0</v>
      </c>
    </row>
    <row r="13" spans="1:10">
      <c r="A13" s="3" t="s">
        <v>3</v>
      </c>
      <c r="B13" s="3" t="s">
        <v>14</v>
      </c>
      <c r="C13" s="3" t="s">
        <v>21</v>
      </c>
      <c r="D13" s="3">
        <f>'scaled aggregate flows'!D13*weights!D13</f>
        <v>52.758587290835237</v>
      </c>
      <c r="E13" s="3">
        <f>'scaled aggregate flows'!E13*weights!E13</f>
        <v>0</v>
      </c>
      <c r="F13" s="3">
        <f>'scaled aggregate flows'!F13*weights!F13</f>
        <v>-29.508543478471314</v>
      </c>
      <c r="G13" s="3">
        <f>'scaled aggregate flows'!G13*weights!G13</f>
        <v>8.8297204316033287E-3</v>
      </c>
      <c r="H13" s="3">
        <f>'scaled aggregate flows'!H13*weights!H13</f>
        <v>0</v>
      </c>
      <c r="I13" s="3">
        <f>'scaled aggregate flows'!I13*weights!I13</f>
        <v>-19.103214068443808</v>
      </c>
      <c r="J13" s="3">
        <f>'scaled aggregate flows'!J13*weights!J13</f>
        <v>0</v>
      </c>
    </row>
    <row r="14" spans="1:10">
      <c r="A14" s="3" t="s">
        <v>3</v>
      </c>
      <c r="B14" s="3" t="s">
        <v>15</v>
      </c>
      <c r="C14" s="3" t="s">
        <v>21</v>
      </c>
      <c r="D14" s="3">
        <f>'scaled aggregate flows'!D14*weights!D14</f>
        <v>0</v>
      </c>
      <c r="E14" s="3">
        <f>'scaled aggregate flows'!E14*weights!E14</f>
        <v>0</v>
      </c>
      <c r="F14" s="3">
        <f>'scaled aggregate flows'!F14*weights!F14</f>
        <v>-1.1356404825287983E-2</v>
      </c>
      <c r="G14" s="3">
        <f>'scaled aggregate flows'!G14*weights!G14</f>
        <v>7.2874286457356779E-4</v>
      </c>
      <c r="H14" s="3">
        <f>'scaled aggregate flows'!H14*weights!H14</f>
        <v>0</v>
      </c>
      <c r="I14" s="3">
        <f>'scaled aggregate flows'!I14*weights!I14</f>
        <v>-0.13624564901512493</v>
      </c>
      <c r="J14" s="3">
        <f>'scaled aggregate flows'!J14*weights!J14</f>
        <v>0</v>
      </c>
    </row>
    <row r="15" spans="1:10">
      <c r="A15" s="3" t="s">
        <v>3</v>
      </c>
      <c r="B15" s="3" t="s">
        <v>16</v>
      </c>
      <c r="C15" s="3" t="s">
        <v>21</v>
      </c>
      <c r="D15" s="3">
        <f>'scaled aggregate flows'!D15*weights!D15</f>
        <v>1.9972656317126725</v>
      </c>
      <c r="E15" s="3">
        <f>'scaled aggregate flows'!E15*weights!E15</f>
        <v>0</v>
      </c>
      <c r="F15" s="3">
        <f>'scaled aggregate flows'!F15*weights!F15</f>
        <v>-2.4808331102985743</v>
      </c>
      <c r="G15" s="3">
        <f>'scaled aggregate flows'!G15*weights!G15</f>
        <v>0</v>
      </c>
      <c r="H15" s="3">
        <f>'scaled aggregate flows'!H15*weights!H15</f>
        <v>0</v>
      </c>
      <c r="I15" s="3">
        <f>'scaled aggregate flows'!I15*weights!I15</f>
        <v>-7.8442351659168655E-5</v>
      </c>
      <c r="J15" s="3">
        <f>'scaled aggregate flows'!J15*weights!J15</f>
        <v>0</v>
      </c>
    </row>
    <row r="16" spans="1:10">
      <c r="A16" s="3" t="s">
        <v>3</v>
      </c>
      <c r="B16" s="3" t="s">
        <v>17</v>
      </c>
      <c r="C16" s="3" t="s">
        <v>21</v>
      </c>
      <c r="D16" s="3">
        <f>'scaled aggregate flows'!D16*weights!D16</f>
        <v>32.001675401092854</v>
      </c>
      <c r="E16" s="3">
        <f>'scaled aggregate flows'!E16*weights!E16</f>
        <v>172.96490740559949</v>
      </c>
      <c r="F16" s="3">
        <f>'scaled aggregate flows'!F16*weights!F16</f>
        <v>-9.0591959348565023</v>
      </c>
      <c r="G16" s="3">
        <f>'scaled aggregate flows'!G16*weights!G16</f>
        <v>0.73626892862456661</v>
      </c>
      <c r="H16" s="3">
        <f>'scaled aggregate flows'!H16*weights!H16</f>
        <v>0</v>
      </c>
      <c r="I16" s="3">
        <f>'scaled aggregate flows'!I16*weights!I16</f>
        <v>-9.417318086089832</v>
      </c>
      <c r="J16" s="3">
        <f>'scaled aggregate flows'!J16*weights!J16</f>
        <v>0</v>
      </c>
    </row>
    <row r="17" spans="1:10">
      <c r="A17" s="3" t="s">
        <v>3</v>
      </c>
      <c r="B17" s="3" t="s">
        <v>18</v>
      </c>
      <c r="C17" s="3" t="s">
        <v>21</v>
      </c>
      <c r="D17" s="3">
        <f>'scaled aggregate flows'!D17*weights!D17</f>
        <v>518.32913262486193</v>
      </c>
      <c r="E17" s="3">
        <f>'scaled aggregate flows'!E17*weights!E17</f>
        <v>255.71972907545617</v>
      </c>
      <c r="F17" s="3">
        <f>'scaled aggregate flows'!F17*weights!F17</f>
        <v>-106.87310945019691</v>
      </c>
      <c r="G17" s="3">
        <f>'scaled aggregate flows'!G17*weights!G17</f>
        <v>3.3395067903736003E-2</v>
      </c>
      <c r="H17" s="3">
        <f>'scaled aggregate flows'!H17*weights!H17</f>
        <v>-1.1623789714881048</v>
      </c>
      <c r="I17" s="3">
        <f>'scaled aggregate flows'!I17*weights!I17</f>
        <v>-3.8494102387872342</v>
      </c>
      <c r="J17" s="3">
        <f>'scaled aggregate flows'!J17*weights!J17</f>
        <v>0</v>
      </c>
    </row>
    <row r="18" spans="1:10">
      <c r="A18" s="3" t="s">
        <v>3</v>
      </c>
      <c r="B18" s="3" t="s">
        <v>19</v>
      </c>
      <c r="C18" s="3" t="s">
        <v>21</v>
      </c>
      <c r="D18" s="3">
        <f>'scaled aggregate flows'!D18*weights!D18</f>
        <v>919.5661167868177</v>
      </c>
      <c r="E18" s="3">
        <f>'scaled aggregate flows'!E18*weights!E18</f>
        <v>1528.94105128823</v>
      </c>
      <c r="F18" s="3">
        <f>'scaled aggregate flows'!F18*weights!F18</f>
        <v>-980.04638001752755</v>
      </c>
      <c r="G18" s="3">
        <f>'scaled aggregate flows'!G18*weights!G18</f>
        <v>1.5801058175060629</v>
      </c>
      <c r="H18" s="3">
        <f>'scaled aggregate flows'!H18*weights!H18</f>
        <v>-46.180402212306575</v>
      </c>
      <c r="I18" s="3">
        <f>'scaled aggregate flows'!I18*weights!I18</f>
        <v>-110.97310087339083</v>
      </c>
      <c r="J18" s="3">
        <f>'scaled aggregate flows'!J18*weights!J18</f>
        <v>-4075.5179227145909</v>
      </c>
    </row>
    <row r="21" spans="1:10">
      <c r="A21" s="3" t="s">
        <v>3</v>
      </c>
      <c r="B21" s="3" t="s">
        <v>3</v>
      </c>
      <c r="C21" s="3" t="s">
        <v>22</v>
      </c>
      <c r="D21" s="3">
        <f>'scaled aggregate flows'!D21*'updating weights'!D2</f>
        <v>0</v>
      </c>
      <c r="E21" s="3">
        <f>'scaled aggregate flows'!E21*'updating weights'!E2</f>
        <v>0</v>
      </c>
      <c r="F21" s="3">
        <f>'scaled aggregate flows'!F21*'updating weights'!F2</f>
        <v>0</v>
      </c>
      <c r="G21" s="3">
        <f>'scaled aggregate flows'!G21*'updating weights'!G2</f>
        <v>0</v>
      </c>
      <c r="H21" s="3">
        <f>'scaled aggregate flows'!H21*'updating weights'!H2</f>
        <v>0</v>
      </c>
      <c r="I21" s="3">
        <f>'scaled aggregate flows'!I21*'updating weights'!I2</f>
        <v>0</v>
      </c>
      <c r="J21" s="3">
        <f>'scaled aggregate flows'!J21*'updating weights'!J2</f>
        <v>0</v>
      </c>
    </row>
    <row r="22" spans="1:10">
      <c r="A22" s="3" t="s">
        <v>3</v>
      </c>
      <c r="B22" s="3" t="s">
        <v>4</v>
      </c>
      <c r="C22" s="3" t="s">
        <v>22</v>
      </c>
      <c r="D22" s="3">
        <f>'scaled aggregate flows'!D22*'updating weights'!D3</f>
        <v>2.6618801340066196</v>
      </c>
      <c r="E22" s="3">
        <f>'scaled aggregate flows'!E22*'updating weights'!E3</f>
        <v>185.67238707452799</v>
      </c>
      <c r="F22" s="3">
        <f>'scaled aggregate flows'!F22*'updating weights'!F3</f>
        <v>153.1235582260434</v>
      </c>
      <c r="G22" s="3">
        <f>'scaled aggregate flows'!G22*'updating weights'!G3</f>
        <v>9.8752650888790771E-3</v>
      </c>
      <c r="H22" s="3">
        <f>'scaled aggregate flows'!H22*'updating weights'!H3</f>
        <v>-444.15743010981413</v>
      </c>
      <c r="I22" s="3">
        <f>'scaled aggregate flows'!I22*'updating weights'!I3</f>
        <v>5.3018386134536613</v>
      </c>
      <c r="J22" s="3">
        <f>'scaled aggregate flows'!J22*'updating weights'!J3</f>
        <v>0</v>
      </c>
    </row>
    <row r="23" spans="1:10">
      <c r="A23" s="3" t="s">
        <v>3</v>
      </c>
      <c r="B23" s="3" t="s">
        <v>5</v>
      </c>
      <c r="C23" s="3" t="s">
        <v>22</v>
      </c>
      <c r="D23" s="3">
        <f>'scaled aggregate flows'!D23*'updating weights'!D4</f>
        <v>0</v>
      </c>
      <c r="E23" s="3">
        <f>'scaled aggregate flows'!E23*'updating weights'!E4</f>
        <v>0</v>
      </c>
      <c r="F23" s="3">
        <f>'scaled aggregate flows'!F23*'updating weights'!F4</f>
        <v>46.779644515506902</v>
      </c>
      <c r="G23" s="3">
        <f>'scaled aggregate flows'!G23*'updating weights'!G4</f>
        <v>3.4037099983669715E-4</v>
      </c>
      <c r="H23" s="3">
        <f>'scaled aggregate flows'!H23*'updating weights'!H4</f>
        <v>0</v>
      </c>
      <c r="I23" s="3">
        <f>'scaled aggregate flows'!I23*'updating weights'!I4</f>
        <v>1.1342379581095092</v>
      </c>
      <c r="J23" s="3">
        <f>'scaled aggregate flows'!J23*'updating weights'!J4</f>
        <v>0</v>
      </c>
    </row>
    <row r="24" spans="1:10">
      <c r="A24" s="3" t="s">
        <v>3</v>
      </c>
      <c r="B24" s="3" t="s">
        <v>6</v>
      </c>
      <c r="C24" s="3" t="s">
        <v>22</v>
      </c>
      <c r="D24" s="3">
        <f>'scaled aggregate flows'!D24*'updating weights'!D5</f>
        <v>0.10269242488156541</v>
      </c>
      <c r="E24" s="3">
        <f>'scaled aggregate flows'!E24*'updating weights'!E5</f>
        <v>0</v>
      </c>
      <c r="F24" s="3">
        <f>'scaled aggregate flows'!F24*'updating weights'!F5</f>
        <v>84.735795066755927</v>
      </c>
      <c r="G24" s="3">
        <f>'scaled aggregate flows'!G24*'updating weights'!G5</f>
        <v>6.4800373289463318</v>
      </c>
      <c r="H24" s="3">
        <f>'scaled aggregate flows'!H24*'updating weights'!H5</f>
        <v>0</v>
      </c>
      <c r="I24" s="3">
        <f>'scaled aggregate flows'!I24*'updating weights'!I5</f>
        <v>7.1253379670950705E-3</v>
      </c>
      <c r="J24" s="3">
        <f>'scaled aggregate flows'!J24*'updating weights'!J5</f>
        <v>0</v>
      </c>
    </row>
    <row r="25" spans="1:10">
      <c r="A25" s="3" t="s">
        <v>3</v>
      </c>
      <c r="B25" s="3" t="s">
        <v>7</v>
      </c>
      <c r="C25" s="3" t="s">
        <v>22</v>
      </c>
      <c r="D25" s="3">
        <f>'scaled aggregate flows'!D25*'updating weights'!D6</f>
        <v>35.373856483734414</v>
      </c>
      <c r="E25" s="3">
        <f>'scaled aggregate flows'!E25*'updating weights'!E6</f>
        <v>0</v>
      </c>
      <c r="F25" s="3">
        <f>'scaled aggregate flows'!F25*'updating weights'!F6</f>
        <v>1201.3189424726711</v>
      </c>
      <c r="G25" s="3">
        <f>'scaled aggregate flows'!G25*'updating weights'!G6</f>
        <v>8.1135195994604956</v>
      </c>
      <c r="H25" s="3">
        <f>'scaled aggregate flows'!H25*'updating weights'!H6</f>
        <v>0</v>
      </c>
      <c r="I25" s="3">
        <f>'scaled aggregate flows'!I25*'updating weights'!I6</f>
        <v>60.124339691104275</v>
      </c>
      <c r="J25" s="3">
        <f>'scaled aggregate flows'!J25*'updating weights'!J6</f>
        <v>-1397.4198891598264</v>
      </c>
    </row>
    <row r="26" spans="1:10">
      <c r="A26" s="3" t="s">
        <v>3</v>
      </c>
      <c r="B26" s="3" t="s">
        <v>8</v>
      </c>
      <c r="C26" s="3" t="s">
        <v>22</v>
      </c>
      <c r="D26" s="3">
        <f>'scaled aggregate flows'!D26*'updating weights'!D7</f>
        <v>0.10528911774802609</v>
      </c>
      <c r="E26" s="3">
        <f>'scaled aggregate flows'!E26*'updating weights'!E7</f>
        <v>0</v>
      </c>
      <c r="F26" s="3">
        <f>'scaled aggregate flows'!F26*'updating weights'!F7</f>
        <v>0.34095950813051684</v>
      </c>
      <c r="G26" s="3">
        <f>'scaled aggregate flows'!G26*'updating weights'!G7</f>
        <v>3.3007135728844723E-4</v>
      </c>
      <c r="H26" s="3">
        <f>'scaled aggregate flows'!H26*'updating weights'!H7</f>
        <v>0</v>
      </c>
      <c r="I26" s="3">
        <f>'scaled aggregate flows'!I26*'updating weights'!I7</f>
        <v>8.3385497434523503E-2</v>
      </c>
      <c r="J26" s="3">
        <f>'scaled aggregate flows'!J26*'updating weights'!J7</f>
        <v>0</v>
      </c>
    </row>
    <row r="27" spans="1:10">
      <c r="A27" s="3" t="s">
        <v>3</v>
      </c>
      <c r="B27" s="3" t="s">
        <v>9</v>
      </c>
      <c r="C27" s="3" t="s">
        <v>22</v>
      </c>
      <c r="D27" s="3">
        <f>'scaled aggregate flows'!D27*'updating weights'!D8</f>
        <v>0</v>
      </c>
      <c r="E27" s="3">
        <f>'scaled aggregate flows'!E27*'updating weights'!E8</f>
        <v>0</v>
      </c>
      <c r="F27" s="3">
        <f>'scaled aggregate flows'!F27*'updating weights'!F8</f>
        <v>0</v>
      </c>
      <c r="G27" s="3">
        <f>'scaled aggregate flows'!G27*'updating weights'!G8</f>
        <v>7.002147613661792E-4</v>
      </c>
      <c r="H27" s="3">
        <f>'scaled aggregate flows'!H27*'updating weights'!H8</f>
        <v>0</v>
      </c>
      <c r="I27" s="3">
        <f>'scaled aggregate flows'!I27*'updating weights'!I8</f>
        <v>4.3482017883831837E-3</v>
      </c>
      <c r="J27" s="3">
        <f>'scaled aggregate flows'!J27*'updating weights'!J8</f>
        <v>0</v>
      </c>
    </row>
    <row r="28" spans="1:10">
      <c r="A28" s="3" t="s">
        <v>3</v>
      </c>
      <c r="B28" s="3" t="s">
        <v>10</v>
      </c>
      <c r="C28" s="3" t="s">
        <v>22</v>
      </c>
      <c r="D28" s="3">
        <f>'scaled aggregate flows'!D28*'updating weights'!D9</f>
        <v>3.2341507467382056</v>
      </c>
      <c r="E28" s="3">
        <f>'scaled aggregate flows'!E28*'updating weights'!E9</f>
        <v>344.07434579350314</v>
      </c>
      <c r="F28" s="3">
        <f>'scaled aggregate flows'!F28*'updating weights'!F9</f>
        <v>112.985384188965</v>
      </c>
      <c r="G28" s="3">
        <f>'scaled aggregate flows'!G28*'updating weights'!G9</f>
        <v>4.9132513593448527E-4</v>
      </c>
      <c r="H28" s="3">
        <f>'scaled aggregate flows'!H28*'updating weights'!H9</f>
        <v>-0.5363569797645843</v>
      </c>
      <c r="I28" s="3">
        <f>'scaled aggregate flows'!I28*'updating weights'!I9</f>
        <v>0.36570122668757765</v>
      </c>
      <c r="J28" s="3">
        <f>'scaled aggregate flows'!J28*'updating weights'!J9</f>
        <v>0</v>
      </c>
    </row>
    <row r="29" spans="1:10">
      <c r="A29" s="3" t="s">
        <v>3</v>
      </c>
      <c r="B29" s="3" t="s">
        <v>11</v>
      </c>
      <c r="C29" s="3" t="s">
        <v>22</v>
      </c>
      <c r="D29" s="3">
        <f>'scaled aggregate flows'!D29*'updating weights'!D10</f>
        <v>27.474146644160012</v>
      </c>
      <c r="E29" s="3">
        <f>'scaled aggregate flows'!E29*'updating weights'!E10</f>
        <v>0</v>
      </c>
      <c r="F29" s="3">
        <f>'scaled aggregate flows'!F29*'updating weights'!F10</f>
        <v>34.550602934616101</v>
      </c>
      <c r="G29" s="3">
        <f>'scaled aggregate flows'!G29*'updating weights'!G10</f>
        <v>1.5403295674652377</v>
      </c>
      <c r="H29" s="3">
        <f>'scaled aggregate flows'!H29*'updating weights'!H10</f>
        <v>0</v>
      </c>
      <c r="I29" s="3">
        <f>'scaled aggregate flows'!I29*'updating weights'!I10</f>
        <v>305.65435322650984</v>
      </c>
      <c r="J29" s="3">
        <f>'scaled aggregate flows'!J29*'updating weights'!J10</f>
        <v>0</v>
      </c>
    </row>
    <row r="30" spans="1:10">
      <c r="A30" s="3" t="s">
        <v>3</v>
      </c>
      <c r="B30" s="3" t="s">
        <v>12</v>
      </c>
      <c r="C30" s="3" t="s">
        <v>22</v>
      </c>
      <c r="D30" s="3">
        <f>'scaled aggregate flows'!D30*'updating weights'!D11</f>
        <v>0</v>
      </c>
      <c r="E30" s="3">
        <f>'scaled aggregate flows'!E30*'updating weights'!E11</f>
        <v>0</v>
      </c>
      <c r="F30" s="3">
        <f>'scaled aggregate flows'!F30*'updating weights'!F11</f>
        <v>0</v>
      </c>
      <c r="G30" s="3">
        <f>'scaled aggregate flows'!G30*'updating weights'!G11</f>
        <v>0</v>
      </c>
      <c r="H30" s="3">
        <f>'scaled aggregate flows'!H30*'updating weights'!H11</f>
        <v>0</v>
      </c>
      <c r="I30" s="3">
        <f>'scaled aggregate flows'!I30*'updating weights'!I11</f>
        <v>5.7994538086300527E-2</v>
      </c>
      <c r="J30" s="3">
        <f>'scaled aggregate flows'!J30*'updating weights'!J11</f>
        <v>0</v>
      </c>
    </row>
    <row r="31" spans="1:10">
      <c r="A31" s="3" t="s">
        <v>3</v>
      </c>
      <c r="B31" s="3" t="s">
        <v>13</v>
      </c>
      <c r="C31" s="3" t="s">
        <v>22</v>
      </c>
      <c r="D31" s="3">
        <f>'scaled aggregate flows'!D31*'updating weights'!D12</f>
        <v>2.5202287271125106</v>
      </c>
      <c r="E31" s="3">
        <f>'scaled aggregate flows'!E31*'updating weights'!E12</f>
        <v>83.280256596155269</v>
      </c>
      <c r="F31" s="3">
        <f>'scaled aggregate flows'!F31*'updating weights'!F12</f>
        <v>150.88207717520248</v>
      </c>
      <c r="G31" s="3">
        <f>'scaled aggregate flows'!G31*'updating weights'!G12</f>
        <v>1.0555514636893133</v>
      </c>
      <c r="H31" s="3">
        <f>'scaled aggregate flows'!H31*'updating weights'!H12</f>
        <v>0.32209559930007253</v>
      </c>
      <c r="I31" s="3">
        <f>'scaled aggregate flows'!I31*'updating weights'!I12</f>
        <v>1.0389901218544879</v>
      </c>
      <c r="J31" s="3">
        <f>'scaled aggregate flows'!J31*'updating weights'!J12</f>
        <v>0</v>
      </c>
    </row>
    <row r="32" spans="1:10">
      <c r="A32" s="3" t="s">
        <v>3</v>
      </c>
      <c r="B32" s="3" t="s">
        <v>14</v>
      </c>
      <c r="C32" s="3" t="s">
        <v>22</v>
      </c>
      <c r="D32" s="3">
        <f>'scaled aggregate flows'!D32*'updating weights'!D13</f>
        <v>1.2239394111519908</v>
      </c>
      <c r="E32" s="3">
        <f>'scaled aggregate flows'!E32*'updating weights'!E13</f>
        <v>0</v>
      </c>
      <c r="F32" s="3">
        <f>'scaled aggregate flows'!F32*'updating weights'!F13</f>
        <v>98.439002531110447</v>
      </c>
      <c r="G32" s="3">
        <f>'scaled aggregate flows'!G32*'updating weights'!G13</f>
        <v>6.7525422137815483E-3</v>
      </c>
      <c r="H32" s="3">
        <f>'scaled aggregate flows'!H32*'updating weights'!H13</f>
        <v>0</v>
      </c>
      <c r="I32" s="3">
        <f>'scaled aggregate flows'!I32*'updating weights'!I13</f>
        <v>17.391117067801119</v>
      </c>
      <c r="J32" s="3">
        <f>'scaled aggregate flows'!J32*'updating weights'!J13</f>
        <v>0</v>
      </c>
    </row>
    <row r="33" spans="1:10">
      <c r="A33" s="3" t="s">
        <v>3</v>
      </c>
      <c r="B33" s="3" t="s">
        <v>15</v>
      </c>
      <c r="C33" s="3" t="s">
        <v>22</v>
      </c>
      <c r="D33" s="3">
        <f>'scaled aggregate flows'!D33*'updating weights'!D14</f>
        <v>0</v>
      </c>
      <c r="E33" s="3">
        <f>'scaled aggregate flows'!E33*'updating weights'!E14</f>
        <v>0</v>
      </c>
      <c r="F33" s="3">
        <f>'scaled aggregate flows'!F33*'updating weights'!F14</f>
        <v>3.7884389792279649E-2</v>
      </c>
      <c r="G33" s="3">
        <f>'scaled aggregate flows'!G33*'updating weights'!G14</f>
        <v>5.5730722100921142E-4</v>
      </c>
      <c r="H33" s="3">
        <f>'scaled aggregate flows'!H33*'updating weights'!H14</f>
        <v>0</v>
      </c>
      <c r="I33" s="3">
        <f>'scaled aggregate flows'!I33*'updating weights'!I14</f>
        <v>0.12403483641606922</v>
      </c>
      <c r="J33" s="3">
        <f>'scaled aggregate flows'!J33*'updating weights'!J14</f>
        <v>0</v>
      </c>
    </row>
    <row r="34" spans="1:10">
      <c r="A34" s="3" t="s">
        <v>3</v>
      </c>
      <c r="B34" s="3" t="s">
        <v>16</v>
      </c>
      <c r="C34" s="3" t="s">
        <v>22</v>
      </c>
      <c r="D34" s="3">
        <f>'scaled aggregate flows'!D34*'updating weights'!D15</f>
        <v>4.6334298295685417E-2</v>
      </c>
      <c r="E34" s="3">
        <f>'scaled aggregate flows'!E34*'updating weights'!E15</f>
        <v>0</v>
      </c>
      <c r="F34" s="3">
        <f>'scaled aggregate flows'!F34*'updating weights'!F15</f>
        <v>8.2759332734302511</v>
      </c>
      <c r="G34" s="3">
        <f>'scaled aggregate flows'!G34*'updating weights'!G15</f>
        <v>0</v>
      </c>
      <c r="H34" s="3">
        <f>'scaled aggregate flows'!H34*'updating weights'!H15</f>
        <v>0</v>
      </c>
      <c r="I34" s="3">
        <f>'scaled aggregate flows'!I34*'updating weights'!I15</f>
        <v>7.1412073166877112E-5</v>
      </c>
      <c r="J34" s="3">
        <f>'scaled aggregate flows'!J34*'updating weights'!J15</f>
        <v>0</v>
      </c>
    </row>
    <row r="35" spans="1:10">
      <c r="A35" s="3" t="s">
        <v>3</v>
      </c>
      <c r="B35" s="3" t="s">
        <v>17</v>
      </c>
      <c r="C35" s="3" t="s">
        <v>22</v>
      </c>
      <c r="D35" s="3">
        <f>'scaled aggregate flows'!D35*'updating weights'!D16</f>
        <v>0.74240258804455661</v>
      </c>
      <c r="E35" s="3">
        <f>'scaled aggregate flows'!E35*'updating weights'!E16</f>
        <v>155.49402232158161</v>
      </c>
      <c r="F35" s="3">
        <f>'scaled aggregate flows'!F35*'updating weights'!F16</f>
        <v>30.221017591457318</v>
      </c>
      <c r="G35" s="3">
        <f>'scaled aggregate flows'!G35*'updating weights'!G16</f>
        <v>0.56306279001070536</v>
      </c>
      <c r="H35" s="3">
        <f>'scaled aggregate flows'!H35*'updating weights'!H16</f>
        <v>0</v>
      </c>
      <c r="I35" s="3">
        <f>'scaled aggregate flows'!I35*'updating weights'!I16</f>
        <v>8.5733050319762647</v>
      </c>
      <c r="J35" s="3">
        <f>'scaled aggregate flows'!J35*'updating weights'!J16</f>
        <v>0</v>
      </c>
    </row>
    <row r="36" spans="1:10">
      <c r="A36" s="3" t="s">
        <v>3</v>
      </c>
      <c r="B36" s="3" t="s">
        <v>18</v>
      </c>
      <c r="C36" s="3" t="s">
        <v>22</v>
      </c>
      <c r="D36" s="3">
        <f>'scaled aggregate flows'!D36*'updating weights'!D17</f>
        <v>12.024648231587479</v>
      </c>
      <c r="E36" s="3">
        <f>'scaled aggregate flows'!E36*'updating weights'!E17</f>
        <v>229.88992309107272</v>
      </c>
      <c r="F36" s="3">
        <f>'scaled aggregate flows'!F36*'updating weights'!F17</f>
        <v>356.5232658586167</v>
      </c>
      <c r="G36" s="3">
        <f>'scaled aggregate flows'!G36*'updating weights'!G17</f>
        <v>2.5538929289874616E-2</v>
      </c>
      <c r="H36" s="3">
        <f>'scaled aggregate flows'!H36*'updating weights'!H17</f>
        <v>-1.0768112406976793</v>
      </c>
      <c r="I36" s="3">
        <f>'scaled aggregate flows'!I36*'updating weights'!I17</f>
        <v>3.5044126011929566</v>
      </c>
      <c r="J36" s="3">
        <f>'scaled aggregate flows'!J36*'updating weights'!J17</f>
        <v>0</v>
      </c>
    </row>
    <row r="37" spans="1:10">
      <c r="A37" s="3" t="s">
        <v>3</v>
      </c>
      <c r="B37" s="3" t="s">
        <v>19</v>
      </c>
      <c r="C37" s="3" t="s">
        <v>22</v>
      </c>
      <c r="D37" s="3">
        <f>'scaled aggregate flows'!D37*'updating weights'!D18</f>
        <v>21.332891369721935</v>
      </c>
      <c r="E37" s="3">
        <f>'scaled aggregate flows'!E37*'updating weights'!E18</f>
        <v>1374.5053694614239</v>
      </c>
      <c r="F37" s="3">
        <f>'scaled aggregate flows'!F37*'updating weights'!F18</f>
        <v>3269.384954683941</v>
      </c>
      <c r="G37" s="3">
        <f>'scaled aggregate flows'!G37*'updating weights'!G18</f>
        <v>1.2083883422585384</v>
      </c>
      <c r="H37" s="3">
        <f>'scaled aggregate flows'!H37*'updating weights'!H18</f>
        <v>-42.780863575404581</v>
      </c>
      <c r="I37" s="3">
        <f>'scaled aggregate flows'!I37*'updating weights'!I18</f>
        <v>101.02730261783955</v>
      </c>
      <c r="J37" s="3">
        <f>'scaled aggregate flows'!J37*'updating weights'!J18</f>
        <v>-5379.2653000072069</v>
      </c>
    </row>
    <row r="40" spans="1:10">
      <c r="A40" s="3" t="s">
        <v>3</v>
      </c>
      <c r="B40" s="3" t="s">
        <v>3</v>
      </c>
      <c r="C40" s="3" t="s">
        <v>23</v>
      </c>
      <c r="D40" s="3">
        <f>'scaled aggregate flows'!D40*'updating weights'!D21</f>
        <v>0</v>
      </c>
      <c r="E40" s="3">
        <f>'scaled aggregate flows'!E40*'updating weights'!E21</f>
        <v>0</v>
      </c>
      <c r="F40" s="3">
        <f>'scaled aggregate flows'!F40*'updating weights'!F21</f>
        <v>0</v>
      </c>
      <c r="G40" s="3">
        <f>'scaled aggregate flows'!G40*'updating weights'!G21</f>
        <v>0</v>
      </c>
      <c r="H40" s="3">
        <f>'scaled aggregate flows'!H40*'updating weights'!H21</f>
        <v>0</v>
      </c>
      <c r="I40" s="3">
        <f>'scaled aggregate flows'!I40*'updating weights'!I21</f>
        <v>0</v>
      </c>
      <c r="J40" s="3">
        <f>'scaled aggregate flows'!J40*'updating weights'!J21</f>
        <v>0</v>
      </c>
    </row>
    <row r="41" spans="1:10">
      <c r="A41" s="3" t="s">
        <v>3</v>
      </c>
      <c r="B41" s="3" t="s">
        <v>4</v>
      </c>
      <c r="C41" s="3" t="s">
        <v>23</v>
      </c>
      <c r="D41" s="3">
        <f>'scaled aggregate flows'!D41*'updating weights'!D22</f>
        <v>101.98564676561459</v>
      </c>
      <c r="E41" s="3">
        <f>'scaled aggregate flows'!E41*'updating weights'!E22</f>
        <v>332.01888524624752</v>
      </c>
      <c r="F41" s="3">
        <f>'scaled aggregate flows'!F41*'updating weights'!F22</f>
        <v>-81.288108227077302</v>
      </c>
      <c r="G41" s="3">
        <f>'scaled aggregate flows'!G41*'updating weights'!G22</f>
        <v>-1.0214857224940574E-2</v>
      </c>
      <c r="H41" s="3">
        <f>'scaled aggregate flows'!H41*'updating weights'!H22</f>
        <v>-735.2096956019891</v>
      </c>
      <c r="I41" s="3">
        <f>'scaled aggregate flows'!I41*'updating weights'!I22</f>
        <v>1.3855225649346246</v>
      </c>
      <c r="J41" s="3">
        <f>'scaled aggregate flows'!J41*'updating weights'!J22</f>
        <v>0</v>
      </c>
    </row>
    <row r="42" spans="1:10">
      <c r="A42" s="3" t="s">
        <v>3</v>
      </c>
      <c r="B42" s="3" t="s">
        <v>5</v>
      </c>
      <c r="C42" s="3" t="s">
        <v>23</v>
      </c>
      <c r="D42" s="3">
        <f>'scaled aggregate flows'!D42*'updating weights'!D23</f>
        <v>0</v>
      </c>
      <c r="E42" s="3">
        <f>'scaled aggregate flows'!E42*'updating weights'!E23</f>
        <v>0</v>
      </c>
      <c r="F42" s="3">
        <f>'scaled aggregate flows'!F42*'updating weights'!F23</f>
        <v>-24.833728070681509</v>
      </c>
      <c r="G42" s="3">
        <f>'scaled aggregate flows'!G42*'updating weights'!G23</f>
        <v>-3.5207573017533879E-4</v>
      </c>
      <c r="H42" s="3">
        <f>'scaled aggregate flows'!H42*'updating weights'!H23</f>
        <v>0</v>
      </c>
      <c r="I42" s="3">
        <f>'scaled aggregate flows'!I42*'updating weights'!I23</f>
        <v>0.29640892519404749</v>
      </c>
      <c r="J42" s="3">
        <f>'scaled aggregate flows'!J42*'updating weights'!J23</f>
        <v>0</v>
      </c>
    </row>
    <row r="43" spans="1:10">
      <c r="A43" s="3" t="s">
        <v>3</v>
      </c>
      <c r="B43" s="3" t="s">
        <v>6</v>
      </c>
      <c r="C43" s="3" t="s">
        <v>23</v>
      </c>
      <c r="D43" s="3">
        <f>'scaled aggregate flows'!D43*'updating weights'!D24</f>
        <v>3.9344947338825955</v>
      </c>
      <c r="E43" s="3">
        <f>'scaled aggregate flows'!E43*'updating weights'!E24</f>
        <v>0</v>
      </c>
      <c r="F43" s="3">
        <f>'scaled aggregate flows'!F43*'updating weights'!F24</f>
        <v>-44.983362193854632</v>
      </c>
      <c r="G43" s="3">
        <f>'scaled aggregate flows'!G43*'updating weights'!G24</f>
        <v>-6.702873850142435</v>
      </c>
      <c r="H43" s="3">
        <f>'scaled aggregate flows'!H43*'updating weights'!H24</f>
        <v>0</v>
      </c>
      <c r="I43" s="3">
        <f>'scaled aggregate flows'!I43*'updating weights'!I24</f>
        <v>1.8620552710043206E-3</v>
      </c>
      <c r="J43" s="3">
        <f>'scaled aggregate flows'!J43*'updating weights'!J24</f>
        <v>0</v>
      </c>
    </row>
    <row r="44" spans="1:10">
      <c r="A44" s="3" t="s">
        <v>3</v>
      </c>
      <c r="B44" s="3" t="s">
        <v>7</v>
      </c>
      <c r="C44" s="3" t="s">
        <v>23</v>
      </c>
      <c r="D44" s="3">
        <f>'scaled aggregate flows'!D44*'updating weights'!D25</f>
        <v>1355.2922935930787</v>
      </c>
      <c r="E44" s="3">
        <f>'scaled aggregate flows'!E44*'updating weights'!E25</f>
        <v>0</v>
      </c>
      <c r="F44" s="3">
        <f>'scaled aggregate flows'!F44*'updating weights'!F25</f>
        <v>-637.73951795712424</v>
      </c>
      <c r="G44" s="3">
        <f>'scaled aggregate flows'!G44*'updating weights'!G25</f>
        <v>-8.3925285604311188</v>
      </c>
      <c r="H44" s="3">
        <f>'scaled aggregate flows'!H44*'updating weights'!H25</f>
        <v>0</v>
      </c>
      <c r="I44" s="3">
        <f>'scaled aggregate flows'!I44*'updating weights'!I25</f>
        <v>15.712215217647826</v>
      </c>
      <c r="J44" s="3">
        <f>'scaled aggregate flows'!J44*'updating weights'!J25</f>
        <v>-612.21688808816486</v>
      </c>
    </row>
    <row r="45" spans="1:10">
      <c r="A45" s="3" t="s">
        <v>3</v>
      </c>
      <c r="B45" s="3" t="s">
        <v>8</v>
      </c>
      <c r="C45" s="3" t="s">
        <v>23</v>
      </c>
      <c r="D45" s="3">
        <f>'scaled aggregate flows'!D45*'updating weights'!D26</f>
        <v>4.0339828355647098</v>
      </c>
      <c r="E45" s="3">
        <f>'scaled aggregate flows'!E45*'updating weights'!E26</f>
        <v>0</v>
      </c>
      <c r="F45" s="3">
        <f>'scaled aggregate flows'!F45*'updating weights'!F26</f>
        <v>-0.18100384891167284</v>
      </c>
      <c r="G45" s="3">
        <f>'scaled aggregate flows'!G45*'updating weights'!G26</f>
        <v>-3.4142190193362643E-4</v>
      </c>
      <c r="H45" s="3">
        <f>'scaled aggregate flows'!H45*'updating weights'!H26</f>
        <v>0</v>
      </c>
      <c r="I45" s="3">
        <f>'scaled aggregate flows'!I45*'updating weights'!I26</f>
        <v>2.1791023210450341E-2</v>
      </c>
      <c r="J45" s="3">
        <f>'scaled aggregate flows'!J45*'updating weights'!J26</f>
        <v>0</v>
      </c>
    </row>
    <row r="46" spans="1:10">
      <c r="A46" s="3" t="s">
        <v>3</v>
      </c>
      <c r="B46" s="3" t="s">
        <v>9</v>
      </c>
      <c r="C46" s="3" t="s">
        <v>23</v>
      </c>
      <c r="D46" s="3">
        <f>'scaled aggregate flows'!D46*'updating weights'!D27</f>
        <v>0</v>
      </c>
      <c r="E46" s="3">
        <f>'scaled aggregate flows'!E46*'updating weights'!E27</f>
        <v>0</v>
      </c>
      <c r="F46" s="3">
        <f>'scaled aggregate flows'!F46*'updating weights'!F27</f>
        <v>0</v>
      </c>
      <c r="G46" s="3">
        <f>'scaled aggregate flows'!G46*'updating weights'!G27</f>
        <v>-7.2429385437016499E-4</v>
      </c>
      <c r="H46" s="3">
        <f>'scaled aggregate flows'!H46*'updating weights'!H27</f>
        <v>0</v>
      </c>
      <c r="I46" s="3">
        <f>'scaled aggregate flows'!I46*'updating weights'!I27</f>
        <v>1.1363098981184497E-3</v>
      </c>
      <c r="J46" s="3">
        <f>'scaled aggregate flows'!J46*'updating weights'!J27</f>
        <v>0</v>
      </c>
    </row>
    <row r="47" spans="1:10">
      <c r="A47" s="3" t="s">
        <v>3</v>
      </c>
      <c r="B47" s="3" t="s">
        <v>10</v>
      </c>
      <c r="C47" s="3" t="s">
        <v>23</v>
      </c>
      <c r="D47" s="3">
        <f>'scaled aggregate flows'!D47*'updating weights'!D28</f>
        <v>123.91127287430707</v>
      </c>
      <c r="E47" s="3">
        <f>'scaled aggregate flows'!E47*'updating weights'!E28</f>
        <v>615.27286061300947</v>
      </c>
      <c r="F47" s="3">
        <f>'scaled aggregate flows'!F47*'updating weights'!F28</f>
        <v>-59.980111776611068</v>
      </c>
      <c r="G47" s="3">
        <f>'scaled aggregate flows'!G47*'updating weights'!G28</f>
        <v>-5.0822090034293582E-4</v>
      </c>
      <c r="H47" s="3">
        <f>'scaled aggregate flows'!H47*'updating weights'!H28</f>
        <v>-0.88782675937499533</v>
      </c>
      <c r="I47" s="3">
        <f>'scaled aggregate flows'!I47*'updating weights'!I28</f>
        <v>9.5568224259819756E-2</v>
      </c>
      <c r="J47" s="3">
        <f>'scaled aggregate flows'!J47*'updating weights'!J28</f>
        <v>0</v>
      </c>
    </row>
    <row r="48" spans="1:10">
      <c r="A48" s="3" t="s">
        <v>3</v>
      </c>
      <c r="B48" s="3" t="s">
        <v>11</v>
      </c>
      <c r="C48" s="3" t="s">
        <v>23</v>
      </c>
      <c r="D48" s="3">
        <f>'scaled aggregate flows'!D48*'updating weights'!D29</f>
        <v>1052.6276442885955</v>
      </c>
      <c r="E48" s="3">
        <f>'scaled aggregate flows'!E48*'updating weights'!E29</f>
        <v>0</v>
      </c>
      <c r="F48" s="3">
        <f>'scaled aggregate flows'!F48*'updating weights'!F29</f>
        <v>-18.341744295896117</v>
      </c>
      <c r="G48" s="3">
        <f>'scaled aggregate flows'!G48*'updating weights'!G29</f>
        <v>-1.5932986577475095</v>
      </c>
      <c r="H48" s="3">
        <f>'scaled aggregate flows'!H48*'updating weights'!H29</f>
        <v>0</v>
      </c>
      <c r="I48" s="3">
        <f>'scaled aggregate flows'!I48*'updating weights'!I29</f>
        <v>79.876253190959019</v>
      </c>
      <c r="J48" s="3">
        <f>'scaled aggregate flows'!J48*'updating weights'!J29</f>
        <v>0</v>
      </c>
    </row>
    <row r="49" spans="1:10">
      <c r="A49" s="3" t="s">
        <v>3</v>
      </c>
      <c r="B49" s="3" t="s">
        <v>12</v>
      </c>
      <c r="C49" s="3" t="s">
        <v>23</v>
      </c>
      <c r="D49" s="3">
        <f>'scaled aggregate flows'!D49*'updating weights'!D30</f>
        <v>0</v>
      </c>
      <c r="E49" s="3">
        <f>'scaled aggregate flows'!E49*'updating weights'!E30</f>
        <v>0</v>
      </c>
      <c r="F49" s="3">
        <f>'scaled aggregate flows'!F49*'updating weights'!F30</f>
        <v>0</v>
      </c>
      <c r="G49" s="3">
        <f>'scaled aggregate flows'!G49*'updating weights'!G30</f>
        <v>0</v>
      </c>
      <c r="H49" s="3">
        <f>'scaled aggregate flows'!H49*'updating weights'!H30</f>
        <v>0</v>
      </c>
      <c r="I49" s="3">
        <f>'scaled aggregate flows'!I49*'updating weights'!I30</f>
        <v>1.5155636944065234E-2</v>
      </c>
      <c r="J49" s="3">
        <f>'scaled aggregate flows'!J49*'updating weights'!J30</f>
        <v>0</v>
      </c>
    </row>
    <row r="50" spans="1:10">
      <c r="A50" s="3" t="s">
        <v>3</v>
      </c>
      <c r="B50" s="3" t="s">
        <v>13</v>
      </c>
      <c r="C50" s="3" t="s">
        <v>23</v>
      </c>
      <c r="D50" s="3">
        <f>'scaled aggregate flows'!D50*'updating weights'!D31</f>
        <v>96.558501432210576</v>
      </c>
      <c r="E50" s="3">
        <f>'scaled aggregate flows'!E50*'updating weights'!E31</f>
        <v>148.92154075111938</v>
      </c>
      <c r="F50" s="3">
        <f>'scaled aggregate flows'!F50*'updating weights'!F31</f>
        <v>-80.09818189333366</v>
      </c>
      <c r="G50" s="3">
        <f>'scaled aggregate flows'!G50*'updating weights'!G31</f>
        <v>-1.0918499299128444</v>
      </c>
      <c r="H50" s="3">
        <f>'scaled aggregate flows'!H50*'updating weights'!H31</f>
        <v>0.53316187338709586</v>
      </c>
      <c r="I50" s="3">
        <f>'scaled aggregate flows'!I50*'updating weights'!I31</f>
        <v>0.27151793246227035</v>
      </c>
      <c r="J50" s="3">
        <f>'scaled aggregate flows'!J50*'updating weights'!J31</f>
        <v>0</v>
      </c>
    </row>
    <row r="51" spans="1:10">
      <c r="A51" s="3" t="s">
        <v>3</v>
      </c>
      <c r="B51" s="3" t="s">
        <v>14</v>
      </c>
      <c r="C51" s="3" t="s">
        <v>23</v>
      </c>
      <c r="D51" s="3">
        <f>'scaled aggregate flows'!D51*'updating weights'!D32</f>
        <v>46.893265723568774</v>
      </c>
      <c r="E51" s="3">
        <f>'scaled aggregate flows'!E51*'updating weights'!E32</f>
        <v>0</v>
      </c>
      <c r="F51" s="3">
        <f>'scaled aggregate flows'!F51*'updating weights'!F32</f>
        <v>-52.257930681717077</v>
      </c>
      <c r="G51" s="3">
        <f>'scaled aggregate flows'!G51*'updating weights'!G32</f>
        <v>-6.9847496749064009E-3</v>
      </c>
      <c r="H51" s="3">
        <f>'scaled aggregate flows'!H51*'updating weights'!H32</f>
        <v>0</v>
      </c>
      <c r="I51" s="3">
        <f>'scaled aggregate flows'!I51*'updating weights'!I32</f>
        <v>4.544797924575442</v>
      </c>
      <c r="J51" s="3">
        <f>'scaled aggregate flows'!J51*'updating weights'!J32</f>
        <v>0</v>
      </c>
    </row>
    <row r="52" spans="1:10">
      <c r="A52" s="3" t="s">
        <v>3</v>
      </c>
      <c r="B52" s="3" t="s">
        <v>15</v>
      </c>
      <c r="C52" s="3" t="s">
        <v>23</v>
      </c>
      <c r="D52" s="3">
        <f>'scaled aggregate flows'!D52*'updating weights'!D33</f>
        <v>0</v>
      </c>
      <c r="E52" s="3">
        <f>'scaled aggregate flows'!E52*'updating weights'!E33</f>
        <v>0</v>
      </c>
      <c r="F52" s="3">
        <f>'scaled aggregate flows'!F52*'updating weights'!F33</f>
        <v>-2.0111538767963649E-2</v>
      </c>
      <c r="G52" s="3">
        <f>'scaled aggregate flows'!G52*'updating weights'!G33</f>
        <v>-5.7647198751640573E-4</v>
      </c>
      <c r="H52" s="3">
        <f>'scaled aggregate flows'!H52*'updating weights'!H33</f>
        <v>0</v>
      </c>
      <c r="I52" s="3">
        <f>'scaled aggregate flows'!I52*'updating weights'!I33</f>
        <v>3.2413861911291246E-2</v>
      </c>
      <c r="J52" s="3">
        <f>'scaled aggregate flows'!J52*'updating weights'!J33</f>
        <v>0</v>
      </c>
    </row>
    <row r="53" spans="1:10">
      <c r="A53" s="3" t="s">
        <v>3</v>
      </c>
      <c r="B53" s="3" t="s">
        <v>16</v>
      </c>
      <c r="C53" s="3" t="s">
        <v>23</v>
      </c>
      <c r="D53" s="3">
        <f>'scaled aggregate flows'!D53*'updating weights'!D34</f>
        <v>1.7752239549583866</v>
      </c>
      <c r="E53" s="3">
        <f>'scaled aggregate flows'!E53*'updating weights'!E34</f>
        <v>0</v>
      </c>
      <c r="F53" s="3">
        <f>'scaled aggregate flows'!F53*'updating weights'!F34</f>
        <v>-4.3934125317122437</v>
      </c>
      <c r="G53" s="3">
        <f>'scaled aggregate flows'!G53*'updating weights'!G34</f>
        <v>0</v>
      </c>
      <c r="H53" s="3">
        <f>'scaled aggregate flows'!H53*'updating weights'!H34</f>
        <v>0</v>
      </c>
      <c r="I53" s="3">
        <f>'scaled aggregate flows'!I53*'updating weights'!I34</f>
        <v>1.8662023874208117E-5</v>
      </c>
      <c r="J53" s="3">
        <f>'scaled aggregate flows'!J53*'updating weights'!J34</f>
        <v>0</v>
      </c>
    </row>
    <row r="54" spans="1:10">
      <c r="A54" s="3" t="s">
        <v>3</v>
      </c>
      <c r="B54" s="3" t="s">
        <v>17</v>
      </c>
      <c r="C54" s="3" t="s">
        <v>23</v>
      </c>
      <c r="D54" s="3">
        <f>'scaled aggregate flows'!D54*'updating weights'!D35</f>
        <v>28.443958514475305</v>
      </c>
      <c r="E54" s="3">
        <f>'scaled aggregate flows'!E54*'updating weights'!E35</f>
        <v>278.05401097656943</v>
      </c>
      <c r="F54" s="3">
        <f>'scaled aggregate flows'!F54*'updating weights'!F35</f>
        <v>-16.043314152093465</v>
      </c>
      <c r="G54" s="3">
        <f>'scaled aggregate flows'!G54*'updating weights'!G35</f>
        <v>-0.58242547991072768</v>
      </c>
      <c r="H54" s="3">
        <f>'scaled aggregate flows'!H54*'updating weights'!H35</f>
        <v>0</v>
      </c>
      <c r="I54" s="3">
        <f>'scaled aggregate flows'!I54*'updating weights'!I35</f>
        <v>2.2404506141941809</v>
      </c>
      <c r="J54" s="3">
        <f>'scaled aggregate flows'!J54*'updating weights'!J35</f>
        <v>0</v>
      </c>
    </row>
    <row r="55" spans="1:10">
      <c r="A55" s="3" t="s">
        <v>3</v>
      </c>
      <c r="B55" s="3" t="s">
        <v>18</v>
      </c>
      <c r="C55" s="3" t="s">
        <v>23</v>
      </c>
      <c r="D55" s="3">
        <f>'scaled aggregate flows'!D55*'updating weights'!D36</f>
        <v>460.70501498562334</v>
      </c>
      <c r="E55" s="3">
        <f>'scaled aggregate flows'!E55*'updating weights'!E36</f>
        <v>411.08856947805555</v>
      </c>
      <c r="F55" s="3">
        <f>'scaled aggregate flows'!F55*'updating weights'!F36</f>
        <v>-189.26612048685504</v>
      </c>
      <c r="G55" s="3">
        <f>'scaled aggregate flows'!G55*'updating weights'!G36</f>
        <v>-2.6417165921723502E-2</v>
      </c>
      <c r="H55" s="3">
        <f>'scaled aggregate flows'!H55*'updating weights'!H36</f>
        <v>-1.7824357104606003</v>
      </c>
      <c r="I55" s="3">
        <f>'scaled aggregate flows'!I55*'updating weights'!I36</f>
        <v>0.91580357113722299</v>
      </c>
      <c r="J55" s="3">
        <f>'scaled aggregate flows'!J55*'updating weights'!J36</f>
        <v>0</v>
      </c>
    </row>
    <row r="56" spans="1:10">
      <c r="A56" s="3" t="s">
        <v>3</v>
      </c>
      <c r="B56" s="3" t="s">
        <v>19</v>
      </c>
      <c r="C56" s="3" t="s">
        <v>23</v>
      </c>
      <c r="D56" s="3">
        <f>'scaled aggregate flows'!D56*'updating weights'!D37</f>
        <v>817.33534727085464</v>
      </c>
      <c r="E56" s="3">
        <f>'scaled aggregate flows'!E56*'updating weights'!E37</f>
        <v>2457.8869681380361</v>
      </c>
      <c r="F56" s="3">
        <f>'scaled aggregate flows'!F56*'updating weights'!F37</f>
        <v>-1735.605684136495</v>
      </c>
      <c r="G56" s="3">
        <f>'scaled aggregate flows'!G56*'updating weights'!G37</f>
        <v>-1.2499425865898133</v>
      </c>
      <c r="H56" s="3">
        <f>'scaled aggregate flows'!H56*'updating weights'!H37</f>
        <v>-70.81476871632421</v>
      </c>
      <c r="I56" s="3">
        <f>'scaled aggregate flows'!I56*'updating weights'!I37</f>
        <v>26.40133313305709</v>
      </c>
      <c r="J56" s="3">
        <f>'scaled aggregate flows'!J56*'updating weights'!J37</f>
        <v>-2356.6839771767409</v>
      </c>
    </row>
    <row r="59" spans="1:10">
      <c r="A59" s="3" t="s">
        <v>3</v>
      </c>
      <c r="B59" s="3" t="s">
        <v>3</v>
      </c>
      <c r="C59" s="3" t="s">
        <v>24</v>
      </c>
      <c r="D59" s="3">
        <f>'scaled aggregate flows'!D59*'updating weights'!D40</f>
        <v>0</v>
      </c>
      <c r="E59" s="3">
        <f>'scaled aggregate flows'!E59*'updating weights'!E40</f>
        <v>0</v>
      </c>
      <c r="F59" s="3">
        <f>'scaled aggregate flows'!F59*'updating weights'!F40</f>
        <v>0</v>
      </c>
      <c r="G59" s="3">
        <f>'scaled aggregate flows'!G59*'updating weights'!G40</f>
        <v>0</v>
      </c>
      <c r="H59" s="3">
        <f>'scaled aggregate flows'!H59*'updating weights'!H40</f>
        <v>0</v>
      </c>
      <c r="I59" s="3">
        <f>'scaled aggregate flows'!I59*'updating weights'!I40</f>
        <v>0</v>
      </c>
      <c r="J59" s="3">
        <f>'scaled aggregate flows'!J59*'updating weights'!J40</f>
        <v>0</v>
      </c>
    </row>
    <row r="60" spans="1:10">
      <c r="A60" s="3" t="s">
        <v>3</v>
      </c>
      <c r="B60" s="3" t="s">
        <v>4</v>
      </c>
      <c r="C60" s="3" t="s">
        <v>24</v>
      </c>
      <c r="D60" s="3">
        <f>'scaled aggregate flows'!D60*'updating weights'!D41</f>
        <v>-124.98458440071214</v>
      </c>
      <c r="E60" s="3">
        <f>'scaled aggregate flows'!E60*'updating weights'!E41</f>
        <v>333.36616063510854</v>
      </c>
      <c r="F60" s="3">
        <f>'scaled aggregate flows'!F60*'updating weights'!F41</f>
        <v>-193.94672071428772</v>
      </c>
      <c r="G60" s="3">
        <f>'scaled aggregate flows'!G60*'updating weights'!G41</f>
        <v>0.59720339022723279</v>
      </c>
      <c r="H60" s="3">
        <f>'scaled aggregate flows'!H60*'updating weights'!H41</f>
        <v>-543.67804806261563</v>
      </c>
      <c r="I60" s="3">
        <f>'scaled aggregate flows'!I60*'updating weights'!I41</f>
        <v>1.7216174105620266</v>
      </c>
      <c r="J60" s="3">
        <f>'scaled aggregate flows'!J60*'updating weights'!J41</f>
        <v>0</v>
      </c>
    </row>
    <row r="61" spans="1:10">
      <c r="A61" s="3" t="s">
        <v>3</v>
      </c>
      <c r="B61" s="3" t="s">
        <v>5</v>
      </c>
      <c r="C61" s="3" t="s">
        <v>24</v>
      </c>
      <c r="D61" s="3">
        <f>'scaled aggregate flows'!D61*'updating weights'!D42</f>
        <v>0</v>
      </c>
      <c r="E61" s="3">
        <f>'scaled aggregate flows'!E61*'updating weights'!E42</f>
        <v>0</v>
      </c>
      <c r="F61" s="3">
        <f>'scaled aggregate flows'!F61*'updating weights'!F42</f>
        <v>-59.251226624248957</v>
      </c>
      <c r="G61" s="3">
        <f>'scaled aggregate flows'!G61*'updating weights'!G42</f>
        <v>2.0583823645040127E-2</v>
      </c>
      <c r="H61" s="3">
        <f>'scaled aggregate flows'!H61*'updating weights'!H42</f>
        <v>0</v>
      </c>
      <c r="I61" s="3">
        <f>'scaled aggregate flows'!I61*'updating weights'!I42</f>
        <v>0.36831068592818478</v>
      </c>
      <c r="J61" s="3">
        <f>'scaled aggregate flows'!J61*'updating weights'!J42</f>
        <v>0</v>
      </c>
    </row>
    <row r="62" spans="1:10">
      <c r="A62" s="3" t="s">
        <v>3</v>
      </c>
      <c r="B62" s="3" t="s">
        <v>6</v>
      </c>
      <c r="C62" s="3" t="s">
        <v>24</v>
      </c>
      <c r="D62" s="3">
        <f>'scaled aggregate flows'!D62*'updating weights'!D43</f>
        <v>-4.8217685991761075</v>
      </c>
      <c r="E62" s="3">
        <f>'scaled aggregate flows'!E62*'updating weights'!E43</f>
        <v>0</v>
      </c>
      <c r="F62" s="3">
        <f>'scaled aggregate flows'!F62*'updating weights'!F43</f>
        <v>-107.32659148407957</v>
      </c>
      <c r="G62" s="3">
        <f>'scaled aggregate flows'!G62*'updating weights'!G43</f>
        <v>391.87811434083108</v>
      </c>
      <c r="H62" s="3">
        <f>'scaled aggregate flows'!H62*'updating weights'!H43</f>
        <v>0</v>
      </c>
      <c r="I62" s="3">
        <f>'scaled aggregate flows'!I62*'updating weights'!I43</f>
        <v>2.3137456257459744E-3</v>
      </c>
      <c r="J62" s="3">
        <f>'scaled aggregate flows'!J62*'updating weights'!J43</f>
        <v>0</v>
      </c>
    </row>
    <row r="63" spans="1:10">
      <c r="A63" s="3" t="s">
        <v>3</v>
      </c>
      <c r="B63" s="3" t="s">
        <v>7</v>
      </c>
      <c r="C63" s="3" t="s">
        <v>24</v>
      </c>
      <c r="D63" s="3">
        <f>'scaled aggregate flows'!D63*'updating weights'!D44</f>
        <v>-1660.9263109887984</v>
      </c>
      <c r="E63" s="3">
        <f>'scaled aggregate flows'!E63*'updating weights'!E44</f>
        <v>0</v>
      </c>
      <c r="F63" s="3">
        <f>'scaled aggregate flows'!F63*'updating weights'!F44</f>
        <v>-1521.5938822462863</v>
      </c>
      <c r="G63" s="3">
        <f>'scaled aggregate flows'!G63*'updating weights'!G44</f>
        <v>490.66241441250287</v>
      </c>
      <c r="H63" s="3">
        <f>'scaled aggregate flows'!H63*'updating weights'!H44</f>
        <v>0</v>
      </c>
      <c r="I63" s="3">
        <f>'scaled aggregate flows'!I63*'updating weights'!I44</f>
        <v>19.523625209580388</v>
      </c>
      <c r="J63" s="3">
        <f>'scaled aggregate flows'!J63*'updating weights'!J44</f>
        <v>2873.7757723285281</v>
      </c>
    </row>
    <row r="64" spans="1:10">
      <c r="A64" s="3" t="s">
        <v>3</v>
      </c>
      <c r="B64" s="3" t="s">
        <v>8</v>
      </c>
      <c r="C64" s="3" t="s">
        <v>24</v>
      </c>
      <c r="D64" s="3">
        <f>'scaled aggregate flows'!D64*'updating weights'!D45</f>
        <v>-4.9436924133196021</v>
      </c>
      <c r="E64" s="3">
        <f>'scaled aggregate flows'!E64*'updating weights'!E45</f>
        <v>0</v>
      </c>
      <c r="F64" s="3">
        <f>'scaled aggregate flows'!F64*'updating weights'!F45</f>
        <v>-0.43186025236333064</v>
      </c>
      <c r="G64" s="3">
        <f>'scaled aggregate flows'!G64*'updating weights'!G45</f>
        <v>1.996095616831078E-2</v>
      </c>
      <c r="H64" s="3">
        <f>'scaled aggregate flows'!H64*'updating weights'!H45</f>
        <v>0</v>
      </c>
      <c r="I64" s="3">
        <f>'scaled aggregate flows'!I64*'updating weights'!I45</f>
        <v>2.7077007551185351E-2</v>
      </c>
      <c r="J64" s="3">
        <f>'scaled aggregate flows'!J64*'updating weights'!J45</f>
        <v>0</v>
      </c>
    </row>
    <row r="65" spans="1:10">
      <c r="A65" s="3" t="s">
        <v>3</v>
      </c>
      <c r="B65" s="3" t="s">
        <v>9</v>
      </c>
      <c r="C65" s="3" t="s">
        <v>24</v>
      </c>
      <c r="D65" s="3">
        <f>'scaled aggregate flows'!D65*'updating weights'!D46</f>
        <v>0</v>
      </c>
      <c r="E65" s="3">
        <f>'scaled aggregate flows'!E65*'updating weights'!E46</f>
        <v>0</v>
      </c>
      <c r="F65" s="3">
        <f>'scaled aggregate flows'!F65*'updating weights'!F46</f>
        <v>0</v>
      </c>
      <c r="G65" s="3">
        <f>'scaled aggregate flows'!G65*'updating weights'!G46</f>
        <v>4.2345256113271675E-2</v>
      </c>
      <c r="H65" s="3">
        <f>'scaled aggregate flows'!H65*'updating weights'!H46</f>
        <v>0</v>
      </c>
      <c r="I65" s="3">
        <f>'scaled aggregate flows'!I65*'updating weights'!I46</f>
        <v>1.4119516736178109E-3</v>
      </c>
      <c r="J65" s="3">
        <f>'scaled aggregate flows'!J65*'updating weights'!J46</f>
        <v>0</v>
      </c>
    </row>
    <row r="66" spans="1:10">
      <c r="A66" s="3" t="s">
        <v>3</v>
      </c>
      <c r="B66" s="3" t="s">
        <v>10</v>
      </c>
      <c r="C66" s="3" t="s">
        <v>24</v>
      </c>
      <c r="D66" s="3">
        <f>'scaled aggregate flows'!D66*'updating weights'!D47</f>
        <v>-151.85469165431709</v>
      </c>
      <c r="E66" s="3">
        <f>'scaled aggregate flows'!E66*'updating weights'!E47</f>
        <v>617.76953179459963</v>
      </c>
      <c r="F66" s="3">
        <f>'scaled aggregate flows'!F66*'updating weights'!F47</f>
        <v>-143.10759889569158</v>
      </c>
      <c r="G66" s="3">
        <f>'scaled aggregate flows'!G66*'updating weights'!G47</f>
        <v>2.9712725100854615E-2</v>
      </c>
      <c r="H66" s="3">
        <f>'scaled aggregate flows'!H66*'updating weights'!H47</f>
        <v>-0.65653639015128495</v>
      </c>
      <c r="I66" s="3">
        <f>'scaled aggregate flows'!I66*'updating weights'!I47</f>
        <v>0.11875080417038555</v>
      </c>
      <c r="J66" s="3">
        <f>'scaled aggregate flows'!J66*'updating weights'!J47</f>
        <v>0</v>
      </c>
    </row>
    <row r="67" spans="1:10">
      <c r="A67" s="3" t="s">
        <v>3</v>
      </c>
      <c r="B67" s="3" t="s">
        <v>11</v>
      </c>
      <c r="C67" s="3" t="s">
        <v>24</v>
      </c>
      <c r="D67" s="3">
        <f>'scaled aggregate flows'!D67*'updating weights'!D48</f>
        <v>-1290.0072983061002</v>
      </c>
      <c r="E67" s="3">
        <f>'scaled aggregate flows'!E67*'updating weights'!E48</f>
        <v>0</v>
      </c>
      <c r="F67" s="3">
        <f>'scaled aggregate flows'!F67*'updating weights'!F48</f>
        <v>-43.76188886610219</v>
      </c>
      <c r="G67" s="3">
        <f>'scaled aggregate flows'!G67*'updating weights'!G48</f>
        <v>93.15092116295807</v>
      </c>
      <c r="H67" s="3">
        <f>'scaled aggregate flows'!H67*'updating weights'!H48</f>
        <v>0</v>
      </c>
      <c r="I67" s="3">
        <f>'scaled aggregate flows'!I67*'updating weights'!I48</f>
        <v>99.252333858961222</v>
      </c>
      <c r="J67" s="3">
        <f>'scaled aggregate flows'!J67*'updating weights'!J48</f>
        <v>0</v>
      </c>
    </row>
    <row r="68" spans="1:10">
      <c r="A68" s="3" t="s">
        <v>3</v>
      </c>
      <c r="B68" s="3" t="s">
        <v>12</v>
      </c>
      <c r="C68" s="3" t="s">
        <v>24</v>
      </c>
      <c r="D68" s="3">
        <f>'scaled aggregate flows'!D68*'updating weights'!D49</f>
        <v>0</v>
      </c>
      <c r="E68" s="3">
        <f>'scaled aggregate flows'!E68*'updating weights'!E49</f>
        <v>0</v>
      </c>
      <c r="F68" s="3">
        <f>'scaled aggregate flows'!F68*'updating weights'!F49</f>
        <v>0</v>
      </c>
      <c r="G68" s="3">
        <f>'scaled aggregate flows'!G68*'updating weights'!G49</f>
        <v>0</v>
      </c>
      <c r="H68" s="3">
        <f>'scaled aggregate flows'!H68*'updating weights'!H49</f>
        <v>0</v>
      </c>
      <c r="I68" s="3">
        <f>'scaled aggregate flows'!I68*'updating weights'!I49</f>
        <v>1.8832034274585002E-2</v>
      </c>
      <c r="J68" s="3">
        <f>'scaled aggregate flows'!J68*'updating weights'!J49</f>
        <v>0</v>
      </c>
    </row>
    <row r="69" spans="1:10">
      <c r="A69" s="3" t="s">
        <v>3</v>
      </c>
      <c r="B69" s="3" t="s">
        <v>13</v>
      </c>
      <c r="C69" s="3" t="s">
        <v>24</v>
      </c>
      <c r="D69" s="3">
        <f>'scaled aggregate flows'!D69*'updating weights'!D50</f>
        <v>-118.33355530505256</v>
      </c>
      <c r="E69" s="3">
        <f>'scaled aggregate flows'!E69*'updating weights'!E50</f>
        <v>149.52583868608909</v>
      </c>
      <c r="F69" s="3">
        <f>'scaled aggregate flows'!F69*'updating weights'!F50</f>
        <v>-191.1076546398692</v>
      </c>
      <c r="G69" s="3">
        <f>'scaled aggregate flows'!G69*'updating weights'!G50</f>
        <v>63.834125666608195</v>
      </c>
      <c r="H69" s="3">
        <f>'scaled aggregate flows'!H69*'updating weights'!H50</f>
        <v>0.39426630029295201</v>
      </c>
      <c r="I69" s="3">
        <f>'scaled aggregate flows'!I69*'updating weights'!I50</f>
        <v>0.33738172992433768</v>
      </c>
      <c r="J69" s="3">
        <f>'scaled aggregate flows'!J69*'updating weights'!J50</f>
        <v>0</v>
      </c>
    </row>
    <row r="70" spans="1:10">
      <c r="A70" s="3" t="s">
        <v>3</v>
      </c>
      <c r="B70" s="3" t="s">
        <v>14</v>
      </c>
      <c r="C70" s="3" t="s">
        <v>24</v>
      </c>
      <c r="D70" s="3">
        <f>'scaled aggregate flows'!D70*'updating weights'!D51</f>
        <v>-57.468237085578522</v>
      </c>
      <c r="E70" s="3">
        <f>'scaled aggregate flows'!E70*'updating weights'!E51</f>
        <v>0</v>
      </c>
      <c r="F70" s="3">
        <f>'scaled aggregate flows'!F70*'updating weights'!F51</f>
        <v>-124.68311181164265</v>
      </c>
      <c r="G70" s="3">
        <f>'scaled aggregate flows'!G70*'updating weights'!G51</f>
        <v>0.40835775712635392</v>
      </c>
      <c r="H70" s="3">
        <f>'scaled aggregate flows'!H70*'updating weights'!H51</f>
        <v>0</v>
      </c>
      <c r="I70" s="3">
        <f>'scaled aggregate flows'!I70*'updating weights'!I51</f>
        <v>5.6472578884375197</v>
      </c>
      <c r="J70" s="3">
        <f>'scaled aggregate flows'!J70*'updating weights'!J51</f>
        <v>0</v>
      </c>
    </row>
    <row r="71" spans="1:10">
      <c r="A71" s="3" t="s">
        <v>3</v>
      </c>
      <c r="B71" s="3" t="s">
        <v>15</v>
      </c>
      <c r="C71" s="3" t="s">
        <v>24</v>
      </c>
      <c r="D71" s="3">
        <f>'scaled aggregate flows'!D71*'updating weights'!D52</f>
        <v>0</v>
      </c>
      <c r="E71" s="3">
        <f>'scaled aggregate flows'!E71*'updating weights'!E52</f>
        <v>0</v>
      </c>
      <c r="F71" s="3">
        <f>'scaled aggregate flows'!F71*'updating weights'!F52</f>
        <v>-4.7984472484814515E-2</v>
      </c>
      <c r="G71" s="3">
        <f>'scaled aggregate flows'!G71*'updating weights'!G52</f>
        <v>3.370296987365199E-2</v>
      </c>
      <c r="H71" s="3">
        <f>'scaled aggregate flows'!H71*'updating weights'!H52</f>
        <v>0</v>
      </c>
      <c r="I71" s="3">
        <f>'scaled aggregate flows'!I71*'updating weights'!I52</f>
        <v>4.0276694456192731E-2</v>
      </c>
      <c r="J71" s="3">
        <f>'scaled aggregate flows'!J71*'updating weights'!J52</f>
        <v>0</v>
      </c>
    </row>
    <row r="72" spans="1:10">
      <c r="A72" s="3" t="s">
        <v>3</v>
      </c>
      <c r="B72" s="3" t="s">
        <v>16</v>
      </c>
      <c r="C72" s="3" t="s">
        <v>24</v>
      </c>
      <c r="D72" s="3">
        <f>'scaled aggregate flows'!D72*'updating weights'!D53</f>
        <v>-2.1755573971951305</v>
      </c>
      <c r="E72" s="3">
        <f>'scaled aggregate flows'!E72*'updating weights'!E53</f>
        <v>0</v>
      </c>
      <c r="F72" s="3">
        <f>'scaled aggregate flows'!F72*'updating weights'!F53</f>
        <v>-10.482319884851414</v>
      </c>
      <c r="G72" s="3">
        <f>'scaled aggregate flows'!G72*'updating weights'!G53</f>
        <v>0</v>
      </c>
      <c r="H72" s="3">
        <f>'scaled aggregate flows'!H72*'updating weights'!H53</f>
        <v>0</v>
      </c>
      <c r="I72" s="3">
        <f>'scaled aggregate flows'!I72*'updating weights'!I53</f>
        <v>2.3188987340438502E-5</v>
      </c>
      <c r="J72" s="3">
        <f>'scaled aggregate flows'!J72*'updating weights'!J53</f>
        <v>0</v>
      </c>
    </row>
    <row r="73" spans="1:10">
      <c r="A73" s="3" t="s">
        <v>3</v>
      </c>
      <c r="B73" s="3" t="s">
        <v>17</v>
      </c>
      <c r="C73" s="3" t="s">
        <v>24</v>
      </c>
      <c r="D73" s="3">
        <f>'scaled aggregate flows'!D73*'updating weights'!D54</f>
        <v>-34.858398670678568</v>
      </c>
      <c r="E73" s="3">
        <f>'scaled aggregate flows'!E73*'updating weights'!E54</f>
        <v>279.18230621039322</v>
      </c>
      <c r="F73" s="3">
        <f>'scaled aggregate flows'!F73*'updating weights'!F54</f>
        <v>-38.278024142173173</v>
      </c>
      <c r="G73" s="3">
        <f>'scaled aggregate flows'!G73*'updating weights'!G54</f>
        <v>34.05103600549181</v>
      </c>
      <c r="H73" s="3">
        <f>'scaled aggregate flows'!H73*'updating weights'!H54</f>
        <v>0</v>
      </c>
      <c r="I73" s="3">
        <f>'scaled aggregate flows'!I73*'updating weights'!I54</f>
        <v>2.7839306861690036</v>
      </c>
      <c r="J73" s="3">
        <f>'scaled aggregate flows'!J73*'updating weights'!J54</f>
        <v>0</v>
      </c>
    </row>
    <row r="74" spans="1:10">
      <c r="A74" s="3" t="s">
        <v>3</v>
      </c>
      <c r="B74" s="3" t="s">
        <v>18</v>
      </c>
      <c r="C74" s="3" t="s">
        <v>24</v>
      </c>
      <c r="D74" s="3">
        <f>'scaled aggregate flows'!D74*'updating weights'!D55</f>
        <v>-564.59930054310337</v>
      </c>
      <c r="E74" s="3">
        <f>'scaled aggregate flows'!E74*'updating weights'!E55</f>
        <v>412.75669601215048</v>
      </c>
      <c r="F74" s="3">
        <f>'scaled aggregate flows'!F74*'updating weights'!F55</f>
        <v>-451.57335078088835</v>
      </c>
      <c r="G74" s="3">
        <f>'scaled aggregate flows'!G74*'updating weights'!G55</f>
        <v>1.5444583023763583</v>
      </c>
      <c r="H74" s="3">
        <f>'scaled aggregate flows'!H74*'updating weights'!H55</f>
        <v>-1.3180881232351622</v>
      </c>
      <c r="I74" s="3">
        <f>'scaled aggregate flows'!I74*'updating weights'!I55</f>
        <v>1.1379557523114874</v>
      </c>
      <c r="J74" s="3">
        <f>'scaled aggregate flows'!J74*'updating weights'!J55</f>
        <v>0</v>
      </c>
    </row>
    <row r="75" spans="1:10">
      <c r="A75" s="3" t="s">
        <v>3</v>
      </c>
      <c r="B75" s="3" t="s">
        <v>19</v>
      </c>
      <c r="C75" s="3" t="s">
        <v>24</v>
      </c>
      <c r="D75" s="3">
        <f>'scaled aggregate flows'!D75*'updating weights'!D56</f>
        <v>-1001.6538790937177</v>
      </c>
      <c r="E75" s="3">
        <f>'scaled aggregate flows'!E75*'updating weights'!E56</f>
        <v>2467.8606496601537</v>
      </c>
      <c r="F75" s="3">
        <f>'scaled aggregate flows'!F75*'updating weights'!F56</f>
        <v>-4141.0119909670075</v>
      </c>
      <c r="G75" s="3">
        <f>'scaled aggregate flows'!G75*'updating weights'!G56</f>
        <v>73.076885350707926</v>
      </c>
      <c r="H75" s="3">
        <f>'scaled aggregate flows'!H75*'updating weights'!H56</f>
        <v>-52.366604330717635</v>
      </c>
      <c r="I75" s="3">
        <f>'scaled aggregate flows'!I75*'updating weights'!I56</f>
        <v>32.805669091404411</v>
      </c>
      <c r="J75" s="3">
        <f>'scaled aggregate flows'!J75*'updating weights'!J56</f>
        <v>11062.38891546233</v>
      </c>
    </row>
    <row r="78" spans="1:10">
      <c r="A78" s="3" t="s">
        <v>4</v>
      </c>
      <c r="B78" s="3" t="s">
        <v>3</v>
      </c>
      <c r="C78" s="3" t="s">
        <v>25</v>
      </c>
      <c r="D78" s="3">
        <f>'scaled aggregate flows'!D78*weights!D41</f>
        <v>9.4897859125023895E-2</v>
      </c>
      <c r="E78" s="3">
        <f>'scaled aggregate flows'!E78*weights!E41</f>
        <v>505.93621581568948</v>
      </c>
      <c r="F78" s="3">
        <f>'scaled aggregate flows'!F78*weights!F41</f>
        <v>0.5368982938952489</v>
      </c>
      <c r="G78" s="3">
        <f>'scaled aggregate flows'!G78*weights!G41</f>
        <v>-6.9654618505222992</v>
      </c>
      <c r="H78" s="3">
        <f>'scaled aggregate flows'!H78*weights!H41</f>
        <v>-486.11514752309319</v>
      </c>
      <c r="I78" s="3">
        <f>'scaled aggregate flows'!I78*weights!I41</f>
        <v>-38.107118806626374</v>
      </c>
      <c r="J78" s="3">
        <f>'scaled aggregate flows'!J78*weights!J41</f>
        <v>0</v>
      </c>
    </row>
    <row r="79" spans="1:10">
      <c r="A79" s="3" t="s">
        <v>4</v>
      </c>
      <c r="B79" s="3" t="s">
        <v>4</v>
      </c>
      <c r="C79" s="3" t="s">
        <v>25</v>
      </c>
      <c r="D79" s="3">
        <f>'scaled aggregate flows'!D79*weights!D42</f>
        <v>0</v>
      </c>
      <c r="E79" s="3">
        <f>'scaled aggregate flows'!E79*weights!E42</f>
        <v>0</v>
      </c>
      <c r="F79" s="3">
        <f>'scaled aggregate flows'!F79*weights!F42</f>
        <v>0</v>
      </c>
      <c r="G79" s="3">
        <f>'scaled aggregate flows'!G79*weights!G42</f>
        <v>0</v>
      </c>
      <c r="H79" s="3">
        <f>'scaled aggregate flows'!H79*weights!H42</f>
        <v>0</v>
      </c>
      <c r="I79" s="3">
        <f>'scaled aggregate flows'!I79*weights!I42</f>
        <v>0</v>
      </c>
      <c r="J79" s="3">
        <f>'scaled aggregate flows'!J79*weights!J42</f>
        <v>0</v>
      </c>
    </row>
    <row r="80" spans="1:10">
      <c r="A80" s="3" t="s">
        <v>4</v>
      </c>
      <c r="B80" s="3" t="s">
        <v>5</v>
      </c>
      <c r="C80" s="3" t="s">
        <v>25</v>
      </c>
      <c r="D80" s="3">
        <f>'scaled aggregate flows'!D80*weights!D43</f>
        <v>0</v>
      </c>
      <c r="E80" s="3">
        <f>'scaled aggregate flows'!E80*weights!E43</f>
        <v>0</v>
      </c>
      <c r="F80" s="3">
        <f>'scaled aggregate flows'!F80*weights!F43</f>
        <v>0</v>
      </c>
      <c r="G80" s="3">
        <f>'scaled aggregate flows'!G80*weights!G43</f>
        <v>-3.1553427652253843E-2</v>
      </c>
      <c r="H80" s="3">
        <f>'scaled aggregate flows'!H80*weights!H43</f>
        <v>-163.68418248431229</v>
      </c>
      <c r="I80" s="3">
        <f>'scaled aggregate flows'!I80*weights!I43</f>
        <v>-16.177567629749138</v>
      </c>
      <c r="J80" s="3">
        <f>'scaled aggregate flows'!J80*weights!J43</f>
        <v>0</v>
      </c>
    </row>
    <row r="81" spans="1:10">
      <c r="A81" s="3" t="s">
        <v>4</v>
      </c>
      <c r="B81" s="3" t="s">
        <v>6</v>
      </c>
      <c r="C81" s="3" t="s">
        <v>25</v>
      </c>
      <c r="D81" s="3">
        <f>'scaled aggregate flows'!D81*weights!D44</f>
        <v>9.0954573883944576</v>
      </c>
      <c r="E81" s="3">
        <f>'scaled aggregate flows'!E81*weights!E44</f>
        <v>46.039908338707683</v>
      </c>
      <c r="F81" s="3">
        <f>'scaled aggregate flows'!F81*weights!F44</f>
        <v>3.5821482339708695</v>
      </c>
      <c r="G81" s="3">
        <f>'scaled aggregate flows'!G81*weights!G44</f>
        <v>-1.458864170817445</v>
      </c>
      <c r="H81" s="3">
        <f>'scaled aggregate flows'!H81*weights!H44</f>
        <v>-320.86849670655187</v>
      </c>
      <c r="I81" s="3">
        <f>'scaled aggregate flows'!I81*weights!I44</f>
        <v>-68.034047173306021</v>
      </c>
      <c r="J81" s="3">
        <f>'scaled aggregate flows'!J81*weights!J44</f>
        <v>0</v>
      </c>
    </row>
    <row r="82" spans="1:10">
      <c r="A82" s="3" t="s">
        <v>4</v>
      </c>
      <c r="B82" s="3" t="s">
        <v>7</v>
      </c>
      <c r="C82" s="3" t="s">
        <v>25</v>
      </c>
      <c r="D82" s="3">
        <f>'scaled aggregate flows'!D82*weights!D45</f>
        <v>1398.1562943634201</v>
      </c>
      <c r="E82" s="3">
        <f>'scaled aggregate flows'!E82*weights!E45</f>
        <v>2631.313638047669</v>
      </c>
      <c r="F82" s="3">
        <f>'scaled aggregate flows'!F82*weights!F45</f>
        <v>263.82012166668062</v>
      </c>
      <c r="G82" s="3">
        <f>'scaled aggregate flows'!G82*weights!G45</f>
        <v>-100.0236964586931</v>
      </c>
      <c r="H82" s="3">
        <f>'scaled aggregate flows'!H82*weights!H45</f>
        <v>-3748.5490252172904</v>
      </c>
      <c r="I82" s="3">
        <f>'scaled aggregate flows'!I82*weights!I45</f>
        <v>-450.46912351338921</v>
      </c>
      <c r="J82" s="3">
        <f>'scaled aggregate flows'!J82*weights!J45</f>
        <v>74.711506084808462</v>
      </c>
    </row>
    <row r="83" spans="1:10">
      <c r="A83" s="3" t="s">
        <v>4</v>
      </c>
      <c r="B83" s="3" t="s">
        <v>8</v>
      </c>
      <c r="C83" s="3" t="s">
        <v>25</v>
      </c>
      <c r="D83" s="3">
        <f>'scaled aggregate flows'!D83*weights!D46</f>
        <v>69.716205031632683</v>
      </c>
      <c r="E83" s="3">
        <f>'scaled aggregate flows'!E83*weights!E46</f>
        <v>0</v>
      </c>
      <c r="F83" s="3">
        <f>'scaled aggregate flows'!F83*weights!F46</f>
        <v>12.26165762952456</v>
      </c>
      <c r="G83" s="3">
        <f>'scaled aggregate flows'!G83*weights!G46</f>
        <v>-0.24442143167674849</v>
      </c>
      <c r="H83" s="3">
        <f>'scaled aggregate flows'!H83*weights!H46</f>
        <v>-271.49449740811474</v>
      </c>
      <c r="I83" s="3">
        <f>'scaled aggregate flows'!I83*weights!I46</f>
        <v>-36.146266719449429</v>
      </c>
      <c r="J83" s="3">
        <f>'scaled aggregate flows'!J83*weights!J46</f>
        <v>0</v>
      </c>
    </row>
    <row r="84" spans="1:10">
      <c r="A84" s="3" t="s">
        <v>4</v>
      </c>
      <c r="B84" s="3" t="s">
        <v>9</v>
      </c>
      <c r="C84" s="3" t="s">
        <v>25</v>
      </c>
      <c r="D84" s="3">
        <f>'scaled aggregate flows'!D84*weights!D47</f>
        <v>0</v>
      </c>
      <c r="E84" s="3">
        <f>'scaled aggregate flows'!E84*weights!E47</f>
        <v>0</v>
      </c>
      <c r="F84" s="3">
        <f>'scaled aggregate flows'!F84*weights!F47</f>
        <v>9.5610582426024833E-4</v>
      </c>
      <c r="G84" s="3">
        <f>'scaled aggregate flows'!G84*weights!G47</f>
        <v>-0.6343204417007221</v>
      </c>
      <c r="H84" s="3">
        <f>'scaled aggregate flows'!H84*weights!H47</f>
        <v>-31.624359044315391</v>
      </c>
      <c r="I84" s="3">
        <f>'scaled aggregate flows'!I84*weights!I47</f>
        <v>-14.286903922647895</v>
      </c>
      <c r="J84" s="3">
        <f>'scaled aggregate flows'!J84*weights!J47</f>
        <v>0</v>
      </c>
    </row>
    <row r="85" spans="1:10">
      <c r="A85" s="3" t="s">
        <v>4</v>
      </c>
      <c r="B85" s="3" t="s">
        <v>10</v>
      </c>
      <c r="C85" s="3" t="s">
        <v>25</v>
      </c>
      <c r="D85" s="3">
        <f>'scaled aggregate flows'!D85*weights!D48</f>
        <v>537.60420805268393</v>
      </c>
      <c r="E85" s="3">
        <f>'scaled aggregate flows'!E85*weights!E48</f>
        <v>489.30869821754465</v>
      </c>
      <c r="F85" s="3">
        <f>'scaled aggregate flows'!F85*weights!F48</f>
        <v>132.3558819220957</v>
      </c>
      <c r="G85" s="3">
        <f>'scaled aggregate flows'!G85*weights!G48</f>
        <v>-9.1599603959904048</v>
      </c>
      <c r="H85" s="3">
        <f>'scaled aggregate flows'!H85*weights!H48</f>
        <v>-164.05917488404725</v>
      </c>
      <c r="I85" s="3">
        <f>'scaled aggregate flows'!I85*weights!I48</f>
        <v>-193.23774647871878</v>
      </c>
      <c r="J85" s="3">
        <f>'scaled aggregate flows'!J85*weights!J48</f>
        <v>2.0317427906910419</v>
      </c>
    </row>
    <row r="86" spans="1:10">
      <c r="A86" s="3" t="s">
        <v>4</v>
      </c>
      <c r="B86" s="3" t="s">
        <v>11</v>
      </c>
      <c r="C86" s="3" t="s">
        <v>25</v>
      </c>
      <c r="D86" s="3">
        <f>'scaled aggregate flows'!D86*weights!D49</f>
        <v>136.22294919215537</v>
      </c>
      <c r="E86" s="3">
        <f>'scaled aggregate flows'!E86*weights!E49</f>
        <v>137.40147371598721</v>
      </c>
      <c r="F86" s="3">
        <f>'scaled aggregate flows'!F86*weights!F49</f>
        <v>26.773648603820856</v>
      </c>
      <c r="G86" s="3">
        <f>'scaled aggregate flows'!G86*weights!G49</f>
        <v>-9.6234573490503799</v>
      </c>
      <c r="H86" s="3">
        <f>'scaled aggregate flows'!H86*weights!H49</f>
        <v>-4236.5391347390578</v>
      </c>
      <c r="I86" s="3">
        <f>'scaled aggregate flows'!I86*weights!I49</f>
        <v>-133.08720166894901</v>
      </c>
      <c r="J86" s="3">
        <f>'scaled aggregate flows'!J86*weights!J49</f>
        <v>0</v>
      </c>
    </row>
    <row r="87" spans="1:10">
      <c r="A87" s="3" t="s">
        <v>4</v>
      </c>
      <c r="B87" s="3" t="s">
        <v>12</v>
      </c>
      <c r="C87" s="3" t="s">
        <v>25</v>
      </c>
      <c r="D87" s="3">
        <f>'scaled aggregate flows'!D87*weights!D50</f>
        <v>1.9727783829360459</v>
      </c>
      <c r="E87" s="3">
        <f>'scaled aggregate flows'!E87*weights!E50</f>
        <v>0</v>
      </c>
      <c r="F87" s="3">
        <f>'scaled aggregate flows'!F87*weights!F50</f>
        <v>8.8386785009679003E-2</v>
      </c>
      <c r="G87" s="3">
        <f>'scaled aggregate flows'!G87*weights!G50</f>
        <v>-1.596283478455288</v>
      </c>
      <c r="H87" s="3">
        <f>'scaled aggregate flows'!H87*weights!H50</f>
        <v>0</v>
      </c>
      <c r="I87" s="3">
        <f>'scaled aggregate flows'!I87*weights!I50</f>
        <v>-0.191329173093885</v>
      </c>
      <c r="J87" s="3">
        <f>'scaled aggregate flows'!J87*weights!J50</f>
        <v>0</v>
      </c>
    </row>
    <row r="88" spans="1:10">
      <c r="A88" s="3" t="s">
        <v>4</v>
      </c>
      <c r="B88" s="3" t="s">
        <v>13</v>
      </c>
      <c r="C88" s="3" t="s">
        <v>25</v>
      </c>
      <c r="D88" s="3">
        <f>'scaled aggregate flows'!D88*weights!D51</f>
        <v>144.49473433354689</v>
      </c>
      <c r="E88" s="3">
        <f>'scaled aggregate flows'!E88*weights!E51</f>
        <v>445.85449455932599</v>
      </c>
      <c r="F88" s="3">
        <f>'scaled aggregate flows'!F88*weights!F51</f>
        <v>125.2700026371059</v>
      </c>
      <c r="G88" s="3">
        <f>'scaled aggregate flows'!G88*weights!G51</f>
        <v>-28.126801391183346</v>
      </c>
      <c r="H88" s="3">
        <f>'scaled aggregate flows'!H88*weights!H51</f>
        <v>-725.92278715360339</v>
      </c>
      <c r="I88" s="3">
        <f>'scaled aggregate flows'!I88*weights!I51</f>
        <v>-100.71110817442695</v>
      </c>
      <c r="J88" s="3">
        <f>'scaled aggregate flows'!J88*weights!J51</f>
        <v>0</v>
      </c>
    </row>
    <row r="89" spans="1:10">
      <c r="A89" s="3" t="s">
        <v>4</v>
      </c>
      <c r="B89" s="3" t="s">
        <v>14</v>
      </c>
      <c r="C89" s="3" t="s">
        <v>25</v>
      </c>
      <c r="D89" s="3">
        <f>'scaled aggregate flows'!D89*weights!D52</f>
        <v>0.47711108209720582</v>
      </c>
      <c r="E89" s="3">
        <f>'scaled aggregate flows'!E89*weights!E52</f>
        <v>13.898162657628609</v>
      </c>
      <c r="F89" s="3">
        <f>'scaled aggregate flows'!F89*weights!F52</f>
        <v>1.3630975932977694</v>
      </c>
      <c r="G89" s="3">
        <f>'scaled aggregate flows'!G89*weights!G52</f>
        <v>-5.2991564609288542</v>
      </c>
      <c r="H89" s="3">
        <f>'scaled aggregate flows'!H89*weights!H52</f>
        <v>-907.79410102506142</v>
      </c>
      <c r="I89" s="3">
        <f>'scaled aggregate flows'!I89*weights!I52</f>
        <v>-19.337051377270548</v>
      </c>
      <c r="J89" s="3">
        <f>'scaled aggregate flows'!J89*weights!J52</f>
        <v>0</v>
      </c>
    </row>
    <row r="90" spans="1:10">
      <c r="A90" s="3" t="s">
        <v>4</v>
      </c>
      <c r="B90" s="3" t="s">
        <v>15</v>
      </c>
      <c r="C90" s="3" t="s">
        <v>25</v>
      </c>
      <c r="D90" s="3">
        <f>'scaled aggregate flows'!D90*weights!D53</f>
        <v>0.30929993359198177</v>
      </c>
      <c r="E90" s="3">
        <f>'scaled aggregate flows'!E90*weights!E53</f>
        <v>0</v>
      </c>
      <c r="F90" s="3">
        <f>'scaled aggregate flows'!F90*weights!F53</f>
        <v>0.21694938138739392</v>
      </c>
      <c r="G90" s="3">
        <f>'scaled aggregate flows'!G90*weights!G53</f>
        <v>-0.59974167712124504</v>
      </c>
      <c r="H90" s="3">
        <f>'scaled aggregate flows'!H90*weights!H53</f>
        <v>-33.749315976146868</v>
      </c>
      <c r="I90" s="3">
        <f>'scaled aggregate flows'!I90*weights!I53</f>
        <v>-12.773226050593211</v>
      </c>
      <c r="J90" s="3">
        <f>'scaled aggregate flows'!J90*weights!J53</f>
        <v>0</v>
      </c>
    </row>
    <row r="91" spans="1:10">
      <c r="A91" s="3" t="s">
        <v>4</v>
      </c>
      <c r="B91" s="3" t="s">
        <v>16</v>
      </c>
      <c r="C91" s="3" t="s">
        <v>25</v>
      </c>
      <c r="D91" s="3">
        <f>'scaled aggregate flows'!D91*weights!D54</f>
        <v>17.688513812525144</v>
      </c>
      <c r="E91" s="3">
        <f>'scaled aggregate flows'!E91*weights!E54</f>
        <v>10.127343331915419</v>
      </c>
      <c r="F91" s="3">
        <f>'scaled aggregate flows'!F91*weights!F54</f>
        <v>7.0687182450241357</v>
      </c>
      <c r="G91" s="3">
        <f>'scaled aggregate flows'!G91*weights!G54</f>
        <v>-0.3627476567255013</v>
      </c>
      <c r="H91" s="3">
        <f>'scaled aggregate flows'!H91*weights!H54</f>
        <v>-153.99687882449234</v>
      </c>
      <c r="I91" s="3">
        <f>'scaled aggregate flows'!I91*weights!I54</f>
        <v>-16.03706205731773</v>
      </c>
      <c r="J91" s="3">
        <f>'scaled aggregate flows'!J91*weights!J54</f>
        <v>0</v>
      </c>
    </row>
    <row r="92" spans="1:10">
      <c r="A92" s="3" t="s">
        <v>4</v>
      </c>
      <c r="B92" s="3" t="s">
        <v>17</v>
      </c>
      <c r="C92" s="3" t="s">
        <v>25</v>
      </c>
      <c r="D92" s="3">
        <f>'scaled aggregate flows'!D92*weights!D55</f>
        <v>137.00404400648733</v>
      </c>
      <c r="E92" s="3">
        <f>'scaled aggregate flows'!E92*weights!E55</f>
        <v>569.64510613773882</v>
      </c>
      <c r="F92" s="3">
        <f>'scaled aggregate flows'!F92*weights!F55</f>
        <v>62.160335417030169</v>
      </c>
      <c r="G92" s="3">
        <f>'scaled aggregate flows'!G92*weights!G55</f>
        <v>-2.3101096351870023</v>
      </c>
      <c r="H92" s="3">
        <f>'scaled aggregate flows'!H92*weights!H55</f>
        <v>-448.9284012160424</v>
      </c>
      <c r="I92" s="3">
        <f>'scaled aggregate flows'!I92*weights!I55</f>
        <v>-77.447839422180323</v>
      </c>
      <c r="J92" s="3">
        <f>'scaled aggregate flows'!J92*weights!J55</f>
        <v>0</v>
      </c>
    </row>
    <row r="93" spans="1:10">
      <c r="A93" s="3" t="s">
        <v>4</v>
      </c>
      <c r="B93" s="3" t="s">
        <v>18</v>
      </c>
      <c r="C93" s="3" t="s">
        <v>25</v>
      </c>
      <c r="D93" s="3">
        <f>'scaled aggregate flows'!D93*weights!D56</f>
        <v>373.35073512021654</v>
      </c>
      <c r="E93" s="3">
        <f>'scaled aggregate flows'!E93*weights!E56</f>
        <v>2034.4108950697751</v>
      </c>
      <c r="F93" s="3">
        <f>'scaled aggregate flows'!F93*weights!F56</f>
        <v>0.99592646778695582</v>
      </c>
      <c r="G93" s="3">
        <f>'scaled aggregate flows'!G93*weights!G56</f>
        <v>-31.527775025774162</v>
      </c>
      <c r="H93" s="3">
        <f>'scaled aggregate flows'!H93*weights!H56</f>
        <v>-3735.0492988268311</v>
      </c>
      <c r="I93" s="3">
        <f>'scaled aggregate flows'!I93*weights!I56</f>
        <v>-300.20844922880013</v>
      </c>
      <c r="J93" s="3">
        <f>'scaled aggregate flows'!J93*weights!J56</f>
        <v>0</v>
      </c>
    </row>
    <row r="94" spans="1:10">
      <c r="A94" s="3" t="s">
        <v>4</v>
      </c>
      <c r="B94" s="3" t="s">
        <v>19</v>
      </c>
      <c r="C94" s="3" t="s">
        <v>25</v>
      </c>
      <c r="D94" s="3">
        <f>'scaled aggregate flows'!D94*weights!D57</f>
        <v>3208.8166960533354</v>
      </c>
      <c r="E94" s="3">
        <f>'scaled aggregate flows'!E94*weights!E57</f>
        <v>10449.945903371434</v>
      </c>
      <c r="F94" s="3">
        <f>'scaled aggregate flows'!F94*weights!F57</f>
        <v>3045.0452710175459</v>
      </c>
      <c r="G94" s="3">
        <f>'scaled aggregate flows'!G94*weights!G57</f>
        <v>-335.02733444545191</v>
      </c>
      <c r="H94" s="3">
        <f>'scaled aggregate flows'!H94*weights!H57</f>
        <v>-14153.025649530342</v>
      </c>
      <c r="I94" s="3">
        <f>'scaled aggregate flows'!I94*weights!I57</f>
        <v>-1350.7815193803335</v>
      </c>
      <c r="J94" s="3">
        <f>'scaled aggregate flows'!J94*weights!J57</f>
        <v>73.682242787829367</v>
      </c>
    </row>
    <row r="97" spans="1:10">
      <c r="A97" s="3" t="s">
        <v>4</v>
      </c>
      <c r="B97" s="3" t="s">
        <v>3</v>
      </c>
      <c r="C97" s="3" t="s">
        <v>22</v>
      </c>
      <c r="D97" s="3">
        <f>'scaled aggregate flows'!D97*'updating weights'!D78</f>
        <v>0.33678778634180229</v>
      </c>
      <c r="E97" s="3">
        <f>'scaled aggregate flows'!E97*'updating weights'!E78</f>
        <v>221.22682672761732</v>
      </c>
      <c r="F97" s="3">
        <f>'scaled aggregate flows'!F97*'updating weights'!F78</f>
        <v>0.81150898001318639</v>
      </c>
      <c r="G97" s="3">
        <f>'scaled aggregate flows'!G97*'updating weights'!G78</f>
        <v>20.266117994956911</v>
      </c>
      <c r="H97" s="3">
        <f>'scaled aggregate flows'!H97*'updating weights'!H78</f>
        <v>-218.71589273882373</v>
      </c>
      <c r="I97" s="3">
        <f>'scaled aggregate flows'!I97*'updating weights'!I78</f>
        <v>-63.172277193068538</v>
      </c>
      <c r="J97" s="3">
        <f>'scaled aggregate flows'!J97*'updating weights'!J78</f>
        <v>0</v>
      </c>
    </row>
    <row r="98" spans="1:10">
      <c r="A98" s="3" t="s">
        <v>4</v>
      </c>
      <c r="B98" s="3" t="s">
        <v>4</v>
      </c>
      <c r="C98" s="3" t="s">
        <v>22</v>
      </c>
      <c r="D98" s="3">
        <f>'scaled aggregate flows'!D98*'updating weights'!D79</f>
        <v>0</v>
      </c>
      <c r="E98" s="3">
        <f>'scaled aggregate flows'!E98*'updating weights'!E79</f>
        <v>0</v>
      </c>
      <c r="F98" s="3">
        <f>'scaled aggregate flows'!F98*'updating weights'!F79</f>
        <v>0</v>
      </c>
      <c r="G98" s="3">
        <f>'scaled aggregate flows'!G98*'updating weights'!G79</f>
        <v>0</v>
      </c>
      <c r="H98" s="3">
        <f>'scaled aggregate flows'!H98*'updating weights'!H79</f>
        <v>0</v>
      </c>
      <c r="I98" s="3">
        <f>'scaled aggregate flows'!I98*'updating weights'!I79</f>
        <v>0</v>
      </c>
      <c r="J98" s="3">
        <f>'scaled aggregate flows'!J98*'updating weights'!J79</f>
        <v>0</v>
      </c>
    </row>
    <row r="99" spans="1:10">
      <c r="A99" s="3" t="s">
        <v>4</v>
      </c>
      <c r="B99" s="3" t="s">
        <v>5</v>
      </c>
      <c r="C99" s="3" t="s">
        <v>22</v>
      </c>
      <c r="D99" s="3">
        <f>'scaled aggregate flows'!D99*'updating weights'!D80</f>
        <v>0</v>
      </c>
      <c r="E99" s="3">
        <f>'scaled aggregate flows'!E99*'updating weights'!E80</f>
        <v>0</v>
      </c>
      <c r="F99" s="3">
        <f>'scaled aggregate flows'!F99*'updating weights'!F80</f>
        <v>0</v>
      </c>
      <c r="G99" s="3">
        <f>'scaled aggregate flows'!G99*'updating weights'!G80</f>
        <v>9.1805181288583601E-2</v>
      </c>
      <c r="H99" s="3">
        <f>'scaled aggregate flows'!H99*'updating weights'!H80</f>
        <v>-73.645785945356039</v>
      </c>
      <c r="I99" s="3">
        <f>'scaled aggregate flows'!I99*'updating weights'!I80</f>
        <v>-26.818448064838115</v>
      </c>
      <c r="J99" s="3">
        <f>'scaled aggregate flows'!J99*'updating weights'!J80</f>
        <v>0</v>
      </c>
    </row>
    <row r="100" spans="1:10">
      <c r="A100" s="3" t="s">
        <v>4</v>
      </c>
      <c r="B100" s="3" t="s">
        <v>6</v>
      </c>
      <c r="C100" s="3" t="s">
        <v>22</v>
      </c>
      <c r="D100" s="3">
        <f>'scaled aggregate flows'!D100*'updating weights'!D81</f>
        <v>32.279326297212599</v>
      </c>
      <c r="E100" s="3">
        <f>'scaled aggregate flows'!E100*'updating weights'!E81</f>
        <v>20.131515606530765</v>
      </c>
      <c r="F100" s="3">
        <f>'scaled aggregate flows'!F100*'updating weights'!F81</f>
        <v>5.4143317135831595</v>
      </c>
      <c r="G100" s="3">
        <f>'scaled aggregate flows'!G100*'updating weights'!G81</f>
        <v>4.2445876610729503</v>
      </c>
      <c r="H100" s="3">
        <f>'scaled aggregate flows'!H100*'updating weights'!H81</f>
        <v>-144.36711150952956</v>
      </c>
      <c r="I100" s="3">
        <f>'scaled aggregate flows'!I100*'updating weights'!I81</f>
        <v>-112.78380053889144</v>
      </c>
      <c r="J100" s="3">
        <f>'scaled aggregate flows'!J100*'updating weights'!J81</f>
        <v>0</v>
      </c>
    </row>
    <row r="101" spans="1:10">
      <c r="A101" s="3" t="s">
        <v>4</v>
      </c>
      <c r="B101" s="3" t="s">
        <v>7</v>
      </c>
      <c r="C101" s="3" t="s">
        <v>22</v>
      </c>
      <c r="D101" s="3">
        <f>'scaled aggregate flows'!D101*'updating weights'!D82</f>
        <v>4961.9872110934202</v>
      </c>
      <c r="E101" s="3">
        <f>'scaled aggregate flows'!E101*'updating weights'!E82</f>
        <v>1150.5742187913486</v>
      </c>
      <c r="F101" s="3">
        <f>'scaled aggregate flows'!F101*'updating weights'!F82</f>
        <v>398.75782857759106</v>
      </c>
      <c r="G101" s="3">
        <f>'scaled aggregate flows'!G101*'updating weights'!G82</f>
        <v>291.02047764020534</v>
      </c>
      <c r="H101" s="3">
        <f>'scaled aggregate flows'!H101*'updating weights'!H82</f>
        <v>-1686.57004560159</v>
      </c>
      <c r="I101" s="3">
        <f>'scaled aggregate flows'!I101*'updating weights'!I82</f>
        <v>-746.76756544916452</v>
      </c>
      <c r="J101" s="3">
        <f>'scaled aggregate flows'!J101*'updating weights'!J82</f>
        <v>-528.80035102471811</v>
      </c>
    </row>
    <row r="102" spans="1:10">
      <c r="A102" s="3" t="s">
        <v>4</v>
      </c>
      <c r="B102" s="3" t="s">
        <v>8</v>
      </c>
      <c r="C102" s="3" t="s">
        <v>22</v>
      </c>
      <c r="D102" s="3">
        <f>'scaled aggregate flows'!D102*'updating weights'!D83</f>
        <v>247.41934729867262</v>
      </c>
      <c r="E102" s="3">
        <f>'scaled aggregate flows'!E102*'updating weights'!E83</f>
        <v>0</v>
      </c>
      <c r="F102" s="3">
        <f>'scaled aggregate flows'!F102*'updating weights'!F83</f>
        <v>18.533203381994273</v>
      </c>
      <c r="G102" s="3">
        <f>'scaled aggregate flows'!G102*'updating weights'!G83</f>
        <v>0.71114790105208181</v>
      </c>
      <c r="H102" s="3">
        <f>'scaled aggregate flows'!H102*'updating weights'!H83</f>
        <v>-122.15246053708539</v>
      </c>
      <c r="I102" s="3">
        <f>'scaled aggregate flows'!I102*'updating weights'!I83</f>
        <v>-59.921664303274071</v>
      </c>
      <c r="J102" s="3">
        <f>'scaled aggregate flows'!J102*'updating weights'!J83</f>
        <v>0</v>
      </c>
    </row>
    <row r="103" spans="1:10">
      <c r="A103" s="3" t="s">
        <v>4</v>
      </c>
      <c r="B103" s="3" t="s">
        <v>9</v>
      </c>
      <c r="C103" s="3" t="s">
        <v>22</v>
      </c>
      <c r="D103" s="3">
        <f>'scaled aggregate flows'!D103*'updating weights'!D84</f>
        <v>0</v>
      </c>
      <c r="E103" s="3">
        <f>'scaled aggregate flows'!E103*'updating weights'!E84</f>
        <v>0</v>
      </c>
      <c r="F103" s="3">
        <f>'scaled aggregate flows'!F103*'updating weights'!F84</f>
        <v>1.4451311748468324E-3</v>
      </c>
      <c r="G103" s="3">
        <f>'scaled aggregate flows'!G103*'updating weights'!G84</f>
        <v>1.8455650456482056</v>
      </c>
      <c r="H103" s="3">
        <f>'scaled aggregate flows'!H103*'updating weights'!H84</f>
        <v>-14.228624546907275</v>
      </c>
      <c r="I103" s="3">
        <f>'scaled aggregate flows'!I103*'updating weights'!I84</f>
        <v>-23.684190332314252</v>
      </c>
      <c r="J103" s="3">
        <f>'scaled aggregate flows'!J103*'updating weights'!J84</f>
        <v>0</v>
      </c>
    </row>
    <row r="104" spans="1:10">
      <c r="A104" s="3" t="s">
        <v>4</v>
      </c>
      <c r="B104" s="3" t="s">
        <v>10</v>
      </c>
      <c r="C104" s="3" t="s">
        <v>22</v>
      </c>
      <c r="D104" s="3">
        <f>'scaled aggregate flows'!D104*'updating weights'!D85</f>
        <v>1907.9306195892598</v>
      </c>
      <c r="E104" s="3">
        <f>'scaled aggregate flows'!E104*'updating weights'!E85</f>
        <v>213.95624035801998</v>
      </c>
      <c r="F104" s="3">
        <f>'scaled aggregate flows'!F104*'updating weights'!F85</f>
        <v>200.0527622430877</v>
      </c>
      <c r="G104" s="3">
        <f>'scaled aggregate flows'!G104*'updating weights'!G85</f>
        <v>26.651045142161525</v>
      </c>
      <c r="H104" s="3">
        <f>'scaled aggregate flows'!H104*'updating weights'!H85</f>
        <v>-73.814504813501188</v>
      </c>
      <c r="I104" s="3">
        <f>'scaled aggregate flows'!I104*'updating weights'!I85</f>
        <v>-320.34089343419026</v>
      </c>
      <c r="J104" s="3">
        <f>'scaled aggregate flows'!J104*'updating weights'!J85</f>
        <v>-14.380466372740207</v>
      </c>
    </row>
    <row r="105" spans="1:10">
      <c r="A105" s="3" t="s">
        <v>4</v>
      </c>
      <c r="B105" s="3" t="s">
        <v>11</v>
      </c>
      <c r="C105" s="3" t="s">
        <v>22</v>
      </c>
      <c r="D105" s="3">
        <f>'scaled aggregate flows'!D105*'updating weights'!D86</f>
        <v>483.4484774512689</v>
      </c>
      <c r="E105" s="3">
        <f>'scaled aggregate flows'!E105*'updating weights'!E86</f>
        <v>60.080482613562161</v>
      </c>
      <c r="F105" s="3">
        <f>'scaled aggregate flows'!F105*'updating weights'!F86</f>
        <v>40.467732002063649</v>
      </c>
      <c r="G105" s="3">
        <f>'scaled aggregate flows'!G105*'updating weights'!G86</f>
        <v>27.999596629858232</v>
      </c>
      <c r="H105" s="3">
        <f>'scaled aggregate flows'!H105*'updating weights'!H86</f>
        <v>-1906.1295326811396</v>
      </c>
      <c r="I105" s="3">
        <f>'scaled aggregate flows'!I105*'updating weights'!I86</f>
        <v>-220.62601051902959</v>
      </c>
      <c r="J105" s="3">
        <f>'scaled aggregate flows'!J105*'updating weights'!J86</f>
        <v>0</v>
      </c>
    </row>
    <row r="106" spans="1:10">
      <c r="A106" s="3" t="s">
        <v>4</v>
      </c>
      <c r="B106" s="3" t="s">
        <v>12</v>
      </c>
      <c r="C106" s="3" t="s">
        <v>22</v>
      </c>
      <c r="D106" s="3">
        <f>'scaled aggregate flows'!D106*'updating weights'!D87</f>
        <v>7.0012924491443203</v>
      </c>
      <c r="E106" s="3">
        <f>'scaled aggregate flows'!E106*'updating weights'!E87</f>
        <v>0</v>
      </c>
      <c r="F106" s="3">
        <f>'scaled aggregate flows'!F106*'updating weights'!F87</f>
        <v>0.13359451979157075</v>
      </c>
      <c r="G106" s="3">
        <f>'scaled aggregate flows'!G106*'updating weights'!G87</f>
        <v>4.644411242500647</v>
      </c>
      <c r="H106" s="3">
        <f>'scaled aggregate flows'!H106*'updating weights'!H87</f>
        <v>0</v>
      </c>
      <c r="I106" s="3">
        <f>'scaled aggregate flows'!I106*'updating weights'!I87</f>
        <v>-0.31717694583894285</v>
      </c>
      <c r="J106" s="3">
        <f>'scaled aggregate flows'!J106*'updating weights'!J87</f>
        <v>0</v>
      </c>
    </row>
    <row r="107" spans="1:10">
      <c r="A107" s="3" t="s">
        <v>4</v>
      </c>
      <c r="B107" s="3" t="s">
        <v>13</v>
      </c>
      <c r="C107" s="3" t="s">
        <v>22</v>
      </c>
      <c r="D107" s="3">
        <f>'scaled aggregate flows'!D107*'updating weights'!D88</f>
        <v>512.80463187403677</v>
      </c>
      <c r="E107" s="3">
        <f>'scaled aggregate flows'!E107*'updating weights'!E88</f>
        <v>194.95535589319769</v>
      </c>
      <c r="F107" s="3">
        <f>'scaled aggregate flows'!F107*'updating weights'!F88</f>
        <v>189.34262451972111</v>
      </c>
      <c r="G107" s="3">
        <f>'scaled aggregate flows'!G107*'updating weights'!G88</f>
        <v>81.835359671332824</v>
      </c>
      <c r="H107" s="3">
        <f>'scaled aggregate flows'!H107*'updating weights'!H88</f>
        <v>-326.61160891764428</v>
      </c>
      <c r="I107" s="3">
        <f>'scaled aggregate flows'!I107*'updating weights'!I88</f>
        <v>-166.954370764701</v>
      </c>
      <c r="J107" s="3">
        <f>'scaled aggregate flows'!J107*'updating weights'!J88</f>
        <v>0</v>
      </c>
    </row>
    <row r="108" spans="1:10">
      <c r="A108" s="3" t="s">
        <v>4</v>
      </c>
      <c r="B108" s="3" t="s">
        <v>14</v>
      </c>
      <c r="C108" s="3" t="s">
        <v>22</v>
      </c>
      <c r="D108" s="3">
        <f>'scaled aggregate flows'!D108*'updating weights'!D89</f>
        <v>1.6932435216158455</v>
      </c>
      <c r="E108" s="3">
        <f>'scaled aggregate flows'!E108*'updating weights'!E89</f>
        <v>6.0771423866828433</v>
      </c>
      <c r="F108" s="3">
        <f>'scaled aggregate flows'!F108*'updating weights'!F89</f>
        <v>2.0602895374655814</v>
      </c>
      <c r="G108" s="3">
        <f>'scaled aggregate flows'!G108*'updating weights'!G89</f>
        <v>15.41797692896267</v>
      </c>
      <c r="H108" s="3">
        <f>'scaled aggregate flows'!H108*'updating weights'!H89</f>
        <v>-408.44025996803992</v>
      </c>
      <c r="I108" s="3">
        <f>'scaled aggregate flows'!I108*'updating weights'!I89</f>
        <v>-32.056098911606171</v>
      </c>
      <c r="J108" s="3">
        <f>'scaled aggregate flows'!J108*'updating weights'!J89</f>
        <v>0</v>
      </c>
    </row>
    <row r="109" spans="1:10">
      <c r="A109" s="3" t="s">
        <v>4</v>
      </c>
      <c r="B109" s="3" t="s">
        <v>15</v>
      </c>
      <c r="C109" s="3" t="s">
        <v>22</v>
      </c>
      <c r="D109" s="3">
        <f>'scaled aggregate flows'!D109*'updating weights'!D90</f>
        <v>1.0976900944927801</v>
      </c>
      <c r="E109" s="3">
        <f>'scaled aggregate flows'!E109*'updating weights'!E90</f>
        <v>0</v>
      </c>
      <c r="F109" s="3">
        <f>'scaled aggregate flows'!F109*'updating weights'!F90</f>
        <v>0.32791382130658281</v>
      </c>
      <c r="G109" s="3">
        <f>'scaled aggregate flows'!G109*'updating weights'!G90</f>
        <v>1.7449576002086797</v>
      </c>
      <c r="H109" s="3">
        <f>'scaled aggregate flows'!H109*'updating weights'!H90</f>
        <v>-15.184698133063101</v>
      </c>
      <c r="I109" s="3">
        <f>'scaled aggregate flows'!I109*'updating weights'!I90</f>
        <v>-21.174882856204956</v>
      </c>
      <c r="J109" s="3">
        <f>'scaled aggregate flows'!J109*'updating weights'!J90</f>
        <v>0</v>
      </c>
    </row>
    <row r="110" spans="1:10">
      <c r="A110" s="3" t="s">
        <v>4</v>
      </c>
      <c r="B110" s="3" t="s">
        <v>16</v>
      </c>
      <c r="C110" s="3" t="s">
        <v>22</v>
      </c>
      <c r="D110" s="3">
        <f>'scaled aggregate flows'!D110*'updating weights'!D91</f>
        <v>62.775656537712621</v>
      </c>
      <c r="E110" s="3">
        <f>'scaled aggregate flows'!E110*'updating weights'!E91</f>
        <v>4.4283053050247076</v>
      </c>
      <c r="F110" s="3">
        <f>'scaled aggregate flows'!F110*'updating weights'!F91</f>
        <v>10.684199220307672</v>
      </c>
      <c r="G110" s="3">
        <f>'scaled aggregate flows'!G110*'updating weights'!G91</f>
        <v>1.0554198660985976</v>
      </c>
      <c r="H110" s="3">
        <f>'scaled aggregate flows'!H110*'updating weights'!H91</f>
        <v>-69.287215184939768</v>
      </c>
      <c r="I110" s="3">
        <f>'scaled aggregate flows'!I110*'updating weights'!I91</f>
        <v>-26.585524211060317</v>
      </c>
      <c r="J110" s="3">
        <f>'scaled aggregate flows'!J110*'updating weights'!J91</f>
        <v>0</v>
      </c>
    </row>
    <row r="111" spans="1:10">
      <c r="A111" s="3" t="s">
        <v>4</v>
      </c>
      <c r="B111" s="3" t="s">
        <v>17</v>
      </c>
      <c r="C111" s="3" t="s">
        <v>22</v>
      </c>
      <c r="D111" s="3">
        <f>'scaled aggregate flows'!D111*'updating weights'!D92</f>
        <v>486.220544132935</v>
      </c>
      <c r="E111" s="3">
        <f>'scaled aggregate flows'!E111*'updating weights'!E92</f>
        <v>249.08432180248903</v>
      </c>
      <c r="F111" s="3">
        <f>'scaled aggregate flows'!F111*'updating weights'!F92</f>
        <v>93.953866058277086</v>
      </c>
      <c r="G111" s="3">
        <f>'scaled aggregate flows'!G111*'updating weights'!G92</f>
        <v>6.7212993844013544</v>
      </c>
      <c r="H111" s="3">
        <f>'scaled aggregate flows'!H111*'updating weights'!H92</f>
        <v>-201.98460498109677</v>
      </c>
      <c r="I111" s="3">
        <f>'scaled aggregate flows'!I111*'updating weights'!I92</f>
        <v>-128.38956429137011</v>
      </c>
      <c r="J111" s="3">
        <f>'scaled aggregate flows'!J111*'updating weights'!J92</f>
        <v>0</v>
      </c>
    </row>
    <row r="112" spans="1:10">
      <c r="A112" s="3" t="s">
        <v>4</v>
      </c>
      <c r="B112" s="3" t="s">
        <v>18</v>
      </c>
      <c r="C112" s="3" t="s">
        <v>22</v>
      </c>
      <c r="D112" s="3">
        <f>'scaled aggregate flows'!D112*'updating weights'!D93</f>
        <v>1325.0032062848252</v>
      </c>
      <c r="E112" s="3">
        <f>'scaled aggregate flows'!E112*'updating weights'!E93</f>
        <v>889.57116037001651</v>
      </c>
      <c r="F112" s="3">
        <f>'scaled aggregate flows'!F112*'updating weights'!F93</f>
        <v>1.5053191288397205</v>
      </c>
      <c r="G112" s="3">
        <f>'scaled aggregate flows'!G112*'updating weights'!G93</f>
        <v>91.730544578732278</v>
      </c>
      <c r="H112" s="3">
        <f>'scaled aggregate flows'!H112*'updating weights'!H93</f>
        <v>-1680.4961663483648</v>
      </c>
      <c r="I112" s="3">
        <f>'scaled aggregate flows'!I112*'updating weights'!I93</f>
        <v>-497.67214012215589</v>
      </c>
      <c r="J112" s="3">
        <f>'scaled aggregate flows'!J112*'updating weights'!J93</f>
        <v>0</v>
      </c>
    </row>
    <row r="113" spans="1:10">
      <c r="A113" s="3" t="s">
        <v>4</v>
      </c>
      <c r="B113" s="3" t="s">
        <v>19</v>
      </c>
      <c r="C113" s="3" t="s">
        <v>22</v>
      </c>
      <c r="D113" s="3">
        <f>'scaled aggregate flows'!D113*'updating weights'!D94</f>
        <v>11387.93100081062</v>
      </c>
      <c r="E113" s="3">
        <f>'scaled aggregate flows'!E113*'updating weights'!E94</f>
        <v>4569.3672431631367</v>
      </c>
      <c r="F113" s="3">
        <f>'scaled aggregate flows'!F113*'updating weights'!F94</f>
        <v>4602.5133811647829</v>
      </c>
      <c r="G113" s="3">
        <f>'scaled aggregate flows'!G113*'updating weights'!G94</f>
        <v>974.76716363011872</v>
      </c>
      <c r="H113" s="3">
        <f>'scaled aggregate flows'!H113*'updating weights'!H94</f>
        <v>-6367.8156413454408</v>
      </c>
      <c r="I113" s="3">
        <f>'scaled aggregate flows'!I113*'updating weights'!I94</f>
        <v>-2239.2651882863024</v>
      </c>
      <c r="J113" s="3">
        <f>'scaled aggregate flows'!J113*'updating weights'!J94</f>
        <v>-521.51533133683279</v>
      </c>
    </row>
    <row r="116" spans="1:10">
      <c r="A116" s="3" t="s">
        <v>4</v>
      </c>
      <c r="B116" s="3" t="s">
        <v>3</v>
      </c>
      <c r="C116" s="3" t="s">
        <v>23</v>
      </c>
      <c r="D116" s="3">
        <f>'scaled aggregate flows'!D116*'updating weights'!D97</f>
        <v>-2.0031492084076771E-2</v>
      </c>
      <c r="E116" s="3">
        <f>'scaled aggregate flows'!E116*'updating weights'!E97</f>
        <v>550.91439940878843</v>
      </c>
      <c r="F116" s="3">
        <f>'scaled aggregate flows'!F116*'updating weights'!F97</f>
        <v>-0.7451145672778392</v>
      </c>
      <c r="G116" s="3">
        <f>'scaled aggregate flows'!G116*'updating weights'!G97</f>
        <v>59.044204442222274</v>
      </c>
      <c r="H116" s="3">
        <f>'scaled aggregate flows'!H116*'updating weights'!H97</f>
        <v>-344.34255213002308</v>
      </c>
      <c r="I116" s="3">
        <f>'scaled aggregate flows'!I116*'updating weights'!I97</f>
        <v>-72.955998770616262</v>
      </c>
      <c r="J116" s="3">
        <f>'scaled aggregate flows'!J116*'updating weights'!J97</f>
        <v>0</v>
      </c>
    </row>
    <row r="117" spans="1:10">
      <c r="A117" s="3" t="s">
        <v>4</v>
      </c>
      <c r="B117" s="3" t="s">
        <v>4</v>
      </c>
      <c r="C117" s="3" t="s">
        <v>23</v>
      </c>
      <c r="D117" s="3">
        <f>'scaled aggregate flows'!D117*'updating weights'!D98</f>
        <v>0</v>
      </c>
      <c r="E117" s="3">
        <f>'scaled aggregate flows'!E117*'updating weights'!E98</f>
        <v>0</v>
      </c>
      <c r="F117" s="3">
        <f>'scaled aggregate flows'!F117*'updating weights'!F98</f>
        <v>0</v>
      </c>
      <c r="G117" s="3">
        <f>'scaled aggregate flows'!G117*'updating weights'!G98</f>
        <v>0</v>
      </c>
      <c r="H117" s="3">
        <f>'scaled aggregate flows'!H117*'updating weights'!H98</f>
        <v>0</v>
      </c>
      <c r="I117" s="3">
        <f>'scaled aggregate flows'!I117*'updating weights'!I98</f>
        <v>0</v>
      </c>
      <c r="J117" s="3">
        <f>'scaled aggregate flows'!J117*'updating weights'!J98</f>
        <v>0</v>
      </c>
    </row>
    <row r="118" spans="1:10">
      <c r="A118" s="3" t="s">
        <v>4</v>
      </c>
      <c r="B118" s="3" t="s">
        <v>5</v>
      </c>
      <c r="C118" s="3" t="s">
        <v>23</v>
      </c>
      <c r="D118" s="3">
        <f>'scaled aggregate flows'!D118*'updating weights'!D99</f>
        <v>0</v>
      </c>
      <c r="E118" s="3">
        <f>'scaled aggregate flows'!E118*'updating weights'!E99</f>
        <v>0</v>
      </c>
      <c r="F118" s="3">
        <f>'scaled aggregate flows'!F118*'updating weights'!F99</f>
        <v>0</v>
      </c>
      <c r="G118" s="3">
        <f>'scaled aggregate flows'!G118*'updating weights'!G99</f>
        <v>0.26746927528041042</v>
      </c>
      <c r="H118" s="3">
        <f>'scaled aggregate flows'!H118*'updating weights'!H99</f>
        <v>-115.94666289901393</v>
      </c>
      <c r="I118" s="3">
        <f>'scaled aggregate flows'!I118*'updating weights'!I99</f>
        <v>-30.971919186456788</v>
      </c>
      <c r="J118" s="3">
        <f>'scaled aggregate flows'!J118*'updating weights'!J99</f>
        <v>0</v>
      </c>
    </row>
    <row r="119" spans="1:10">
      <c r="A119" s="3" t="s">
        <v>4</v>
      </c>
      <c r="B119" s="3" t="s">
        <v>6</v>
      </c>
      <c r="C119" s="3" t="s">
        <v>23</v>
      </c>
      <c r="D119" s="3">
        <f>'scaled aggregate flows'!D119*'updating weights'!D100</f>
        <v>-1.919912465429239</v>
      </c>
      <c r="E119" s="3">
        <f>'scaled aggregate flows'!E119*'updating weights'!E100</f>
        <v>50.132897504405648</v>
      </c>
      <c r="F119" s="3">
        <f>'scaled aggregate flows'!F119*'updating weights'!F100</f>
        <v>-4.9713527899588277</v>
      </c>
      <c r="G119" s="3">
        <f>'scaled aggregate flows'!G119*'updating weights'!G100</f>
        <v>12.366369410051302</v>
      </c>
      <c r="H119" s="3">
        <f>'scaled aggregate flows'!H119*'updating weights'!H100</f>
        <v>-227.289105507269</v>
      </c>
      <c r="I119" s="3">
        <f>'scaled aggregate flows'!I119*'updating weights'!I100</f>
        <v>-130.2510401566405</v>
      </c>
      <c r="J119" s="3">
        <f>'scaled aggregate flows'!J119*'updating weights'!J100</f>
        <v>0</v>
      </c>
    </row>
    <row r="120" spans="1:10">
      <c r="A120" s="3" t="s">
        <v>4</v>
      </c>
      <c r="B120" s="3" t="s">
        <v>7</v>
      </c>
      <c r="C120" s="3" t="s">
        <v>23</v>
      </c>
      <c r="D120" s="3">
        <f>'scaled aggregate flows'!D120*'updating weights'!D101</f>
        <v>-295.12948975956061</v>
      </c>
      <c r="E120" s="3">
        <f>'scaled aggregate flows'!E120*'updating weights'!E101</f>
        <v>2865.2397817065535</v>
      </c>
      <c r="F120" s="3">
        <f>'scaled aggregate flows'!F120*'updating weights'!F101</f>
        <v>-366.13306100989109</v>
      </c>
      <c r="G120" s="3">
        <f>'scaled aggregate flows'!G120*'updating weights'!G101</f>
        <v>847.87193003304105</v>
      </c>
      <c r="H120" s="3">
        <f>'scaled aggregate flows'!H120*'updating weights'!H101</f>
        <v>-2655.3069672993724</v>
      </c>
      <c r="I120" s="3">
        <f>'scaled aggregate flows'!I120*'updating weights'!I101</f>
        <v>-862.4221890931484</v>
      </c>
      <c r="J120" s="3">
        <f>'scaled aggregate flows'!J120*'updating weights'!J101</f>
        <v>-223.69325344339785</v>
      </c>
    </row>
    <row r="121" spans="1:10">
      <c r="A121" s="3" t="s">
        <v>4</v>
      </c>
      <c r="B121" s="3" t="s">
        <v>8</v>
      </c>
      <c r="C121" s="3" t="s">
        <v>23</v>
      </c>
      <c r="D121" s="3">
        <f>'scaled aggregate flows'!D121*'updating weights'!D102</f>
        <v>-14.716028602744013</v>
      </c>
      <c r="E121" s="3">
        <f>'scaled aggregate flows'!E121*'updating weights'!E102</f>
        <v>0</v>
      </c>
      <c r="F121" s="3">
        <f>'scaled aggregate flows'!F121*'updating weights'!F102</f>
        <v>-17.016890950513517</v>
      </c>
      <c r="G121" s="3">
        <f>'scaled aggregate flows'!G121*'updating weights'!G102</f>
        <v>2.0718897456742873</v>
      </c>
      <c r="H121" s="3">
        <f>'scaled aggregate flows'!H121*'updating weights'!H102</f>
        <v>-192.3147398370815</v>
      </c>
      <c r="I121" s="3">
        <f>'scaled aggregate flows'!I121*'updating weights'!I102</f>
        <v>-69.20195157572401</v>
      </c>
      <c r="J121" s="3">
        <f>'scaled aggregate flows'!J121*'updating weights'!J102</f>
        <v>0</v>
      </c>
    </row>
    <row r="122" spans="1:10">
      <c r="A122" s="3" t="s">
        <v>4</v>
      </c>
      <c r="B122" s="3" t="s">
        <v>9</v>
      </c>
      <c r="C122" s="3" t="s">
        <v>23</v>
      </c>
      <c r="D122" s="3">
        <f>'scaled aggregate flows'!D122*'updating weights'!D103</f>
        <v>0</v>
      </c>
      <c r="E122" s="3">
        <f>'scaled aggregate flows'!E122*'updating weights'!E103</f>
        <v>0</v>
      </c>
      <c r="F122" s="3">
        <f>'scaled aggregate flows'!F122*'updating weights'!F103</f>
        <v>-1.3268963332829858E-3</v>
      </c>
      <c r="G122" s="3">
        <f>'scaled aggregate flows'!G122*'updating weights'!G103</f>
        <v>5.3769508247108968</v>
      </c>
      <c r="H122" s="3">
        <f>'scaled aggregate flows'!H122*'updating weights'!H103</f>
        <v>-22.401302568499826</v>
      </c>
      <c r="I122" s="3">
        <f>'scaled aggregate flows'!I122*'updating weights'!I103</f>
        <v>-27.352247497529682</v>
      </c>
      <c r="J122" s="3">
        <f>'scaled aggregate flows'!J122*'updating weights'!J103</f>
        <v>0</v>
      </c>
    </row>
    <row r="123" spans="1:10">
      <c r="A123" s="3" t="s">
        <v>4</v>
      </c>
      <c r="B123" s="3" t="s">
        <v>10</v>
      </c>
      <c r="C123" s="3" t="s">
        <v>23</v>
      </c>
      <c r="D123" s="3">
        <f>'scaled aggregate flows'!D123*'updating weights'!D104</f>
        <v>-113.48005673959391</v>
      </c>
      <c r="E123" s="3">
        <f>'scaled aggregate flows'!E123*'updating weights'!E104</f>
        <v>532.80868057529403</v>
      </c>
      <c r="F123" s="3">
        <f>'scaled aggregate flows'!F123*'updating weights'!F104</f>
        <v>-183.68524691996947</v>
      </c>
      <c r="G123" s="3">
        <f>'scaled aggregate flows'!G123*'updating weights'!G104</f>
        <v>77.646333568385288</v>
      </c>
      <c r="H123" s="3">
        <f>'scaled aggregate flows'!H123*'updating weights'!H104</f>
        <v>-116.21229099271154</v>
      </c>
      <c r="I123" s="3">
        <f>'scaled aggregate flows'!I123*'updating weights'!I104</f>
        <v>-369.95325902431165</v>
      </c>
      <c r="J123" s="3">
        <f>'scaled aggregate flows'!J123*'updating weights'!J104</f>
        <v>-6.0832283918080643</v>
      </c>
    </row>
    <row r="124" spans="1:10">
      <c r="A124" s="3" t="s">
        <v>4</v>
      </c>
      <c r="B124" s="3" t="s">
        <v>11</v>
      </c>
      <c r="C124" s="3" t="s">
        <v>23</v>
      </c>
      <c r="D124" s="3">
        <f>'scaled aggregate flows'!D124*'updating weights'!D105</f>
        <v>-28.754588918778893</v>
      </c>
      <c r="E124" s="3">
        <f>'scaled aggregate flows'!E124*'updating weights'!E105</f>
        <v>149.61658802796882</v>
      </c>
      <c r="F124" s="3">
        <f>'scaled aggregate flows'!F124*'updating weights'!F105</f>
        <v>-37.156824338460495</v>
      </c>
      <c r="G124" s="3">
        <f>'scaled aggregate flows'!G124*'updating weights'!G105</f>
        <v>81.575263112772689</v>
      </c>
      <c r="H124" s="3">
        <f>'scaled aggregate flows'!H124*'updating weights'!H105</f>
        <v>-3000.9776598978833</v>
      </c>
      <c r="I124" s="3">
        <f>'scaled aggregate flows'!I124*'updating weights'!I105</f>
        <v>-254.79516755426377</v>
      </c>
      <c r="J124" s="3">
        <f>'scaled aggregate flows'!J124*'updating weights'!J105</f>
        <v>0</v>
      </c>
    </row>
    <row r="125" spans="1:10">
      <c r="A125" s="3" t="s">
        <v>4</v>
      </c>
      <c r="B125" s="3" t="s">
        <v>12</v>
      </c>
      <c r="C125" s="3" t="s">
        <v>23</v>
      </c>
      <c r="D125" s="3">
        <f>'scaled aggregate flows'!D125*'updating weights'!D106</f>
        <v>-0.41642345702823813</v>
      </c>
      <c r="E125" s="3">
        <f>'scaled aggregate flows'!E125*'updating weights'!E106</f>
        <v>0</v>
      </c>
      <c r="F125" s="3">
        <f>'scaled aggregate flows'!F125*'updating weights'!F106</f>
        <v>-0.1226643515436754</v>
      </c>
      <c r="G125" s="3">
        <f>'scaled aggregate flows'!G125*'updating weights'!G106</f>
        <v>13.531233114511766</v>
      </c>
      <c r="H125" s="3">
        <f>'scaled aggregate flows'!H125*'updating weights'!H106</f>
        <v>0</v>
      </c>
      <c r="I125" s="3">
        <f>'scaled aggregate flows'!I125*'updating weights'!I106</f>
        <v>-0.36629929929505095</v>
      </c>
      <c r="J125" s="3">
        <f>'scaled aggregate flows'!J125*'updating weights'!J106</f>
        <v>0</v>
      </c>
    </row>
    <row r="126" spans="1:10">
      <c r="A126" s="3" t="s">
        <v>4</v>
      </c>
      <c r="B126" s="3" t="s">
        <v>13</v>
      </c>
      <c r="C126" s="3" t="s">
        <v>23</v>
      </c>
      <c r="D126" s="3">
        <f>'scaled aggregate flows'!D126*'updating weights'!D107</f>
        <v>-30.500636723320728</v>
      </c>
      <c r="E126" s="3">
        <f>'scaled aggregate flows'!E126*'updating weights'!E107</f>
        <v>485.49135921778168</v>
      </c>
      <c r="F126" s="3">
        <f>'scaled aggregate flows'!F126*'updating weights'!F107</f>
        <v>-173.85136974574192</v>
      </c>
      <c r="G126" s="3">
        <f>'scaled aggregate flows'!G126*'updating weights'!G107</f>
        <v>238.42275606208125</v>
      </c>
      <c r="H126" s="3">
        <f>'scaled aggregate flows'!H126*'updating weights'!H107</f>
        <v>-514.21171804965513</v>
      </c>
      <c r="I126" s="3">
        <f>'scaled aggregate flows'!I126*'updating weights'!I107</f>
        <v>-192.81120468449728</v>
      </c>
      <c r="J126" s="3">
        <f>'scaled aggregate flows'!J126*'updating weights'!J107</f>
        <v>0</v>
      </c>
    </row>
    <row r="127" spans="1:10">
      <c r="A127" s="3" t="s">
        <v>4</v>
      </c>
      <c r="B127" s="3" t="s">
        <v>14</v>
      </c>
      <c r="C127" s="3" t="s">
        <v>23</v>
      </c>
      <c r="D127" s="3">
        <f>'scaled aggregate flows'!D127*'updating weights'!D108</f>
        <v>-0.10071087959596874</v>
      </c>
      <c r="E127" s="3">
        <f>'scaled aggregate flows'!E127*'updating weights'!E108</f>
        <v>15.133721789551471</v>
      </c>
      <c r="F127" s="3">
        <f>'scaled aggregate flows'!F127*'updating weights'!F108</f>
        <v>-1.8917249038338195</v>
      </c>
      <c r="G127" s="3">
        <f>'scaled aggregate flows'!G127*'updating weights'!G108</f>
        <v>44.919415849926011</v>
      </c>
      <c r="H127" s="3">
        <f>'scaled aggregate flows'!H127*'updating weights'!H108</f>
        <v>-643.04134349300398</v>
      </c>
      <c r="I127" s="3">
        <f>'scaled aggregate flows'!I127*'updating weights'!I108</f>
        <v>-37.02074417292814</v>
      </c>
      <c r="J127" s="3">
        <f>'scaled aggregate flows'!J127*'updating weights'!J108</f>
        <v>0</v>
      </c>
    </row>
    <row r="128" spans="1:10">
      <c r="A128" s="3" t="s">
        <v>4</v>
      </c>
      <c r="B128" s="3" t="s">
        <v>15</v>
      </c>
      <c r="C128" s="3" t="s">
        <v>23</v>
      </c>
      <c r="D128" s="3">
        <f>'scaled aggregate flows'!D128*'updating weights'!D109</f>
        <v>-6.5288503117764032E-2</v>
      </c>
      <c r="E128" s="3">
        <f>'scaled aggregate flows'!E128*'updating weights'!E109</f>
        <v>0</v>
      </c>
      <c r="F128" s="3">
        <f>'scaled aggregate flows'!F128*'updating weights'!F109</f>
        <v>-0.30108522651629421</v>
      </c>
      <c r="G128" s="3">
        <f>'scaled aggregate flows'!G128*'updating weights'!G109</f>
        <v>5.0838366437701135</v>
      </c>
      <c r="H128" s="3">
        <f>'scaled aggregate flows'!H128*'updating weights'!H109</f>
        <v>-23.906528432786377</v>
      </c>
      <c r="I128" s="3">
        <f>'scaled aggregate flows'!I128*'updating weights'!I109</f>
        <v>-24.454314396548877</v>
      </c>
      <c r="J128" s="3">
        <f>'scaled aggregate flows'!J128*'updating weights'!J109</f>
        <v>0</v>
      </c>
    </row>
    <row r="129" spans="1:10">
      <c r="A129" s="3" t="s">
        <v>4</v>
      </c>
      <c r="B129" s="3" t="s">
        <v>16</v>
      </c>
      <c r="C129" s="3" t="s">
        <v>23</v>
      </c>
      <c r="D129" s="3">
        <f>'scaled aggregate flows'!D129*'updating weights'!D110</f>
        <v>-3.7337757424840214</v>
      </c>
      <c r="E129" s="3">
        <f>'scaled aggregate flows'!E129*'updating weights'!E110</f>
        <v>11.027673241998745</v>
      </c>
      <c r="F129" s="3">
        <f>'scaled aggregate flows'!F129*'updating weights'!F110</f>
        <v>-9.8100608555439734</v>
      </c>
      <c r="G129" s="3">
        <f>'scaled aggregate flows'!G129*'updating weights'!G110</f>
        <v>3.0749069141813679</v>
      </c>
      <c r="H129" s="3">
        <f>'scaled aggregate flows'!H129*'updating weights'!H110</f>
        <v>-109.08460381182523</v>
      </c>
      <c r="I129" s="3">
        <f>'scaled aggregate flows'!I129*'updating weights'!I110</f>
        <v>-30.702921563687454</v>
      </c>
      <c r="J129" s="3">
        <f>'scaled aggregate flows'!J129*'updating weights'!J110</f>
        <v>0</v>
      </c>
    </row>
    <row r="130" spans="1:10">
      <c r="A130" s="3" t="s">
        <v>4</v>
      </c>
      <c r="B130" s="3" t="s">
        <v>17</v>
      </c>
      <c r="C130" s="3" t="s">
        <v>23</v>
      </c>
      <c r="D130" s="3">
        <f>'scaled aggregate flows'!D130*'updating weights'!D111</f>
        <v>-28.919466132390117</v>
      </c>
      <c r="E130" s="3">
        <f>'scaled aggregate flows'!E130*'updating weights'!E111</f>
        <v>620.28706725029826</v>
      </c>
      <c r="F130" s="3">
        <f>'scaled aggregate flows'!F130*'updating weights'!F111</f>
        <v>-86.266937244435226</v>
      </c>
      <c r="G130" s="3">
        <f>'scaled aggregate flows'!G130*'updating weights'!G111</f>
        <v>19.582130878184497</v>
      </c>
      <c r="H130" s="3">
        <f>'scaled aggregate flows'!H130*'updating weights'!H111</f>
        <v>-318.00109950500843</v>
      </c>
      <c r="I130" s="3">
        <f>'scaled aggregate flows'!I130*'updating weights'!I111</f>
        <v>-148.27372560869011</v>
      </c>
      <c r="J130" s="3">
        <f>'scaled aggregate flows'!J130*'updating weights'!J111</f>
        <v>0</v>
      </c>
    </row>
    <row r="131" spans="1:10">
      <c r="A131" s="3" t="s">
        <v>4</v>
      </c>
      <c r="B131" s="3" t="s">
        <v>18</v>
      </c>
      <c r="C131" s="3" t="s">
        <v>23</v>
      </c>
      <c r="D131" s="3">
        <f>'scaled aggregate flows'!D131*'updating weights'!D112</f>
        <v>-78.808651365800543</v>
      </c>
      <c r="E131" s="3">
        <f>'scaled aggregate flows'!E131*'updating weights'!E112</f>
        <v>2215.2718492410881</v>
      </c>
      <c r="F131" s="3">
        <f>'scaled aggregate flows'!F131*'updating weights'!F112</f>
        <v>-1.3821599500750272</v>
      </c>
      <c r="G131" s="3">
        <f>'scaled aggregate flows'!G131*'updating weights'!G112</f>
        <v>267.25182538909661</v>
      </c>
      <c r="H131" s="3">
        <f>'scaled aggregate flows'!H131*'updating weights'!H112</f>
        <v>-2645.7443559262588</v>
      </c>
      <c r="I131" s="3">
        <f>'scaled aggregate flows'!I131*'updating weights'!I112</f>
        <v>-574.74844435251453</v>
      </c>
      <c r="J131" s="3">
        <f>'scaled aggregate flows'!J131*'updating weights'!J112</f>
        <v>0</v>
      </c>
    </row>
    <row r="132" spans="1:10">
      <c r="A132" s="3" t="s">
        <v>4</v>
      </c>
      <c r="B132" s="3" t="s">
        <v>19</v>
      </c>
      <c r="C132" s="3" t="s">
        <v>23</v>
      </c>
      <c r="D132" s="3">
        <f>'scaled aggregate flows'!D132*'updating weights'!D113</f>
        <v>-677.33231117008711</v>
      </c>
      <c r="E132" s="3">
        <f>'scaled aggregate flows'!E132*'updating weights'!E113</f>
        <v>11378.955471547946</v>
      </c>
      <c r="F132" s="3">
        <f>'scaled aggregate flows'!F132*'updating weights'!F113</f>
        <v>-4225.9541802499052</v>
      </c>
      <c r="G132" s="3">
        <f>'scaled aggregate flows'!G132*'updating weights'!G113</f>
        <v>2839.9297639174847</v>
      </c>
      <c r="H132" s="3">
        <f>'scaled aggregate flows'!H132*'updating weights'!H113</f>
        <v>-10025.379783684764</v>
      </c>
      <c r="I132" s="3">
        <f>'scaled aggregate flows'!I132*'updating weights'!I113</f>
        <v>-2586.0683765508538</v>
      </c>
      <c r="J132" s="3">
        <f>'scaled aggregate flows'!J132*'updating weights'!J113</f>
        <v>-220.61154263850827</v>
      </c>
    </row>
    <row r="135" spans="1:10">
      <c r="A135" s="3" t="s">
        <v>4</v>
      </c>
      <c r="B135" s="3" t="s">
        <v>3</v>
      </c>
      <c r="C135" s="3" t="s">
        <v>24</v>
      </c>
      <c r="D135" s="3">
        <f>'scaled aggregate flows'!D135*'updating weights'!D116</f>
        <v>-2.1194320795916693E-2</v>
      </c>
      <c r="E135" s="3">
        <f>'scaled aggregate flows'!E135*'updating weights'!E116</f>
        <v>266.55959979534987</v>
      </c>
      <c r="F135" s="3">
        <f>'scaled aggregate flows'!F135*'updating weights'!F116</f>
        <v>-0.14987779967134005</v>
      </c>
      <c r="G135" s="3">
        <f>'scaled aggregate flows'!G135*'updating weights'!G116</f>
        <v>158.93962628839694</v>
      </c>
      <c r="H135" s="3">
        <f>'scaled aggregate flows'!H135*'updating weights'!H116</f>
        <v>-197.10562146782561</v>
      </c>
      <c r="I135" s="3">
        <f>'scaled aggregate flows'!I135*'updating weights'!I116</f>
        <v>60.420704819783651</v>
      </c>
      <c r="J135" s="3">
        <f>'scaled aggregate flows'!J135*'updating weights'!J116</f>
        <v>0</v>
      </c>
    </row>
    <row r="136" spans="1:10">
      <c r="A136" s="3" t="s">
        <v>4</v>
      </c>
      <c r="B136" s="3" t="s">
        <v>4</v>
      </c>
      <c r="C136" s="3" t="s">
        <v>24</v>
      </c>
      <c r="D136" s="3">
        <f>'scaled aggregate flows'!D136*'updating weights'!D117</f>
        <v>0</v>
      </c>
      <c r="E136" s="3">
        <f>'scaled aggregate flows'!E136*'updating weights'!E117</f>
        <v>0</v>
      </c>
      <c r="F136" s="3">
        <f>'scaled aggregate flows'!F136*'updating weights'!F117</f>
        <v>0</v>
      </c>
      <c r="G136" s="3">
        <f>'scaled aggregate flows'!G136*'updating weights'!G117</f>
        <v>0</v>
      </c>
      <c r="H136" s="3">
        <f>'scaled aggregate flows'!H136*'updating weights'!H117</f>
        <v>0</v>
      </c>
      <c r="I136" s="3">
        <f>'scaled aggregate flows'!I136*'updating weights'!I117</f>
        <v>0</v>
      </c>
      <c r="J136" s="3">
        <f>'scaled aggregate flows'!J136*'updating weights'!J117</f>
        <v>0</v>
      </c>
    </row>
    <row r="137" spans="1:10">
      <c r="A137" s="3" t="s">
        <v>4</v>
      </c>
      <c r="B137" s="3" t="s">
        <v>5</v>
      </c>
      <c r="C137" s="3" t="s">
        <v>24</v>
      </c>
      <c r="D137" s="3">
        <f>'scaled aggregate flows'!D137*'updating weights'!D118</f>
        <v>0</v>
      </c>
      <c r="E137" s="3">
        <f>'scaled aggregate flows'!E137*'updating weights'!E118</f>
        <v>0</v>
      </c>
      <c r="F137" s="3">
        <f>'scaled aggregate flows'!F137*'updating weights'!F118</f>
        <v>0</v>
      </c>
      <c r="G137" s="3">
        <f>'scaled aggregate flows'!G137*'updating weights'!G118</f>
        <v>0.71999389369868472</v>
      </c>
      <c r="H137" s="3">
        <f>'scaled aggregate flows'!H137*'updating weights'!H118</f>
        <v>-66.369198074599552</v>
      </c>
      <c r="I137" s="3">
        <f>'scaled aggregate flows'!I137*'updating weights'!I118</f>
        <v>25.650326476248608</v>
      </c>
      <c r="J137" s="3">
        <f>'scaled aggregate flows'!J137*'updating weights'!J118</f>
        <v>0</v>
      </c>
    </row>
    <row r="138" spans="1:10">
      <c r="A138" s="3" t="s">
        <v>4</v>
      </c>
      <c r="B138" s="3" t="s">
        <v>6</v>
      </c>
      <c r="C138" s="3" t="s">
        <v>24</v>
      </c>
      <c r="D138" s="3">
        <f>'scaled aggregate flows'!D138*'updating weights'!D119</f>
        <v>-2.0313634412052841</v>
      </c>
      <c r="E138" s="3">
        <f>'scaled aggregate flows'!E138*'updating weights'!E119</f>
        <v>24.256772213063499</v>
      </c>
      <c r="F138" s="3">
        <f>'scaled aggregate flows'!F138*'updating weights'!F119</f>
        <v>-0.99997429961824202</v>
      </c>
      <c r="G138" s="3">
        <f>'scaled aggregate flows'!G138*'updating weights'!G119</f>
        <v>33.288722426621298</v>
      </c>
      <c r="H138" s="3">
        <f>'scaled aggregate flows'!H138*'updating weights'!H119</f>
        <v>-130.10288771095611</v>
      </c>
      <c r="I138" s="3">
        <f>'scaled aggregate flows'!I138*'updating weights'!I119</f>
        <v>107.87131671678003</v>
      </c>
      <c r="J138" s="3">
        <f>'scaled aggregate flows'!J138*'updating weights'!J119</f>
        <v>0</v>
      </c>
    </row>
    <row r="139" spans="1:10">
      <c r="A139" s="3" t="s">
        <v>4</v>
      </c>
      <c r="B139" s="3" t="s">
        <v>7</v>
      </c>
      <c r="C139" s="3" t="s">
        <v>24</v>
      </c>
      <c r="D139" s="3">
        <f>'scaled aggregate flows'!D139*'updating weights'!D120</f>
        <v>-312.26176542642833</v>
      </c>
      <c r="E139" s="3">
        <f>'scaled aggregate flows'!E139*'updating weights'!E120</f>
        <v>1386.3445398214997</v>
      </c>
      <c r="F139" s="3">
        <f>'scaled aggregate flows'!F139*'updating weights'!F120</f>
        <v>-73.646684658941922</v>
      </c>
      <c r="G139" s="3">
        <f>'scaled aggregate flows'!G139*'updating weights'!G120</f>
        <v>2282.3653730781189</v>
      </c>
      <c r="H139" s="3">
        <f>'scaled aggregate flows'!H139*'updating weights'!H120</f>
        <v>-1519.9281260474727</v>
      </c>
      <c r="I139" s="3">
        <f>'scaled aggregate flows'!I139*'updating weights'!I120</f>
        <v>714.24087662844568</v>
      </c>
      <c r="J139" s="3">
        <f>'scaled aggregate flows'!J139*'updating weights'!J120</f>
        <v>168.16615845654999</v>
      </c>
    </row>
    <row r="140" spans="1:10">
      <c r="A140" s="3" t="s">
        <v>4</v>
      </c>
      <c r="B140" s="3" t="s">
        <v>8</v>
      </c>
      <c r="C140" s="3" t="s">
        <v>24</v>
      </c>
      <c r="D140" s="3">
        <f>'scaled aggregate flows'!D140*'updating weights'!D121</f>
        <v>-15.570294501245447</v>
      </c>
      <c r="E140" s="3">
        <f>'scaled aggregate flows'!E140*'updating weights'!E121</f>
        <v>0</v>
      </c>
      <c r="F140" s="3">
        <f>'scaled aggregate flows'!F140*'updating weights'!F121</f>
        <v>-3.4229020407261586</v>
      </c>
      <c r="G140" s="3">
        <f>'scaled aggregate flows'!G140*'updating weights'!G121</f>
        <v>5.5772685058442084</v>
      </c>
      <c r="H140" s="3">
        <f>'scaled aggregate flows'!H140*'updating weights'!H121</f>
        <v>-110.0831601512258</v>
      </c>
      <c r="I140" s="3">
        <f>'scaled aggregate flows'!I140*'updating weights'!I121</f>
        <v>57.311677717635661</v>
      </c>
      <c r="J140" s="3">
        <f>'scaled aggregate flows'!J140*'updating weights'!J121</f>
        <v>0</v>
      </c>
    </row>
    <row r="141" spans="1:10">
      <c r="A141" s="3" t="s">
        <v>4</v>
      </c>
      <c r="B141" s="3" t="s">
        <v>9</v>
      </c>
      <c r="C141" s="3" t="s">
        <v>24</v>
      </c>
      <c r="D141" s="3">
        <f>'scaled aggregate flows'!D141*'updating weights'!D122</f>
        <v>0</v>
      </c>
      <c r="E141" s="3">
        <f>'scaled aggregate flows'!E141*'updating weights'!E122</f>
        <v>0</v>
      </c>
      <c r="F141" s="3">
        <f>'scaled aggregate flows'!F141*'updating weights'!F122</f>
        <v>-2.6690164379817747E-4</v>
      </c>
      <c r="G141" s="3">
        <f>'scaled aggregate flows'!G141*'updating weights'!G122</f>
        <v>14.474080271280769</v>
      </c>
      <c r="H141" s="3">
        <f>'scaled aggregate flows'!H141*'updating weights'!H122</f>
        <v>-12.822762209143708</v>
      </c>
      <c r="I141" s="3">
        <f>'scaled aggregate flows'!I141*'updating weights'!I122</f>
        <v>22.6525864912362</v>
      </c>
      <c r="J141" s="3">
        <f>'scaled aggregate flows'!J141*'updating weights'!J122</f>
        <v>0</v>
      </c>
    </row>
    <row r="142" spans="1:10">
      <c r="A142" s="3" t="s">
        <v>4</v>
      </c>
      <c r="B142" s="3" t="s">
        <v>10</v>
      </c>
      <c r="C142" s="3" t="s">
        <v>24</v>
      </c>
      <c r="D142" s="3">
        <f>'scaled aggregate flows'!D142*'updating weights'!D123</f>
        <v>-120.06757741175177</v>
      </c>
      <c r="E142" s="3">
        <f>'scaled aggregate flows'!E142*'updating weights'!E123</f>
        <v>257.7991586606787</v>
      </c>
      <c r="F142" s="3">
        <f>'scaled aggregate flows'!F142*'updating weights'!F123</f>
        <v>-36.947795479330999</v>
      </c>
      <c r="G142" s="3">
        <f>'scaled aggregate flows'!G142*'updating weights'!G123</f>
        <v>209.01423529382527</v>
      </c>
      <c r="H142" s="3">
        <f>'scaled aggregate flows'!H142*'updating weights'!H123</f>
        <v>-66.521246638344323</v>
      </c>
      <c r="I142" s="3">
        <f>'scaled aggregate flows'!I142*'updating weights'!I123</f>
        <v>306.38791925671944</v>
      </c>
      <c r="J142" s="3">
        <f>'scaled aggregate flows'!J142*'updating weights'!J123</f>
        <v>4.5731962583441588</v>
      </c>
    </row>
    <row r="143" spans="1:10">
      <c r="A143" s="3" t="s">
        <v>4</v>
      </c>
      <c r="B143" s="3" t="s">
        <v>11</v>
      </c>
      <c r="C143" s="3" t="s">
        <v>24</v>
      </c>
      <c r="D143" s="3">
        <f>'scaled aggregate flows'!D143*'updating weights'!D124</f>
        <v>-30.423793661569327</v>
      </c>
      <c r="E143" s="3">
        <f>'scaled aggregate flows'!E143*'updating weights'!E124</f>
        <v>72.391895855835386</v>
      </c>
      <c r="F143" s="3">
        <f>'scaled aggregate flows'!F143*'updating weights'!F124</f>
        <v>-7.4739957037323439</v>
      </c>
      <c r="G143" s="3">
        <f>'scaled aggregate flows'!G143*'updating weights'!G124</f>
        <v>219.5904230737697</v>
      </c>
      <c r="H143" s="3">
        <f>'scaled aggregate flows'!H143*'updating weights'!H124</f>
        <v>-1717.7939903340221</v>
      </c>
      <c r="I143" s="3">
        <f>'scaled aggregate flows'!I143*'updating weights'!I124</f>
        <v>211.01628197438833</v>
      </c>
      <c r="J143" s="3">
        <f>'scaled aggregate flows'!J143*'updating weights'!J124</f>
        <v>0</v>
      </c>
    </row>
    <row r="144" spans="1:10">
      <c r="A144" s="3" t="s">
        <v>4</v>
      </c>
      <c r="B144" s="3" t="s">
        <v>12</v>
      </c>
      <c r="C144" s="3" t="s">
        <v>24</v>
      </c>
      <c r="D144" s="3">
        <f>'scaled aggregate flows'!D144*'updating weights'!D125</f>
        <v>-0.44059685110610569</v>
      </c>
      <c r="E144" s="3">
        <f>'scaled aggregate flows'!E144*'updating weights'!E125</f>
        <v>0</v>
      </c>
      <c r="F144" s="3">
        <f>'scaled aggregate flows'!F144*'updating weights'!F125</f>
        <v>-2.4673605798157101E-2</v>
      </c>
      <c r="G144" s="3">
        <f>'scaled aggregate flows'!G144*'updating weights'!G125</f>
        <v>36.424390077881391</v>
      </c>
      <c r="H144" s="3">
        <f>'scaled aggregate flows'!H144*'updating weights'!H125</f>
        <v>0</v>
      </c>
      <c r="I144" s="3">
        <f>'scaled aggregate flows'!I144*'updating weights'!I125</f>
        <v>0.30336178259975743</v>
      </c>
      <c r="J144" s="3">
        <f>'scaled aggregate flows'!J144*'updating weights'!J125</f>
        <v>0</v>
      </c>
    </row>
    <row r="145" spans="1:10">
      <c r="A145" s="3" t="s">
        <v>4</v>
      </c>
      <c r="B145" s="3" t="s">
        <v>13</v>
      </c>
      <c r="C145" s="3" t="s">
        <v>24</v>
      </c>
      <c r="D145" s="3">
        <f>'scaled aggregate flows'!D145*'updating weights'!D126</f>
        <v>-32.271199593146555</v>
      </c>
      <c r="E145" s="3">
        <f>'scaled aggregate flows'!E145*'updating weights'!E126</f>
        <v>234.9047012676937</v>
      </c>
      <c r="F145" s="3">
        <f>'scaled aggregate flows'!F145*'updating weights'!F126</f>
        <v>-34.969737422439103</v>
      </c>
      <c r="G145" s="3">
        <f>'scaled aggregate flows'!G145*'updating weights'!G126</f>
        <v>641.80429061820644</v>
      </c>
      <c r="H145" s="3">
        <f>'scaled aggregate flows'!H145*'updating weights'!H126</f>
        <v>-294.34067798261685</v>
      </c>
      <c r="I145" s="3">
        <f>'scaled aggregate flows'!I145*'updating weights'!I126</f>
        <v>159.68239871292067</v>
      </c>
      <c r="J145" s="3">
        <f>'scaled aggregate flows'!J145*'updating weights'!J126</f>
        <v>0</v>
      </c>
    </row>
    <row r="146" spans="1:10">
      <c r="A146" s="3" t="s">
        <v>4</v>
      </c>
      <c r="B146" s="3" t="s">
        <v>14</v>
      </c>
      <c r="C146" s="3" t="s">
        <v>24</v>
      </c>
      <c r="D146" s="3">
        <f>'scaled aggregate flows'!D146*'updating weights'!D127</f>
        <v>-0.10655714915478691</v>
      </c>
      <c r="E146" s="3">
        <f>'scaled aggregate flows'!E146*'updating weights'!E127</f>
        <v>7.3224421579216639</v>
      </c>
      <c r="F146" s="3">
        <f>'scaled aggregate flows'!F146*'updating weights'!F127</f>
        <v>-0.38051539806276274</v>
      </c>
      <c r="G146" s="3">
        <f>'scaled aggregate flows'!G146*'updating weights'!G127</f>
        <v>120.91745897375364</v>
      </c>
      <c r="H146" s="3">
        <f>'scaled aggregate flows'!H146*'updating weights'!H127</f>
        <v>-368.08423139883865</v>
      </c>
      <c r="I146" s="3">
        <f>'scaled aggregate flows'!I146*'updating weights'!I127</f>
        <v>30.659842830938224</v>
      </c>
      <c r="J146" s="3">
        <f>'scaled aggregate flows'!J146*'updating weights'!J127</f>
        <v>0</v>
      </c>
    </row>
    <row r="147" spans="1:10">
      <c r="A147" s="3" t="s">
        <v>4</v>
      </c>
      <c r="B147" s="3" t="s">
        <v>15</v>
      </c>
      <c r="C147" s="3" t="s">
        <v>24</v>
      </c>
      <c r="D147" s="3">
        <f>'scaled aggregate flows'!D147*'updating weights'!D128</f>
        <v>-6.9078502667459851E-2</v>
      </c>
      <c r="E147" s="3">
        <f>'scaled aggregate flows'!E147*'updating weights'!E128</f>
        <v>0</v>
      </c>
      <c r="F147" s="3">
        <f>'scaled aggregate flows'!F147*'updating weights'!F128</f>
        <v>-6.0562486959112892E-2</v>
      </c>
      <c r="G147" s="3">
        <f>'scaled aggregate flows'!G147*'updating weights'!G128</f>
        <v>13.685053493485057</v>
      </c>
      <c r="H147" s="3">
        <f>'scaled aggregate flows'!H147*'updating weights'!H128</f>
        <v>-13.684370737030832</v>
      </c>
      <c r="I147" s="3">
        <f>'scaled aggregate flows'!I147*'updating weights'!I128</f>
        <v>20.252576026951221</v>
      </c>
      <c r="J147" s="3">
        <f>'scaled aggregate flows'!J147*'updating weights'!J128</f>
        <v>0</v>
      </c>
    </row>
    <row r="148" spans="1:10">
      <c r="A148" s="3" t="s">
        <v>4</v>
      </c>
      <c r="B148" s="3" t="s">
        <v>16</v>
      </c>
      <c r="C148" s="3" t="s">
        <v>24</v>
      </c>
      <c r="D148" s="3">
        <f>'scaled aggregate flows'!D148*'updating weights'!D129</f>
        <v>-3.9505215354937748</v>
      </c>
      <c r="E148" s="3">
        <f>'scaled aggregate flows'!E148*'updating weights'!E129</f>
        <v>5.3357330453072587</v>
      </c>
      <c r="F148" s="3">
        <f>'scaled aggregate flows'!F148*'updating weights'!F129</f>
        <v>-1.9732674681726137</v>
      </c>
      <c r="G148" s="3">
        <f>'scaled aggregate flows'!G148*'updating weights'!G129</f>
        <v>8.2772654899573759</v>
      </c>
      <c r="H148" s="3">
        <f>'scaled aggregate flows'!H148*'updating weights'!H129</f>
        <v>-62.441276844525866</v>
      </c>
      <c r="I148" s="3">
        <f>'scaled aggregate flows'!I148*'updating weights'!I129</f>
        <v>25.427548003793301</v>
      </c>
      <c r="J148" s="3">
        <f>'scaled aggregate flows'!J148*'updating weights'!J129</f>
        <v>0</v>
      </c>
    </row>
    <row r="149" spans="1:10">
      <c r="A149" s="3" t="s">
        <v>4</v>
      </c>
      <c r="B149" s="3" t="s">
        <v>17</v>
      </c>
      <c r="C149" s="3" t="s">
        <v>24</v>
      </c>
      <c r="D149" s="3">
        <f>'scaled aggregate flows'!D149*'updating weights'!D130</f>
        <v>-30.598242002339255</v>
      </c>
      <c r="E149" s="3">
        <f>'scaled aggregate flows'!E149*'updating weights'!E130</f>
        <v>300.12552327894946</v>
      </c>
      <c r="F149" s="3">
        <f>'scaled aggregate flows'!F149*'updating weights'!F130</f>
        <v>-17.352363389991758</v>
      </c>
      <c r="G149" s="3">
        <f>'scaled aggregate flows'!G149*'updating weights'!G130</f>
        <v>52.712651361993366</v>
      </c>
      <c r="H149" s="3">
        <f>'scaled aggregate flows'!H149*'updating weights'!H130</f>
        <v>-182.02747222980088</v>
      </c>
      <c r="I149" s="3">
        <f>'scaled aggregate flows'!I149*'updating weights'!I130</f>
        <v>122.79734577686992</v>
      </c>
      <c r="J149" s="3">
        <f>'scaled aggregate flows'!J149*'updating weights'!J130</f>
        <v>0</v>
      </c>
    </row>
    <row r="150" spans="1:10">
      <c r="A150" s="3" t="s">
        <v>4</v>
      </c>
      <c r="B150" s="3" t="s">
        <v>18</v>
      </c>
      <c r="C150" s="3" t="s">
        <v>24</v>
      </c>
      <c r="D150" s="3">
        <f>'scaled aggregate flows'!D150*'updating weights'!D131</f>
        <v>-83.383495923804347</v>
      </c>
      <c r="E150" s="3">
        <f>'scaled aggregate flows'!E150*'updating weights'!E131</f>
        <v>1071.8579478142231</v>
      </c>
      <c r="F150" s="3">
        <f>'scaled aggregate flows'!F150*'updating weights'!F131</f>
        <v>-0.27801777231104652</v>
      </c>
      <c r="G150" s="3">
        <f>'scaled aggregate flows'!G150*'updating weights'!G131</f>
        <v>719.40854574136438</v>
      </c>
      <c r="H150" s="3">
        <f>'scaled aggregate flows'!H150*'updating weights'!H131</f>
        <v>-1514.454377752661</v>
      </c>
      <c r="I150" s="3">
        <f>'scaled aggregate flows'!I150*'updating weights'!I131</f>
        <v>475.99521200496048</v>
      </c>
      <c r="J150" s="3">
        <f>'scaled aggregate flows'!J150*'updating weights'!J131</f>
        <v>0</v>
      </c>
    </row>
    <row r="151" spans="1:10">
      <c r="A151" s="3" t="s">
        <v>4</v>
      </c>
      <c r="B151" s="3" t="s">
        <v>19</v>
      </c>
      <c r="C151" s="3" t="s">
        <v>24</v>
      </c>
      <c r="D151" s="3">
        <f>'scaled aggregate flows'!D151*'updating weights'!D132</f>
        <v>-716.65147199842863</v>
      </c>
      <c r="E151" s="3">
        <f>'scaled aggregate flows'!E151*'updating weights'!E132</f>
        <v>5505.7007401512128</v>
      </c>
      <c r="F151" s="3">
        <f>'scaled aggregate flows'!F151*'updating weights'!F132</f>
        <v>-850.03936557260079</v>
      </c>
      <c r="G151" s="3">
        <f>'scaled aggregate flows'!G151*'updating weights'!G132</f>
        <v>7644.7363399406249</v>
      </c>
      <c r="H151" s="3">
        <f>'scaled aggregate flows'!H151*'updating weights'!H132</f>
        <v>-5738.6422342830429</v>
      </c>
      <c r="I151" s="3">
        <f>'scaled aggregate flows'!I151*'updating weights'!I132</f>
        <v>2141.7303121931668</v>
      </c>
      <c r="J151" s="3">
        <f>'scaled aggregate flows'!J151*'updating weights'!J132</f>
        <v>165.84941684921557</v>
      </c>
    </row>
    <row r="154" spans="1:10">
      <c r="A154" s="3" t="s">
        <v>5</v>
      </c>
      <c r="B154" s="3" t="s">
        <v>3</v>
      </c>
      <c r="C154" s="3" t="s">
        <v>25</v>
      </c>
    </row>
    <row r="155" spans="1:10">
      <c r="A155" s="3" t="s">
        <v>5</v>
      </c>
      <c r="B155" s="3" t="s">
        <v>4</v>
      </c>
      <c r="C155" s="3" t="s">
        <v>25</v>
      </c>
    </row>
    <row r="156" spans="1:10">
      <c r="A156" s="3" t="s">
        <v>5</v>
      </c>
      <c r="B156" s="3" t="s">
        <v>5</v>
      </c>
      <c r="C156" s="3" t="s">
        <v>25</v>
      </c>
    </row>
    <row r="157" spans="1:10">
      <c r="A157" s="3" t="s">
        <v>5</v>
      </c>
      <c r="B157" s="3" t="s">
        <v>6</v>
      </c>
      <c r="C157" s="3" t="s">
        <v>25</v>
      </c>
    </row>
    <row r="158" spans="1:10">
      <c r="A158" s="3" t="s">
        <v>5</v>
      </c>
      <c r="B158" s="3" t="s">
        <v>7</v>
      </c>
      <c r="C158" s="3" t="s">
        <v>25</v>
      </c>
    </row>
    <row r="159" spans="1:10">
      <c r="A159" s="3" t="s">
        <v>5</v>
      </c>
      <c r="B159" s="3" t="s">
        <v>8</v>
      </c>
      <c r="C159" s="3" t="s">
        <v>25</v>
      </c>
    </row>
    <row r="160" spans="1:10">
      <c r="A160" s="3" t="s">
        <v>5</v>
      </c>
      <c r="B160" s="3" t="s">
        <v>9</v>
      </c>
      <c r="C160" s="3" t="s">
        <v>25</v>
      </c>
    </row>
    <row r="161" spans="1:3">
      <c r="A161" s="3" t="s">
        <v>5</v>
      </c>
      <c r="B161" s="3" t="s">
        <v>10</v>
      </c>
      <c r="C161" s="3" t="s">
        <v>25</v>
      </c>
    </row>
    <row r="162" spans="1:3">
      <c r="A162" s="3" t="s">
        <v>5</v>
      </c>
      <c r="B162" s="3" t="s">
        <v>11</v>
      </c>
      <c r="C162" s="3" t="s">
        <v>25</v>
      </c>
    </row>
    <row r="163" spans="1:3">
      <c r="A163" s="3" t="s">
        <v>5</v>
      </c>
      <c r="B163" s="3" t="s">
        <v>12</v>
      </c>
      <c r="C163" s="3" t="s">
        <v>25</v>
      </c>
    </row>
    <row r="164" spans="1:3">
      <c r="A164" s="3" t="s">
        <v>5</v>
      </c>
      <c r="B164" s="3" t="s">
        <v>13</v>
      </c>
      <c r="C164" s="3" t="s">
        <v>25</v>
      </c>
    </row>
    <row r="165" spans="1:3">
      <c r="A165" s="3" t="s">
        <v>5</v>
      </c>
      <c r="B165" s="3" t="s">
        <v>14</v>
      </c>
      <c r="C165" s="3" t="s">
        <v>25</v>
      </c>
    </row>
    <row r="166" spans="1:3">
      <c r="A166" s="3" t="s">
        <v>5</v>
      </c>
      <c r="B166" s="3" t="s">
        <v>15</v>
      </c>
      <c r="C166" s="3" t="s">
        <v>25</v>
      </c>
    </row>
    <row r="167" spans="1:3">
      <c r="A167" s="3" t="s">
        <v>5</v>
      </c>
      <c r="B167" s="3" t="s">
        <v>16</v>
      </c>
      <c r="C167" s="3" t="s">
        <v>25</v>
      </c>
    </row>
    <row r="168" spans="1:3">
      <c r="A168" s="3" t="s">
        <v>5</v>
      </c>
      <c r="B168" s="3" t="s">
        <v>17</v>
      </c>
      <c r="C168" s="3" t="s">
        <v>25</v>
      </c>
    </row>
    <row r="169" spans="1:3">
      <c r="A169" s="3" t="s">
        <v>5</v>
      </c>
      <c r="B169" s="3" t="s">
        <v>18</v>
      </c>
      <c r="C169" s="3" t="s">
        <v>25</v>
      </c>
    </row>
    <row r="170" spans="1:3">
      <c r="A170" s="3" t="s">
        <v>5</v>
      </c>
      <c r="B170" s="3" t="s">
        <v>19</v>
      </c>
      <c r="C170" s="3" t="s">
        <v>25</v>
      </c>
    </row>
    <row r="173" spans="1:3">
      <c r="A173" s="3" t="s">
        <v>5</v>
      </c>
      <c r="B173" s="3" t="s">
        <v>3</v>
      </c>
      <c r="C173" s="3" t="s">
        <v>22</v>
      </c>
    </row>
    <row r="174" spans="1:3">
      <c r="A174" s="3" t="s">
        <v>5</v>
      </c>
      <c r="B174" s="3" t="s">
        <v>4</v>
      </c>
      <c r="C174" s="3" t="s">
        <v>22</v>
      </c>
    </row>
    <row r="175" spans="1:3">
      <c r="A175" s="3" t="s">
        <v>5</v>
      </c>
      <c r="B175" s="3" t="s">
        <v>5</v>
      </c>
      <c r="C175" s="3" t="s">
        <v>22</v>
      </c>
    </row>
    <row r="176" spans="1:3">
      <c r="A176" s="3" t="s">
        <v>5</v>
      </c>
      <c r="B176" s="3" t="s">
        <v>6</v>
      </c>
      <c r="C176" s="3" t="s">
        <v>22</v>
      </c>
    </row>
    <row r="177" spans="1:3">
      <c r="A177" s="3" t="s">
        <v>5</v>
      </c>
      <c r="B177" s="3" t="s">
        <v>7</v>
      </c>
      <c r="C177" s="3" t="s">
        <v>22</v>
      </c>
    </row>
    <row r="178" spans="1:3">
      <c r="A178" s="3" t="s">
        <v>5</v>
      </c>
      <c r="B178" s="3" t="s">
        <v>8</v>
      </c>
      <c r="C178" s="3" t="s">
        <v>22</v>
      </c>
    </row>
    <row r="179" spans="1:3">
      <c r="A179" s="3" t="s">
        <v>5</v>
      </c>
      <c r="B179" s="3" t="s">
        <v>9</v>
      </c>
      <c r="C179" s="3" t="s">
        <v>22</v>
      </c>
    </row>
    <row r="180" spans="1:3">
      <c r="A180" s="3" t="s">
        <v>5</v>
      </c>
      <c r="B180" s="3" t="s">
        <v>10</v>
      </c>
      <c r="C180" s="3" t="s">
        <v>22</v>
      </c>
    </row>
    <row r="181" spans="1:3">
      <c r="A181" s="3" t="s">
        <v>5</v>
      </c>
      <c r="B181" s="3" t="s">
        <v>11</v>
      </c>
      <c r="C181" s="3" t="s">
        <v>22</v>
      </c>
    </row>
    <row r="182" spans="1:3">
      <c r="A182" s="3" t="s">
        <v>5</v>
      </c>
      <c r="B182" s="3" t="s">
        <v>12</v>
      </c>
      <c r="C182" s="3" t="s">
        <v>22</v>
      </c>
    </row>
    <row r="183" spans="1:3">
      <c r="A183" s="3" t="s">
        <v>5</v>
      </c>
      <c r="B183" s="3" t="s">
        <v>13</v>
      </c>
      <c r="C183" s="3" t="s">
        <v>22</v>
      </c>
    </row>
    <row r="184" spans="1:3">
      <c r="A184" s="3" t="s">
        <v>5</v>
      </c>
      <c r="B184" s="3" t="s">
        <v>14</v>
      </c>
      <c r="C184" s="3" t="s">
        <v>22</v>
      </c>
    </row>
    <row r="185" spans="1:3">
      <c r="A185" s="3" t="s">
        <v>5</v>
      </c>
      <c r="B185" s="3" t="s">
        <v>15</v>
      </c>
      <c r="C185" s="3" t="s">
        <v>22</v>
      </c>
    </row>
    <row r="186" spans="1:3">
      <c r="A186" s="3" t="s">
        <v>5</v>
      </c>
      <c r="B186" s="3" t="s">
        <v>16</v>
      </c>
      <c r="C186" s="3" t="s">
        <v>22</v>
      </c>
    </row>
    <row r="187" spans="1:3">
      <c r="A187" s="3" t="s">
        <v>5</v>
      </c>
      <c r="B187" s="3" t="s">
        <v>17</v>
      </c>
      <c r="C187" s="3" t="s">
        <v>22</v>
      </c>
    </row>
    <row r="188" spans="1:3">
      <c r="A188" s="3" t="s">
        <v>5</v>
      </c>
      <c r="B188" s="3" t="s">
        <v>18</v>
      </c>
      <c r="C188" s="3" t="s">
        <v>22</v>
      </c>
    </row>
    <row r="189" spans="1:3">
      <c r="A189" s="3" t="s">
        <v>5</v>
      </c>
      <c r="B189" s="3" t="s">
        <v>19</v>
      </c>
      <c r="C189" s="3" t="s">
        <v>22</v>
      </c>
    </row>
    <row r="192" spans="1:3">
      <c r="A192" s="3" t="s">
        <v>5</v>
      </c>
      <c r="B192" s="3" t="s">
        <v>3</v>
      </c>
      <c r="C192" s="3" t="s">
        <v>23</v>
      </c>
    </row>
    <row r="193" spans="1:3">
      <c r="A193" s="3" t="s">
        <v>5</v>
      </c>
      <c r="B193" s="3" t="s">
        <v>4</v>
      </c>
      <c r="C193" s="3" t="s">
        <v>23</v>
      </c>
    </row>
    <row r="194" spans="1:3">
      <c r="A194" s="3" t="s">
        <v>5</v>
      </c>
      <c r="B194" s="3" t="s">
        <v>5</v>
      </c>
      <c r="C194" s="3" t="s">
        <v>23</v>
      </c>
    </row>
    <row r="195" spans="1:3">
      <c r="A195" s="3" t="s">
        <v>5</v>
      </c>
      <c r="B195" s="3" t="s">
        <v>6</v>
      </c>
      <c r="C195" s="3" t="s">
        <v>23</v>
      </c>
    </row>
    <row r="196" spans="1:3">
      <c r="A196" s="3" t="s">
        <v>5</v>
      </c>
      <c r="B196" s="3" t="s">
        <v>7</v>
      </c>
      <c r="C196" s="3" t="s">
        <v>23</v>
      </c>
    </row>
    <row r="197" spans="1:3">
      <c r="A197" s="3" t="s">
        <v>5</v>
      </c>
      <c r="B197" s="3" t="s">
        <v>8</v>
      </c>
      <c r="C197" s="3" t="s">
        <v>23</v>
      </c>
    </row>
    <row r="198" spans="1:3">
      <c r="A198" s="3" t="s">
        <v>5</v>
      </c>
      <c r="B198" s="3" t="s">
        <v>9</v>
      </c>
      <c r="C198" s="3" t="s">
        <v>23</v>
      </c>
    </row>
    <row r="199" spans="1:3">
      <c r="A199" s="3" t="s">
        <v>5</v>
      </c>
      <c r="B199" s="3" t="s">
        <v>10</v>
      </c>
      <c r="C199" s="3" t="s">
        <v>23</v>
      </c>
    </row>
    <row r="200" spans="1:3">
      <c r="A200" s="3" t="s">
        <v>5</v>
      </c>
      <c r="B200" s="3" t="s">
        <v>11</v>
      </c>
      <c r="C200" s="3" t="s">
        <v>23</v>
      </c>
    </row>
    <row r="201" spans="1:3">
      <c r="A201" s="3" t="s">
        <v>5</v>
      </c>
      <c r="B201" s="3" t="s">
        <v>12</v>
      </c>
      <c r="C201" s="3" t="s">
        <v>23</v>
      </c>
    </row>
    <row r="202" spans="1:3">
      <c r="A202" s="3" t="s">
        <v>5</v>
      </c>
      <c r="B202" s="3" t="s">
        <v>13</v>
      </c>
      <c r="C202" s="3" t="s">
        <v>23</v>
      </c>
    </row>
    <row r="203" spans="1:3">
      <c r="A203" s="3" t="s">
        <v>5</v>
      </c>
      <c r="B203" s="3" t="s">
        <v>14</v>
      </c>
      <c r="C203" s="3" t="s">
        <v>23</v>
      </c>
    </row>
    <row r="204" spans="1:3">
      <c r="A204" s="3" t="s">
        <v>5</v>
      </c>
      <c r="B204" s="3" t="s">
        <v>15</v>
      </c>
      <c r="C204" s="3" t="s">
        <v>23</v>
      </c>
    </row>
    <row r="205" spans="1:3">
      <c r="A205" s="3" t="s">
        <v>5</v>
      </c>
      <c r="B205" s="3" t="s">
        <v>16</v>
      </c>
      <c r="C205" s="3" t="s">
        <v>23</v>
      </c>
    </row>
    <row r="206" spans="1:3">
      <c r="A206" s="3" t="s">
        <v>5</v>
      </c>
      <c r="B206" s="3" t="s">
        <v>17</v>
      </c>
      <c r="C206" s="3" t="s">
        <v>23</v>
      </c>
    </row>
    <row r="207" spans="1:3">
      <c r="A207" s="3" t="s">
        <v>5</v>
      </c>
      <c r="B207" s="3" t="s">
        <v>18</v>
      </c>
      <c r="C207" s="3" t="s">
        <v>23</v>
      </c>
    </row>
    <row r="208" spans="1:3">
      <c r="A208" s="3" t="s">
        <v>5</v>
      </c>
      <c r="B208" s="3" t="s">
        <v>19</v>
      </c>
      <c r="C208" s="3" t="s">
        <v>23</v>
      </c>
    </row>
    <row r="211" spans="1:10">
      <c r="A211" s="3" t="s">
        <v>5</v>
      </c>
      <c r="B211" s="3" t="s">
        <v>3</v>
      </c>
      <c r="C211" s="8">
        <v>2008</v>
      </c>
      <c r="D211" s="3">
        <f>'scaled aggregate flows'!D211*weights!D80</f>
        <v>1.1889905284116859E-2</v>
      </c>
      <c r="E211" s="3">
        <f>'scaled aggregate flows'!E211*weights!E80</f>
        <v>0</v>
      </c>
      <c r="F211" s="3">
        <f>'scaled aggregate flows'!F211*weights!F80</f>
        <v>0.30513307993696664</v>
      </c>
      <c r="G211" s="3">
        <f>'scaled aggregate flows'!G211*weights!G80</f>
        <v>0</v>
      </c>
      <c r="H211" s="3">
        <f>'scaled aggregate flows'!H211*weights!H80</f>
        <v>-143.44086366072668</v>
      </c>
      <c r="I211" s="3">
        <f>'scaled aggregate flows'!I211*weights!I80</f>
        <v>0</v>
      </c>
      <c r="J211" s="3">
        <f>'scaled aggregate flows'!J211*weights!J80</f>
        <v>0</v>
      </c>
    </row>
    <row r="212" spans="1:10">
      <c r="A212" s="3" t="s">
        <v>5</v>
      </c>
      <c r="B212" s="3" t="s">
        <v>4</v>
      </c>
      <c r="C212" s="8">
        <v>2008</v>
      </c>
      <c r="D212" s="3">
        <f>'scaled aggregate flows'!D212*weights!D81</f>
        <v>0.51506215949520306</v>
      </c>
      <c r="E212" s="3">
        <f>'scaled aggregate flows'!E212*weights!E81</f>
        <v>635.60285741341761</v>
      </c>
      <c r="F212" s="3">
        <f>'scaled aggregate flows'!F212*weights!F81</f>
        <v>73.25429097705107</v>
      </c>
      <c r="G212" s="3">
        <f>'scaled aggregate flows'!G212*weights!G81</f>
        <v>0</v>
      </c>
      <c r="H212" s="3">
        <f>'scaled aggregate flows'!H212*weights!H81</f>
        <v>-450.32200376406917</v>
      </c>
      <c r="I212" s="3">
        <f>'scaled aggregate flows'!I212*weights!I81</f>
        <v>0</v>
      </c>
      <c r="J212" s="3">
        <f>'scaled aggregate flows'!J212*weights!J81</f>
        <v>0</v>
      </c>
    </row>
    <row r="213" spans="1:10">
      <c r="A213" s="3" t="s">
        <v>5</v>
      </c>
      <c r="B213" s="3" t="s">
        <v>5</v>
      </c>
      <c r="C213" s="8">
        <v>2008</v>
      </c>
      <c r="D213" s="3">
        <f>'scaled aggregate flows'!D213*weights!D82</f>
        <v>0</v>
      </c>
      <c r="E213" s="3">
        <f>'scaled aggregate flows'!E213*weights!E82</f>
        <v>0</v>
      </c>
      <c r="F213" s="3">
        <f>'scaled aggregate flows'!F213*weights!F82</f>
        <v>0</v>
      </c>
      <c r="G213" s="3">
        <f>'scaled aggregate flows'!G213*weights!G82</f>
        <v>0</v>
      </c>
      <c r="H213" s="3">
        <f>'scaled aggregate flows'!H213*weights!H82</f>
        <v>0</v>
      </c>
      <c r="I213" s="3">
        <f>'scaled aggregate flows'!I213*weights!I82</f>
        <v>0</v>
      </c>
      <c r="J213" s="3">
        <f>'scaled aggregate flows'!J213*weights!J82</f>
        <v>0</v>
      </c>
    </row>
    <row r="214" spans="1:10">
      <c r="A214" s="3" t="s">
        <v>5</v>
      </c>
      <c r="B214" s="3" t="s">
        <v>6</v>
      </c>
      <c r="C214" s="8">
        <v>2008</v>
      </c>
      <c r="D214" s="3">
        <f>'scaled aggregate flows'!D214*weights!D83</f>
        <v>13.419235661660936</v>
      </c>
      <c r="E214" s="3">
        <f>'scaled aggregate flows'!E214*weights!E83</f>
        <v>9853.844182222063</v>
      </c>
      <c r="F214" s="3">
        <f>'scaled aggregate flows'!F214*weights!F83</f>
        <v>494.67596911342326</v>
      </c>
      <c r="G214" s="3">
        <f>'scaled aggregate flows'!G214*weights!G83</f>
        <v>0</v>
      </c>
      <c r="H214" s="3">
        <f>'scaled aggregate flows'!H214*weights!H83</f>
        <v>-1362.4870468740346</v>
      </c>
      <c r="I214" s="3">
        <f>'scaled aggregate flows'!I214*weights!I83</f>
        <v>0</v>
      </c>
      <c r="J214" s="3">
        <f>'scaled aggregate flows'!J214*weights!J83</f>
        <v>0</v>
      </c>
    </row>
    <row r="215" spans="1:10">
      <c r="A215" s="3" t="s">
        <v>5</v>
      </c>
      <c r="B215" s="3" t="s">
        <v>7</v>
      </c>
      <c r="C215" s="8">
        <v>2008</v>
      </c>
      <c r="D215" s="3">
        <f>'scaled aggregate flows'!D215*weights!D84</f>
        <v>156.30775941873591</v>
      </c>
      <c r="E215" s="3">
        <f>'scaled aggregate flows'!E215*weights!E84</f>
        <v>4968.5789977527811</v>
      </c>
      <c r="F215" s="3">
        <f>'scaled aggregate flows'!F215*weights!F84</f>
        <v>1161.5398699505868</v>
      </c>
      <c r="G215" s="3">
        <f>'scaled aggregate flows'!G215*weights!G84</f>
        <v>3928.2299732247875</v>
      </c>
      <c r="H215" s="3">
        <f>'scaled aggregate flows'!H215*weights!H84</f>
        <v>-478.99753104166018</v>
      </c>
      <c r="I215" s="3">
        <f>'scaled aggregate flows'!I215*weights!I84</f>
        <v>0</v>
      </c>
      <c r="J215" s="3">
        <f>'scaled aggregate flows'!J215*weights!J84</f>
        <v>-78908.772323914003</v>
      </c>
    </row>
    <row r="216" spans="1:10">
      <c r="A216" s="3" t="s">
        <v>5</v>
      </c>
      <c r="B216" s="3" t="s">
        <v>8</v>
      </c>
      <c r="C216" s="8">
        <v>2008</v>
      </c>
      <c r="D216" s="3">
        <f>'scaled aggregate flows'!D216*weights!D85</f>
        <v>715.92408412873851</v>
      </c>
      <c r="E216" s="3">
        <f>'scaled aggregate flows'!E216*weights!E85</f>
        <v>71956.38718671909</v>
      </c>
      <c r="F216" s="3">
        <f>'scaled aggregate flows'!F216*weights!F85</f>
        <v>3265.4087204654461</v>
      </c>
      <c r="G216" s="3">
        <f>'scaled aggregate flows'!G216*weights!G85</f>
        <v>3221.8898332851195</v>
      </c>
      <c r="H216" s="3">
        <f>'scaled aggregate flows'!H216*weights!H85</f>
        <v>-32328.241520689447</v>
      </c>
      <c r="I216" s="3">
        <f>'scaled aggregate flows'!I216*weights!I85</f>
        <v>-719.2757451803152</v>
      </c>
      <c r="J216" s="3">
        <f>'scaled aggregate flows'!J216*weights!J85</f>
        <v>0</v>
      </c>
    </row>
    <row r="217" spans="1:10">
      <c r="A217" s="3" t="s">
        <v>5</v>
      </c>
      <c r="B217" s="3" t="s">
        <v>9</v>
      </c>
      <c r="C217" s="8">
        <v>2008</v>
      </c>
      <c r="D217" s="3">
        <f>'scaled aggregate flows'!D217*weights!D86</f>
        <v>0</v>
      </c>
      <c r="E217" s="3">
        <f>'scaled aggregate flows'!E217*weights!E86</f>
        <v>0</v>
      </c>
      <c r="F217" s="3">
        <f>'scaled aggregate flows'!F217*weights!F86</f>
        <v>0.73826502416812523</v>
      </c>
      <c r="G217" s="3">
        <f>'scaled aggregate flows'!G217*weights!G86</f>
        <v>0</v>
      </c>
      <c r="H217" s="3">
        <f>'scaled aggregate flows'!H217*weights!H86</f>
        <v>-26.978509081276098</v>
      </c>
      <c r="I217" s="3">
        <f>'scaled aggregate flows'!I217*weights!I86</f>
        <v>0</v>
      </c>
      <c r="J217" s="3">
        <f>'scaled aggregate flows'!J217*weights!J86</f>
        <v>0</v>
      </c>
    </row>
    <row r="218" spans="1:10">
      <c r="A218" s="3" t="s">
        <v>5</v>
      </c>
      <c r="B218" s="3" t="s">
        <v>10</v>
      </c>
      <c r="C218" s="8">
        <v>2008</v>
      </c>
      <c r="D218" s="3">
        <f>'scaled aggregate flows'!D218*weights!D87</f>
        <v>25.747506734745325</v>
      </c>
      <c r="E218" s="3">
        <f>'scaled aggregate flows'!E218*weights!E87</f>
        <v>11989.420765223171</v>
      </c>
      <c r="F218" s="3">
        <f>'scaled aggregate flows'!F218*weights!F87</f>
        <v>321.0999219217814</v>
      </c>
      <c r="G218" s="3">
        <f>'scaled aggregate flows'!G218*weights!G87</f>
        <v>2001.1187000785178</v>
      </c>
      <c r="H218" s="3">
        <f>'scaled aggregate flows'!H218*weights!H87</f>
        <v>-96.03004350643387</v>
      </c>
      <c r="I218" s="3">
        <f>'scaled aggregate flows'!I218*weights!I87</f>
        <v>0</v>
      </c>
      <c r="J218" s="3">
        <f>'scaled aggregate flows'!J218*weights!J87</f>
        <v>-9104.8583450670012</v>
      </c>
    </row>
    <row r="219" spans="1:10">
      <c r="A219" s="3" t="s">
        <v>5</v>
      </c>
      <c r="B219" s="3" t="s">
        <v>11</v>
      </c>
      <c r="C219" s="8">
        <v>2008</v>
      </c>
      <c r="D219" s="3">
        <f>'scaled aggregate flows'!D219*weights!D88</f>
        <v>53.849653430570825</v>
      </c>
      <c r="E219" s="3">
        <f>'scaled aggregate flows'!E219*weights!E88</f>
        <v>0</v>
      </c>
      <c r="F219" s="3">
        <f>'scaled aggregate flows'!F219*weights!F88</f>
        <v>148.73678494527164</v>
      </c>
      <c r="G219" s="3">
        <f>'scaled aggregate flows'!G219*weights!G88</f>
        <v>0</v>
      </c>
      <c r="H219" s="3">
        <f>'scaled aggregate flows'!H219*weights!H88</f>
        <v>-10982.900546207144</v>
      </c>
      <c r="I219" s="3">
        <f>'scaled aggregate flows'!I219*weights!I88</f>
        <v>0</v>
      </c>
      <c r="J219" s="3">
        <f>'scaled aggregate flows'!J219*weights!J88</f>
        <v>0</v>
      </c>
    </row>
    <row r="220" spans="1:10">
      <c r="A220" s="3" t="s">
        <v>5</v>
      </c>
      <c r="B220" s="3" t="s">
        <v>12</v>
      </c>
      <c r="C220" s="8">
        <v>2008</v>
      </c>
      <c r="D220" s="3">
        <f>'scaled aggregate flows'!D220*weights!D89</f>
        <v>0</v>
      </c>
      <c r="E220" s="3">
        <f>'scaled aggregate flows'!E220*weights!E89</f>
        <v>0</v>
      </c>
      <c r="F220" s="3">
        <f>'scaled aggregate flows'!F220*weights!F89</f>
        <v>0</v>
      </c>
      <c r="G220" s="3">
        <f>'scaled aggregate flows'!G220*weights!G89</f>
        <v>0</v>
      </c>
      <c r="H220" s="3">
        <f>'scaled aggregate flows'!H220*weights!H89</f>
        <v>0</v>
      </c>
      <c r="I220" s="3">
        <f>'scaled aggregate flows'!I220*weights!I89</f>
        <v>0</v>
      </c>
      <c r="J220" s="3">
        <f>'scaled aggregate flows'!J220*weights!J89</f>
        <v>0</v>
      </c>
    </row>
    <row r="221" spans="1:10">
      <c r="A221" s="3" t="s">
        <v>5</v>
      </c>
      <c r="B221" s="3" t="s">
        <v>13</v>
      </c>
      <c r="C221" s="8">
        <v>2008</v>
      </c>
      <c r="D221" s="3">
        <f>'scaled aggregate flows'!D221*weights!D90</f>
        <v>7.1102082005072447</v>
      </c>
      <c r="E221" s="3">
        <f>'scaled aggregate flows'!E221*weights!E90</f>
        <v>1640.382081638679</v>
      </c>
      <c r="F221" s="3">
        <f>'scaled aggregate flows'!F221*weights!F90</f>
        <v>114.76350063130735</v>
      </c>
      <c r="G221" s="3">
        <f>'scaled aggregate flows'!G221*weights!G90</f>
        <v>0</v>
      </c>
      <c r="H221" s="3">
        <f>'scaled aggregate flows'!H221*weights!H90</f>
        <v>-734.04016433349364</v>
      </c>
      <c r="I221" s="3">
        <f>'scaled aggregate flows'!I221*weights!I90</f>
        <v>0</v>
      </c>
      <c r="J221" s="3">
        <f>'scaled aggregate flows'!J221*weights!J90</f>
        <v>0</v>
      </c>
    </row>
    <row r="222" spans="1:10">
      <c r="A222" s="3" t="s">
        <v>5</v>
      </c>
      <c r="B222" s="3" t="s">
        <v>14</v>
      </c>
      <c r="C222" s="8">
        <v>2008</v>
      </c>
      <c r="D222" s="3">
        <f>'scaled aggregate flows'!D222*weights!D91</f>
        <v>0</v>
      </c>
      <c r="E222" s="3">
        <f>'scaled aggregate flows'!E222*weights!E91</f>
        <v>0</v>
      </c>
      <c r="F222" s="3">
        <f>'scaled aggregate flows'!F222*weights!F91</f>
        <v>0</v>
      </c>
      <c r="G222" s="3">
        <f>'scaled aggregate flows'!G222*weights!G91</f>
        <v>0</v>
      </c>
      <c r="H222" s="3">
        <f>'scaled aggregate flows'!H222*weights!H91</f>
        <v>0</v>
      </c>
      <c r="I222" s="3">
        <f>'scaled aggregate flows'!I222*weights!I91</f>
        <v>0</v>
      </c>
      <c r="J222" s="3">
        <f>'scaled aggregate flows'!J222*weights!J91</f>
        <v>0</v>
      </c>
    </row>
    <row r="223" spans="1:10">
      <c r="A223" s="3" t="s">
        <v>5</v>
      </c>
      <c r="B223" s="3" t="s">
        <v>15</v>
      </c>
      <c r="C223" s="8">
        <v>2008</v>
      </c>
      <c r="D223" s="3">
        <f>'scaled aggregate flows'!D223*weights!D92</f>
        <v>0</v>
      </c>
      <c r="E223" s="3">
        <f>'scaled aggregate flows'!E223*weights!E92</f>
        <v>0</v>
      </c>
      <c r="F223" s="3">
        <f>'scaled aggregate flows'!F223*weights!F92</f>
        <v>0.14942122321970847</v>
      </c>
      <c r="G223" s="3">
        <f>'scaled aggregate flows'!G223*weights!G92</f>
        <v>0</v>
      </c>
      <c r="H223" s="3">
        <f>'scaled aggregate flows'!H223*weights!H92</f>
        <v>-706.53513785354642</v>
      </c>
      <c r="I223" s="3">
        <f>'scaled aggregate flows'!I223*weights!I92</f>
        <v>0</v>
      </c>
      <c r="J223" s="3">
        <f>'scaled aggregate flows'!J223*weights!J92</f>
        <v>0</v>
      </c>
    </row>
    <row r="224" spans="1:10">
      <c r="A224" s="3" t="s">
        <v>5</v>
      </c>
      <c r="B224" s="3" t="s">
        <v>16</v>
      </c>
      <c r="C224" s="8">
        <v>2008</v>
      </c>
      <c r="D224" s="3">
        <f>'scaled aggregate flows'!D224*weights!D93</f>
        <v>52.886775277013236</v>
      </c>
      <c r="E224" s="3">
        <f>'scaled aggregate flows'!E224*weights!E93</f>
        <v>4754.0359744843181</v>
      </c>
      <c r="F224" s="3">
        <f>'scaled aggregate flows'!F224*weights!F93</f>
        <v>273.36656036724526</v>
      </c>
      <c r="G224" s="3">
        <f>'scaled aggregate flows'!G224*weights!G93</f>
        <v>0</v>
      </c>
      <c r="H224" s="3">
        <f>'scaled aggregate flows'!H224*weights!H93</f>
        <v>-385.77889001783166</v>
      </c>
      <c r="I224" s="3">
        <f>'scaled aggregate flows'!I224*weights!I93</f>
        <v>0</v>
      </c>
      <c r="J224" s="3">
        <f>'scaled aggregate flows'!J224*weights!J93</f>
        <v>0</v>
      </c>
    </row>
    <row r="225" spans="1:10">
      <c r="A225" s="3" t="s">
        <v>5</v>
      </c>
      <c r="B225" s="3" t="s">
        <v>17</v>
      </c>
      <c r="C225" s="8">
        <v>2008</v>
      </c>
      <c r="D225" s="3">
        <f>'scaled aggregate flows'!D225*weights!D94</f>
        <v>2.7178553747694556</v>
      </c>
      <c r="E225" s="3">
        <f>'scaled aggregate flows'!E225*weights!E94</f>
        <v>532.60462887507822</v>
      </c>
      <c r="F225" s="3">
        <f>'scaled aggregate flows'!F225*weights!F94</f>
        <v>23.425559827100855</v>
      </c>
      <c r="G225" s="3">
        <f>'scaled aggregate flows'!G225*weights!G94</f>
        <v>0</v>
      </c>
      <c r="H225" s="3">
        <f>'scaled aggregate flows'!H225*weights!H94</f>
        <v>-2.499496574302063</v>
      </c>
      <c r="I225" s="3">
        <f>'scaled aggregate flows'!I225*weights!I94</f>
        <v>0</v>
      </c>
      <c r="J225" s="3">
        <f>'scaled aggregate flows'!J225*weights!J94</f>
        <v>0</v>
      </c>
    </row>
    <row r="226" spans="1:10">
      <c r="A226" s="3" t="s">
        <v>5</v>
      </c>
      <c r="B226" s="3" t="s">
        <v>18</v>
      </c>
      <c r="C226" s="8">
        <v>2008</v>
      </c>
      <c r="D226" s="3">
        <f>'scaled aggregate flows'!D226*weights!D95</f>
        <v>71.694602524209969</v>
      </c>
      <c r="E226" s="3">
        <f>'scaled aggregate flows'!E226*weights!E95</f>
        <v>1709.6513042066451</v>
      </c>
      <c r="F226" s="3">
        <f>'scaled aggregate flows'!F226*weights!F95</f>
        <v>801.64094950905269</v>
      </c>
      <c r="G226" s="3">
        <f>'scaled aggregate flows'!G226*weights!G95</f>
        <v>0</v>
      </c>
      <c r="H226" s="3">
        <f>'scaled aggregate flows'!H226*weights!H95</f>
        <v>-286.24486341372864</v>
      </c>
      <c r="I226" s="3">
        <f>'scaled aggregate flows'!I226*weights!I95</f>
        <v>0</v>
      </c>
      <c r="J226" s="3">
        <f>'scaled aggregate flows'!J226*weights!J95</f>
        <v>-15174.763908445002</v>
      </c>
    </row>
    <row r="227" spans="1:10">
      <c r="A227" s="3" t="s">
        <v>5</v>
      </c>
      <c r="B227" s="3" t="s">
        <v>19</v>
      </c>
      <c r="C227" s="8">
        <v>2008</v>
      </c>
      <c r="D227" s="3">
        <f>'scaled aggregate flows'!D227*weights!D96</f>
        <v>88.935367184268898</v>
      </c>
      <c r="E227" s="3">
        <f>'scaled aggregate flows'!E227*weights!E96</f>
        <v>8506.2460153005741</v>
      </c>
      <c r="F227" s="3">
        <f>'scaled aggregate flows'!F227*weights!F96</f>
        <v>2041.9050529644105</v>
      </c>
      <c r="G227" s="3">
        <f>'scaled aggregate flows'!G227*weights!G96</f>
        <v>6228.0988369684783</v>
      </c>
      <c r="H227" s="3">
        <f>'scaled aggregate flows'!H227*weights!H96</f>
        <v>-537.88078775813324</v>
      </c>
      <c r="I227" s="3">
        <f>'scaled aggregate flows'!I227*weights!I96</f>
        <v>-398.09425481968464</v>
      </c>
      <c r="J227" s="3">
        <f>'scaled aggregate flows'!J227*weights!J96</f>
        <v>-197271.930809785</v>
      </c>
    </row>
    <row r="230" spans="1:10">
      <c r="A230" s="3" t="s">
        <v>6</v>
      </c>
      <c r="B230" s="3" t="s">
        <v>3</v>
      </c>
      <c r="C230" s="3" t="s">
        <v>25</v>
      </c>
    </row>
    <row r="231" spans="1:10">
      <c r="A231" s="3" t="s">
        <v>6</v>
      </c>
      <c r="B231" s="3" t="s">
        <v>4</v>
      </c>
      <c r="C231" s="3" t="s">
        <v>25</v>
      </c>
    </row>
    <row r="232" spans="1:10">
      <c r="A232" s="3" t="s">
        <v>6</v>
      </c>
      <c r="B232" s="3" t="s">
        <v>5</v>
      </c>
      <c r="C232" s="3" t="s">
        <v>25</v>
      </c>
    </row>
    <row r="233" spans="1:10">
      <c r="A233" s="3" t="s">
        <v>6</v>
      </c>
      <c r="B233" s="3" t="s">
        <v>6</v>
      </c>
      <c r="C233" s="3" t="s">
        <v>25</v>
      </c>
    </row>
    <row r="234" spans="1:10">
      <c r="A234" s="3" t="s">
        <v>6</v>
      </c>
      <c r="B234" s="3" t="s">
        <v>7</v>
      </c>
      <c r="C234" s="3" t="s">
        <v>25</v>
      </c>
    </row>
    <row r="235" spans="1:10">
      <c r="A235" s="3" t="s">
        <v>6</v>
      </c>
      <c r="B235" s="3" t="s">
        <v>8</v>
      </c>
      <c r="C235" s="3" t="s">
        <v>25</v>
      </c>
    </row>
    <row r="236" spans="1:10">
      <c r="A236" s="3" t="s">
        <v>6</v>
      </c>
      <c r="B236" s="3" t="s">
        <v>9</v>
      </c>
      <c r="C236" s="3" t="s">
        <v>25</v>
      </c>
    </row>
    <row r="237" spans="1:10">
      <c r="A237" s="3" t="s">
        <v>6</v>
      </c>
      <c r="B237" s="3" t="s">
        <v>10</v>
      </c>
      <c r="C237" s="3" t="s">
        <v>25</v>
      </c>
    </row>
    <row r="238" spans="1:10">
      <c r="A238" s="3" t="s">
        <v>6</v>
      </c>
      <c r="B238" s="3" t="s">
        <v>11</v>
      </c>
      <c r="C238" s="3" t="s">
        <v>25</v>
      </c>
    </row>
    <row r="239" spans="1:10">
      <c r="A239" s="3" t="s">
        <v>6</v>
      </c>
      <c r="B239" s="3" t="s">
        <v>12</v>
      </c>
      <c r="C239" s="3" t="s">
        <v>25</v>
      </c>
    </row>
    <row r="240" spans="1:10">
      <c r="A240" s="3" t="s">
        <v>6</v>
      </c>
      <c r="B240" s="3" t="s">
        <v>13</v>
      </c>
      <c r="C240" s="3" t="s">
        <v>25</v>
      </c>
    </row>
    <row r="241" spans="1:3">
      <c r="A241" s="3" t="s">
        <v>6</v>
      </c>
      <c r="B241" s="3" t="s">
        <v>14</v>
      </c>
      <c r="C241" s="3" t="s">
        <v>25</v>
      </c>
    </row>
    <row r="242" spans="1:3">
      <c r="A242" s="3" t="s">
        <v>6</v>
      </c>
      <c r="B242" s="3" t="s">
        <v>15</v>
      </c>
      <c r="C242" s="3" t="s">
        <v>25</v>
      </c>
    </row>
    <row r="243" spans="1:3">
      <c r="A243" s="3" t="s">
        <v>6</v>
      </c>
      <c r="B243" s="3" t="s">
        <v>16</v>
      </c>
      <c r="C243" s="3" t="s">
        <v>25</v>
      </c>
    </row>
    <row r="244" spans="1:3">
      <c r="A244" s="3" t="s">
        <v>6</v>
      </c>
      <c r="B244" s="3" t="s">
        <v>17</v>
      </c>
      <c r="C244" s="3" t="s">
        <v>25</v>
      </c>
    </row>
    <row r="245" spans="1:3">
      <c r="A245" s="3" t="s">
        <v>6</v>
      </c>
      <c r="B245" s="3" t="s">
        <v>18</v>
      </c>
      <c r="C245" s="3" t="s">
        <v>25</v>
      </c>
    </row>
    <row r="246" spans="1:3">
      <c r="A246" s="3" t="s">
        <v>6</v>
      </c>
      <c r="B246" s="3" t="s">
        <v>19</v>
      </c>
      <c r="C246" s="3" t="s">
        <v>25</v>
      </c>
    </row>
    <row r="249" spans="1:3">
      <c r="A249" s="3" t="s">
        <v>6</v>
      </c>
      <c r="B249" s="3" t="s">
        <v>3</v>
      </c>
      <c r="C249" s="3" t="s">
        <v>22</v>
      </c>
    </row>
    <row r="250" spans="1:3">
      <c r="A250" s="3" t="s">
        <v>6</v>
      </c>
      <c r="B250" s="3" t="s">
        <v>4</v>
      </c>
      <c r="C250" s="3" t="s">
        <v>22</v>
      </c>
    </row>
    <row r="251" spans="1:3">
      <c r="A251" s="3" t="s">
        <v>6</v>
      </c>
      <c r="B251" s="3" t="s">
        <v>5</v>
      </c>
      <c r="C251" s="3" t="s">
        <v>22</v>
      </c>
    </row>
    <row r="252" spans="1:3">
      <c r="A252" s="3" t="s">
        <v>6</v>
      </c>
      <c r="B252" s="3" t="s">
        <v>6</v>
      </c>
      <c r="C252" s="3" t="s">
        <v>22</v>
      </c>
    </row>
    <row r="253" spans="1:3">
      <c r="A253" s="3" t="s">
        <v>6</v>
      </c>
      <c r="B253" s="3" t="s">
        <v>7</v>
      </c>
      <c r="C253" s="3" t="s">
        <v>22</v>
      </c>
    </row>
    <row r="254" spans="1:3">
      <c r="A254" s="3" t="s">
        <v>6</v>
      </c>
      <c r="B254" s="3" t="s">
        <v>8</v>
      </c>
      <c r="C254" s="3" t="s">
        <v>22</v>
      </c>
    </row>
    <row r="255" spans="1:3">
      <c r="A255" s="3" t="s">
        <v>6</v>
      </c>
      <c r="B255" s="3" t="s">
        <v>9</v>
      </c>
      <c r="C255" s="3" t="s">
        <v>22</v>
      </c>
    </row>
    <row r="256" spans="1:3">
      <c r="A256" s="3" t="s">
        <v>6</v>
      </c>
      <c r="B256" s="3" t="s">
        <v>10</v>
      </c>
      <c r="C256" s="3" t="s">
        <v>22</v>
      </c>
    </row>
    <row r="257" spans="1:3">
      <c r="A257" s="3" t="s">
        <v>6</v>
      </c>
      <c r="B257" s="3" t="s">
        <v>11</v>
      </c>
      <c r="C257" s="3" t="s">
        <v>22</v>
      </c>
    </row>
    <row r="258" spans="1:3">
      <c r="A258" s="3" t="s">
        <v>6</v>
      </c>
      <c r="B258" s="3" t="s">
        <v>12</v>
      </c>
      <c r="C258" s="3" t="s">
        <v>22</v>
      </c>
    </row>
    <row r="259" spans="1:3">
      <c r="A259" s="3" t="s">
        <v>6</v>
      </c>
      <c r="B259" s="3" t="s">
        <v>13</v>
      </c>
      <c r="C259" s="3" t="s">
        <v>22</v>
      </c>
    </row>
    <row r="260" spans="1:3">
      <c r="A260" s="3" t="s">
        <v>6</v>
      </c>
      <c r="B260" s="3" t="s">
        <v>14</v>
      </c>
      <c r="C260" s="3" t="s">
        <v>22</v>
      </c>
    </row>
    <row r="261" spans="1:3">
      <c r="A261" s="3" t="s">
        <v>6</v>
      </c>
      <c r="B261" s="3" t="s">
        <v>15</v>
      </c>
      <c r="C261" s="3" t="s">
        <v>22</v>
      </c>
    </row>
    <row r="262" spans="1:3">
      <c r="A262" s="3" t="s">
        <v>6</v>
      </c>
      <c r="B262" s="3" t="s">
        <v>16</v>
      </c>
      <c r="C262" s="3" t="s">
        <v>22</v>
      </c>
    </row>
    <row r="263" spans="1:3">
      <c r="A263" s="3" t="s">
        <v>6</v>
      </c>
      <c r="B263" s="3" t="s">
        <v>17</v>
      </c>
      <c r="C263" s="3" t="s">
        <v>22</v>
      </c>
    </row>
    <row r="264" spans="1:3">
      <c r="A264" s="3" t="s">
        <v>6</v>
      </c>
      <c r="B264" s="3" t="s">
        <v>18</v>
      </c>
      <c r="C264" s="3" t="s">
        <v>22</v>
      </c>
    </row>
    <row r="265" spans="1:3">
      <c r="A265" s="3" t="s">
        <v>6</v>
      </c>
      <c r="B265" s="3" t="s">
        <v>19</v>
      </c>
      <c r="C265" s="3" t="s">
        <v>22</v>
      </c>
    </row>
    <row r="268" spans="1:3">
      <c r="A268" s="3" t="s">
        <v>6</v>
      </c>
      <c r="B268" s="3" t="s">
        <v>3</v>
      </c>
      <c r="C268" s="3" t="s">
        <v>23</v>
      </c>
    </row>
    <row r="269" spans="1:3">
      <c r="A269" s="3" t="s">
        <v>6</v>
      </c>
      <c r="B269" s="3" t="s">
        <v>4</v>
      </c>
      <c r="C269" s="3" t="s">
        <v>23</v>
      </c>
    </row>
    <row r="270" spans="1:3">
      <c r="A270" s="3" t="s">
        <v>6</v>
      </c>
      <c r="B270" s="3" t="s">
        <v>5</v>
      </c>
      <c r="C270" s="3" t="s">
        <v>23</v>
      </c>
    </row>
    <row r="271" spans="1:3">
      <c r="A271" s="3" t="s">
        <v>6</v>
      </c>
      <c r="B271" s="3" t="s">
        <v>6</v>
      </c>
      <c r="C271" s="3" t="s">
        <v>23</v>
      </c>
    </row>
    <row r="272" spans="1:3">
      <c r="A272" s="3" t="s">
        <v>6</v>
      </c>
      <c r="B272" s="3" t="s">
        <v>7</v>
      </c>
      <c r="C272" s="3" t="s">
        <v>23</v>
      </c>
    </row>
    <row r="273" spans="1:10">
      <c r="A273" s="3" t="s">
        <v>6</v>
      </c>
      <c r="B273" s="3" t="s">
        <v>8</v>
      </c>
      <c r="C273" s="3" t="s">
        <v>23</v>
      </c>
    </row>
    <row r="274" spans="1:10">
      <c r="A274" s="3" t="s">
        <v>6</v>
      </c>
      <c r="B274" s="3" t="s">
        <v>9</v>
      </c>
      <c r="C274" s="3" t="s">
        <v>23</v>
      </c>
    </row>
    <row r="275" spans="1:10">
      <c r="A275" s="3" t="s">
        <v>6</v>
      </c>
      <c r="B275" s="3" t="s">
        <v>10</v>
      </c>
      <c r="C275" s="3" t="s">
        <v>23</v>
      </c>
    </row>
    <row r="276" spans="1:10">
      <c r="A276" s="3" t="s">
        <v>6</v>
      </c>
      <c r="B276" s="3" t="s">
        <v>11</v>
      </c>
      <c r="C276" s="3" t="s">
        <v>23</v>
      </c>
    </row>
    <row r="277" spans="1:10">
      <c r="A277" s="3" t="s">
        <v>6</v>
      </c>
      <c r="B277" s="3" t="s">
        <v>12</v>
      </c>
      <c r="C277" s="3" t="s">
        <v>23</v>
      </c>
    </row>
    <row r="278" spans="1:10">
      <c r="A278" s="3" t="s">
        <v>6</v>
      </c>
      <c r="B278" s="3" t="s">
        <v>13</v>
      </c>
      <c r="C278" s="3" t="s">
        <v>23</v>
      </c>
    </row>
    <row r="279" spans="1:10">
      <c r="A279" s="3" t="s">
        <v>6</v>
      </c>
      <c r="B279" s="3" t="s">
        <v>14</v>
      </c>
      <c r="C279" s="3" t="s">
        <v>23</v>
      </c>
    </row>
    <row r="280" spans="1:10">
      <c r="A280" s="3" t="s">
        <v>6</v>
      </c>
      <c r="B280" s="3" t="s">
        <v>15</v>
      </c>
      <c r="C280" s="3" t="s">
        <v>23</v>
      </c>
    </row>
    <row r="281" spans="1:10">
      <c r="A281" s="3" t="s">
        <v>6</v>
      </c>
      <c r="B281" s="3" t="s">
        <v>16</v>
      </c>
      <c r="C281" s="3" t="s">
        <v>23</v>
      </c>
    </row>
    <row r="282" spans="1:10">
      <c r="A282" s="3" t="s">
        <v>6</v>
      </c>
      <c r="B282" s="3" t="s">
        <v>17</v>
      </c>
      <c r="C282" s="3" t="s">
        <v>23</v>
      </c>
    </row>
    <row r="283" spans="1:10">
      <c r="A283" s="3" t="s">
        <v>6</v>
      </c>
      <c r="B283" s="3" t="s">
        <v>18</v>
      </c>
      <c r="C283" s="3" t="s">
        <v>23</v>
      </c>
    </row>
    <row r="284" spans="1:10">
      <c r="A284" s="3" t="s">
        <v>6</v>
      </c>
      <c r="B284" s="3" t="s">
        <v>19</v>
      </c>
      <c r="C284" s="3" t="s">
        <v>23</v>
      </c>
    </row>
    <row r="287" spans="1:10">
      <c r="A287" s="3" t="s">
        <v>6</v>
      </c>
      <c r="B287" s="3" t="s">
        <v>3</v>
      </c>
      <c r="C287" s="8">
        <v>2008</v>
      </c>
      <c r="D287" s="3">
        <f>'scaled aggregate flows'!D287*weights!D119</f>
        <v>-30.900359784230922</v>
      </c>
      <c r="E287" s="3">
        <f>'scaled aggregate flows'!E287*weights!E119</f>
        <v>0</v>
      </c>
      <c r="F287" s="3">
        <f>'scaled aggregate flows'!F287*weights!F119</f>
        <v>-8.8756463653875961E-3</v>
      </c>
      <c r="G287" s="3">
        <f>'scaled aggregate flows'!G287*weights!G119</f>
        <v>15.83651144041988</v>
      </c>
      <c r="H287" s="3">
        <f>'scaled aggregate flows'!H287*weights!H119</f>
        <v>0</v>
      </c>
      <c r="I287" s="3">
        <f>'scaled aggregate flows'!I287*weights!I119</f>
        <v>177.6184796729371</v>
      </c>
      <c r="J287" s="3">
        <f>'scaled aggregate flows'!J287*weights!J119</f>
        <v>0</v>
      </c>
    </row>
    <row r="288" spans="1:10">
      <c r="A288" s="3" t="s">
        <v>6</v>
      </c>
      <c r="B288" s="3" t="s">
        <v>4</v>
      </c>
      <c r="C288" s="8">
        <v>2008</v>
      </c>
      <c r="D288" s="3">
        <f>'scaled aggregate flows'!D288*weights!D120</f>
        <v>-3.2507842196860151</v>
      </c>
      <c r="E288" s="3">
        <f>'scaled aggregate flows'!E288*weights!E120</f>
        <v>364.98211229042647</v>
      </c>
      <c r="F288" s="3">
        <f>'scaled aggregate flows'!F288*weights!F120</f>
        <v>-1426.4467311591718</v>
      </c>
      <c r="G288" s="3">
        <f>'scaled aggregate flows'!G288*weights!G120</f>
        <v>119.36838605518882</v>
      </c>
      <c r="H288" s="3">
        <f>'scaled aggregate flows'!H288*weights!H120</f>
        <v>-1258.5393969066279</v>
      </c>
      <c r="I288" s="3">
        <f>'scaled aggregate flows'!I288*weights!I120</f>
        <v>17.701107598332566</v>
      </c>
      <c r="J288" s="3">
        <f>'scaled aggregate flows'!J288*weights!J120</f>
        <v>0</v>
      </c>
    </row>
    <row r="289" spans="1:10">
      <c r="A289" s="3" t="s">
        <v>6</v>
      </c>
      <c r="B289" s="3" t="s">
        <v>5</v>
      </c>
      <c r="C289" s="8">
        <v>2008</v>
      </c>
      <c r="D289" s="3">
        <f>'scaled aggregate flows'!D289*weights!D121</f>
        <v>0</v>
      </c>
      <c r="E289" s="3">
        <f>'scaled aggregate flows'!E289*weights!E121</f>
        <v>0</v>
      </c>
      <c r="F289" s="3">
        <f>'scaled aggregate flows'!F289*weights!F121</f>
        <v>0</v>
      </c>
      <c r="G289" s="3">
        <f>'scaled aggregate flows'!G289*weights!G121</f>
        <v>48.447834061622139</v>
      </c>
      <c r="H289" s="3">
        <f>'scaled aggregate flows'!H289*weights!H121</f>
        <v>-15427.186636628801</v>
      </c>
      <c r="I289" s="3">
        <f>'scaled aggregate flows'!I289*weights!I121</f>
        <v>920.14888942892196</v>
      </c>
      <c r="J289" s="3">
        <f>'scaled aggregate flows'!J289*weights!J121</f>
        <v>0</v>
      </c>
    </row>
    <row r="290" spans="1:10">
      <c r="A290" s="3" t="s">
        <v>6</v>
      </c>
      <c r="B290" s="3" t="s">
        <v>6</v>
      </c>
      <c r="C290" s="8">
        <v>2008</v>
      </c>
      <c r="D290" s="3">
        <f>'scaled aggregate flows'!D290*weights!D122</f>
        <v>-13.816628883570253</v>
      </c>
      <c r="E290" s="3">
        <f>'scaled aggregate flows'!E290*weights!E122</f>
        <v>0</v>
      </c>
      <c r="F290" s="3">
        <f>'scaled aggregate flows'!F290*weights!F122</f>
        <v>-275.21841298061923</v>
      </c>
      <c r="G290" s="3">
        <f>'scaled aggregate flows'!G290*weights!G122</f>
        <v>365.41678719934293</v>
      </c>
      <c r="H290" s="3">
        <f>'scaled aggregate flows'!H290*weights!H122</f>
        <v>0</v>
      </c>
      <c r="I290" s="3">
        <f>'scaled aggregate flows'!I290*weights!I122</f>
        <v>110.56186936169179</v>
      </c>
      <c r="J290" s="3">
        <f>'scaled aggregate flows'!J290*weights!J122</f>
        <v>0</v>
      </c>
    </row>
    <row r="291" spans="1:10">
      <c r="A291" s="3" t="s">
        <v>6</v>
      </c>
      <c r="B291" s="3" t="s">
        <v>7</v>
      </c>
      <c r="C291" s="8">
        <v>2008</v>
      </c>
      <c r="D291" s="3">
        <f>'scaled aggregate flows'!D291*weights!D123</f>
        <v>-420.73935601057354</v>
      </c>
      <c r="E291" s="3">
        <f>'scaled aggregate flows'!E291*weights!E123</f>
        <v>0</v>
      </c>
      <c r="F291" s="3">
        <f>'scaled aggregate flows'!F291*weights!F123</f>
        <v>-9307.3628796551166</v>
      </c>
      <c r="G291" s="3">
        <f>'scaled aggregate flows'!G291*weights!G123</f>
        <v>2627.6039103233193</v>
      </c>
      <c r="H291" s="3">
        <f>'scaled aggregate flows'!H291*weights!H123</f>
        <v>0</v>
      </c>
      <c r="I291" s="3">
        <f>'scaled aggregate flows'!I291*weights!I123</f>
        <v>727.3322421911173</v>
      </c>
      <c r="J291" s="3">
        <f>'scaled aggregate flows'!J291*weights!J123</f>
        <v>4951.3186410007293</v>
      </c>
    </row>
    <row r="292" spans="1:10">
      <c r="A292" s="3" t="s">
        <v>6</v>
      </c>
      <c r="B292" s="3" t="s">
        <v>8</v>
      </c>
      <c r="C292" s="8">
        <v>2008</v>
      </c>
      <c r="D292" s="3">
        <f>'scaled aggregate flows'!D292*weights!D124</f>
        <v>-169.19117604539741</v>
      </c>
      <c r="E292" s="3">
        <f>'scaled aggregate flows'!E292*weights!E124</f>
        <v>449.42981576364707</v>
      </c>
      <c r="F292" s="3">
        <f>'scaled aggregate flows'!F292*weights!F124</f>
        <v>-743.06357878601295</v>
      </c>
      <c r="G292" s="3">
        <f>'scaled aggregate flows'!G292*weights!G124</f>
        <v>429.48007651507612</v>
      </c>
      <c r="H292" s="3">
        <f>'scaled aggregate flows'!H292*weights!H124</f>
        <v>0</v>
      </c>
      <c r="I292" s="3">
        <f>'scaled aggregate flows'!I292*weights!I124</f>
        <v>698.3914941540063</v>
      </c>
      <c r="J292" s="3">
        <f>'scaled aggregate flows'!J292*weights!J124</f>
        <v>0</v>
      </c>
    </row>
    <row r="293" spans="1:10">
      <c r="A293" s="3" t="s">
        <v>6</v>
      </c>
      <c r="B293" s="3" t="s">
        <v>9</v>
      </c>
      <c r="C293" s="8">
        <v>2008</v>
      </c>
      <c r="D293" s="3">
        <f>'scaled aggregate flows'!D293*weights!D125</f>
        <v>0</v>
      </c>
      <c r="E293" s="3">
        <f>'scaled aggregate flows'!E293*weights!E125</f>
        <v>0</v>
      </c>
      <c r="F293" s="3">
        <f>'scaled aggregate flows'!F293*weights!F125</f>
        <v>-7.3916179372200421</v>
      </c>
      <c r="G293" s="3">
        <f>'scaled aggregate flows'!G293*weights!G125</f>
        <v>61.895877443290487</v>
      </c>
      <c r="H293" s="3">
        <f>'scaled aggregate flows'!H293*weights!H125</f>
        <v>0</v>
      </c>
      <c r="I293" s="3">
        <f>'scaled aggregate flows'!I293*weights!I125</f>
        <v>245.20104513829278</v>
      </c>
      <c r="J293" s="3">
        <f>'scaled aggregate flows'!J293*weights!J125</f>
        <v>0</v>
      </c>
    </row>
    <row r="294" spans="1:10">
      <c r="A294" s="3" t="s">
        <v>6</v>
      </c>
      <c r="B294" s="3" t="s">
        <v>10</v>
      </c>
      <c r="C294" s="8">
        <v>2008</v>
      </c>
      <c r="D294" s="3">
        <f>'scaled aggregate flows'!D294*weights!D126</f>
        <v>-98.305158030943701</v>
      </c>
      <c r="E294" s="3">
        <f>'scaled aggregate flows'!E294*weights!E126</f>
        <v>5032.2774760510565</v>
      </c>
      <c r="F294" s="3">
        <f>'scaled aggregate flows'!F294*weights!F126</f>
        <v>-923.00332233498591</v>
      </c>
      <c r="G294" s="3">
        <f>'scaled aggregate flows'!G294*weights!G126</f>
        <v>146.69207219559701</v>
      </c>
      <c r="H294" s="3">
        <f>'scaled aggregate flows'!H294*weights!H126</f>
        <v>-245.89248221507222</v>
      </c>
      <c r="I294" s="3">
        <f>'scaled aggregate flows'!I294*weights!I126</f>
        <v>199.73360664322664</v>
      </c>
      <c r="J294" s="3">
        <f>'scaled aggregate flows'!J294*weights!J126</f>
        <v>1061.8775149751825</v>
      </c>
    </row>
    <row r="295" spans="1:10">
      <c r="A295" s="3" t="s">
        <v>6</v>
      </c>
      <c r="B295" s="3" t="s">
        <v>11</v>
      </c>
      <c r="C295" s="8">
        <v>2008</v>
      </c>
      <c r="D295" s="3">
        <f>'scaled aggregate flows'!D295*weights!D127</f>
        <v>-53.5820404461642</v>
      </c>
      <c r="E295" s="3">
        <f>'scaled aggregate flows'!E295*weights!E127</f>
        <v>0</v>
      </c>
      <c r="F295" s="3">
        <f>'scaled aggregate flows'!F295*weights!F127</f>
        <v>-1452.4149020305797</v>
      </c>
      <c r="G295" s="3">
        <f>'scaled aggregate flows'!G295*weights!G127</f>
        <v>980.46405843459377</v>
      </c>
      <c r="H295" s="3">
        <f>'scaled aggregate flows'!H295*weights!H127</f>
        <v>0</v>
      </c>
      <c r="I295" s="3">
        <f>'scaled aggregate flows'!I295*weights!I127</f>
        <v>127.01288714933463</v>
      </c>
      <c r="J295" s="3">
        <f>'scaled aggregate flows'!J295*weights!J127</f>
        <v>0</v>
      </c>
    </row>
    <row r="296" spans="1:10">
      <c r="A296" s="3" t="s">
        <v>6</v>
      </c>
      <c r="B296" s="3" t="s">
        <v>12</v>
      </c>
      <c r="C296" s="8">
        <v>2008</v>
      </c>
      <c r="D296" s="3">
        <f>'scaled aggregate flows'!D296*weights!D128</f>
        <v>-1.0029756056053987</v>
      </c>
      <c r="E296" s="3">
        <f>'scaled aggregate flows'!E296*weights!E128</f>
        <v>0</v>
      </c>
      <c r="F296" s="3">
        <f>'scaled aggregate flows'!F296*weights!F128</f>
        <v>-31.292131826930493</v>
      </c>
      <c r="G296" s="3">
        <f>'scaled aggregate flows'!G296*weights!G128</f>
        <v>198.5209323842578</v>
      </c>
      <c r="H296" s="3">
        <f>'scaled aggregate flows'!H296*weights!H128</f>
        <v>0</v>
      </c>
      <c r="I296" s="3">
        <f>'scaled aggregate flows'!I296*weights!I128</f>
        <v>4.5790545095582944</v>
      </c>
      <c r="J296" s="3">
        <f>'scaled aggregate flows'!J296*weights!J128</f>
        <v>0</v>
      </c>
    </row>
    <row r="297" spans="1:10">
      <c r="A297" s="3" t="s">
        <v>6</v>
      </c>
      <c r="B297" s="3" t="s">
        <v>13</v>
      </c>
      <c r="C297" s="8">
        <v>2008</v>
      </c>
      <c r="D297" s="3">
        <f>'scaled aggregate flows'!D297*weights!D129</f>
        <v>-35.063767509074296</v>
      </c>
      <c r="E297" s="3">
        <f>'scaled aggregate flows'!E297*weights!E129</f>
        <v>567.57564721150777</v>
      </c>
      <c r="F297" s="3">
        <f>'scaled aggregate flows'!F297*weights!F129</f>
        <v>-1550.4387663981613</v>
      </c>
      <c r="G297" s="3">
        <f>'scaled aggregate flows'!G297*weights!G129</f>
        <v>1008.2509015483613</v>
      </c>
      <c r="H297" s="3">
        <f>'scaled aggregate flows'!H297*weights!H129</f>
        <v>-71.281579789104626</v>
      </c>
      <c r="I297" s="3">
        <f>'scaled aggregate flows'!I297*weights!I129</f>
        <v>162.42622536182668</v>
      </c>
      <c r="J297" s="3">
        <f>'scaled aggregate flows'!J297*weights!J129</f>
        <v>0</v>
      </c>
    </row>
    <row r="298" spans="1:10">
      <c r="A298" s="3" t="s">
        <v>6</v>
      </c>
      <c r="B298" s="3" t="s">
        <v>14</v>
      </c>
      <c r="C298" s="8">
        <v>2008</v>
      </c>
      <c r="D298" s="3">
        <f>'scaled aggregate flows'!D298*weights!D130</f>
        <v>-0.21013645732167713</v>
      </c>
      <c r="E298" s="3">
        <f>'scaled aggregate flows'!E298*weights!E130</f>
        <v>0</v>
      </c>
      <c r="F298" s="3">
        <f>'scaled aggregate flows'!F298*weights!F130</f>
        <v>-11.198969494497065</v>
      </c>
      <c r="G298" s="3">
        <f>'scaled aggregate flows'!G298*weights!G130</f>
        <v>41.226683694637821</v>
      </c>
      <c r="H298" s="3">
        <f>'scaled aggregate flows'!H298*weights!H130</f>
        <v>0</v>
      </c>
      <c r="I298" s="3">
        <f>'scaled aggregate flows'!I298*weights!I130</f>
        <v>18.812463926393136</v>
      </c>
      <c r="J298" s="3">
        <f>'scaled aggregate flows'!J298*weights!J130</f>
        <v>0</v>
      </c>
    </row>
    <row r="299" spans="1:10">
      <c r="A299" s="3" t="s">
        <v>6</v>
      </c>
      <c r="B299" s="3" t="s">
        <v>15</v>
      </c>
      <c r="C299" s="8">
        <v>2008</v>
      </c>
      <c r="D299" s="3">
        <f>'scaled aggregate flows'!D299*weights!D131</f>
        <v>0</v>
      </c>
      <c r="E299" s="3">
        <f>'scaled aggregate flows'!E299*weights!E131</f>
        <v>0</v>
      </c>
      <c r="F299" s="3">
        <f>'scaled aggregate flows'!F299*weights!F131</f>
        <v>-9.8837932799416467E-2</v>
      </c>
      <c r="G299" s="3">
        <f>'scaled aggregate flows'!G299*weights!G131</f>
        <v>55.434050773987764</v>
      </c>
      <c r="H299" s="3">
        <f>'scaled aggregate flows'!H299*weights!H131</f>
        <v>0</v>
      </c>
      <c r="I299" s="3">
        <f>'scaled aggregate flows'!I299*weights!I131</f>
        <v>37.564007694502585</v>
      </c>
      <c r="J299" s="3">
        <f>'scaled aggregate flows'!J299*weights!J131</f>
        <v>0</v>
      </c>
    </row>
    <row r="300" spans="1:10">
      <c r="A300" s="3" t="s">
        <v>6</v>
      </c>
      <c r="B300" s="3" t="s">
        <v>16</v>
      </c>
      <c r="C300" s="8">
        <v>2008</v>
      </c>
      <c r="D300" s="3">
        <f>'scaled aggregate flows'!D300*weights!D132</f>
        <v>-321.38477791305218</v>
      </c>
      <c r="E300" s="3">
        <f>'scaled aggregate flows'!E300*weights!E132</f>
        <v>2236.3811297934776</v>
      </c>
      <c r="F300" s="3">
        <f>'scaled aggregate flows'!F300*weights!F132</f>
        <v>-2400.5413119522027</v>
      </c>
      <c r="G300" s="3">
        <f>'scaled aggregate flows'!G300*weights!G132</f>
        <v>304.04490459733438</v>
      </c>
      <c r="H300" s="3">
        <f>'scaled aggregate flows'!H300*weights!H132</f>
        <v>-3320.6417172622828</v>
      </c>
      <c r="I300" s="3">
        <f>'scaled aggregate flows'!I300*weights!I132</f>
        <v>144.50642360520396</v>
      </c>
      <c r="J300" s="3">
        <f>'scaled aggregate flows'!J300*weights!J132</f>
        <v>0</v>
      </c>
    </row>
    <row r="301" spans="1:10">
      <c r="A301" s="3" t="s">
        <v>6</v>
      </c>
      <c r="B301" s="3" t="s">
        <v>17</v>
      </c>
      <c r="C301" s="8">
        <v>2008</v>
      </c>
      <c r="D301" s="3">
        <f>'scaled aggregate flows'!D301*weights!D133</f>
        <v>-4.3203358325389143</v>
      </c>
      <c r="E301" s="3">
        <f>'scaled aggregate flows'!E301*weights!E133</f>
        <v>489.95057963329253</v>
      </c>
      <c r="F301" s="3">
        <f>'scaled aggregate flows'!F301*weights!F133</f>
        <v>-3.0560048004583504</v>
      </c>
      <c r="G301" s="3">
        <f>'scaled aggregate flows'!G301*weights!G133</f>
        <v>116.63130121496879</v>
      </c>
      <c r="H301" s="3">
        <f>'scaled aggregate flows'!H301*weights!H133</f>
        <v>0</v>
      </c>
      <c r="I301" s="3">
        <f>'scaled aggregate flows'!I301*weights!I133</f>
        <v>30.810190400161229</v>
      </c>
      <c r="J301" s="3">
        <f>'scaled aggregate flows'!J301*weights!J133</f>
        <v>55.26311931553343</v>
      </c>
    </row>
    <row r="302" spans="1:10">
      <c r="A302" s="3" t="s">
        <v>6</v>
      </c>
      <c r="B302" s="3" t="s">
        <v>18</v>
      </c>
      <c r="C302" s="8">
        <v>2008</v>
      </c>
      <c r="D302" s="3">
        <f>'scaled aggregate flows'!D302*weights!D134</f>
        <v>-148.56492979049301</v>
      </c>
      <c r="E302" s="3">
        <f>'scaled aggregate flows'!E302*weights!E134</f>
        <v>1468.170578917043</v>
      </c>
      <c r="F302" s="3">
        <f>'scaled aggregate flows'!F302*weights!F134</f>
        <v>-4707.9889979822892</v>
      </c>
      <c r="G302" s="3">
        <f>'scaled aggregate flows'!G302*weights!G134</f>
        <v>1895.6672971681205</v>
      </c>
      <c r="H302" s="3">
        <f>'scaled aggregate flows'!H302*weights!H134</f>
        <v>-734.62598412711293</v>
      </c>
      <c r="I302" s="3">
        <f>'scaled aggregate flows'!I302*weights!I134</f>
        <v>111.28917567024828</v>
      </c>
      <c r="J302" s="3">
        <f>'scaled aggregate flows'!J302*weights!J134</f>
        <v>2232.7777906385236</v>
      </c>
    </row>
    <row r="303" spans="1:10">
      <c r="A303" s="3" t="s">
        <v>6</v>
      </c>
      <c r="B303" s="3" t="s">
        <v>19</v>
      </c>
      <c r="C303" s="8">
        <v>2008</v>
      </c>
      <c r="D303" s="3">
        <f>'scaled aggregate flows'!D303*weights!D135</f>
        <v>-203.57887776714759</v>
      </c>
      <c r="E303" s="3">
        <f>'scaled aggregate flows'!E303*weights!E135</f>
        <v>5695.7848514560865</v>
      </c>
      <c r="F303" s="3">
        <f>'scaled aggregate flows'!F303*weights!F135</f>
        <v>-18570.461517816759</v>
      </c>
      <c r="G303" s="3">
        <f>'scaled aggregate flows'!G303*weights!G135</f>
        <v>6512.3252155555938</v>
      </c>
      <c r="H303" s="3">
        <f>'scaled aggregate flows'!H303*weights!H135</f>
        <v>-6231.473866713096</v>
      </c>
      <c r="I303" s="3">
        <f>'scaled aggregate flows'!I303*weights!I135</f>
        <v>815.34749642991267</v>
      </c>
      <c r="J303" s="3">
        <f>'scaled aggregate flows'!J303*weights!J135</f>
        <v>5626.3290551950104</v>
      </c>
    </row>
    <row r="306" spans="1:10">
      <c r="A306" s="3" t="s">
        <v>7</v>
      </c>
      <c r="B306" s="3" t="s">
        <v>3</v>
      </c>
      <c r="C306" s="3" t="s">
        <v>25</v>
      </c>
      <c r="D306" s="3">
        <f>'scaled aggregate flows'!D306*weights!D158</f>
        <v>102.59151808468337</v>
      </c>
      <c r="E306" s="3">
        <f>'scaled aggregate flows'!E306*weights!E158</f>
        <v>0</v>
      </c>
      <c r="F306" s="3">
        <f>'scaled aggregate flows'!F306*weights!F158</f>
        <v>15.739017457343218</v>
      </c>
      <c r="G306" s="3">
        <f>'scaled aggregate flows'!G306*weights!G158</f>
        <v>-1300.7580164610181</v>
      </c>
      <c r="H306" s="3">
        <f>'scaled aggregate flows'!H306*weights!H158</f>
        <v>0</v>
      </c>
      <c r="I306" s="3">
        <f>'scaled aggregate flows'!I306*weights!I158</f>
        <v>923.40685435145747</v>
      </c>
      <c r="J306" s="3">
        <f>'scaled aggregate flows'!J306*weights!J158</f>
        <v>0</v>
      </c>
    </row>
    <row r="307" spans="1:10">
      <c r="A307" s="3" t="s">
        <v>7</v>
      </c>
      <c r="B307" s="3" t="s">
        <v>4</v>
      </c>
      <c r="C307" s="3" t="s">
        <v>25</v>
      </c>
      <c r="D307" s="3">
        <f>'scaled aggregate flows'!D307*weights!D159</f>
        <v>591.00658939993434</v>
      </c>
      <c r="E307" s="3">
        <f>'scaled aggregate flows'!E307*weights!E159</f>
        <v>1918.5114843728279</v>
      </c>
      <c r="F307" s="3">
        <f>'scaled aggregate flows'!F307*weights!F159</f>
        <v>1984.8470921837788</v>
      </c>
      <c r="G307" s="3">
        <f>'scaled aggregate flows'!G307*weights!G159</f>
        <v>-4375.3569794655623</v>
      </c>
      <c r="H307" s="3">
        <f>'scaled aggregate flows'!H307*weights!H159</f>
        <v>-6795.200235293185</v>
      </c>
      <c r="I307" s="3">
        <f>'scaled aggregate flows'!I307*weights!I159</f>
        <v>478.05551632927126</v>
      </c>
      <c r="J307" s="3">
        <f>'scaled aggregate flows'!J307*weights!J159</f>
        <v>0</v>
      </c>
    </row>
    <row r="308" spans="1:10">
      <c r="A308" s="3" t="s">
        <v>7</v>
      </c>
      <c r="B308" s="3" t="s">
        <v>5</v>
      </c>
      <c r="C308" s="3" t="s">
        <v>25</v>
      </c>
      <c r="D308" s="3">
        <f>'scaled aggregate flows'!D308*weights!D160</f>
        <v>0</v>
      </c>
      <c r="E308" s="3">
        <f>'scaled aggregate flows'!E308*weights!E160</f>
        <v>0</v>
      </c>
      <c r="F308" s="3">
        <f>'scaled aggregate flows'!F308*weights!F160</f>
        <v>0</v>
      </c>
      <c r="G308" s="3">
        <f>'scaled aggregate flows'!G308*weights!G160</f>
        <v>-134.56128186822784</v>
      </c>
      <c r="H308" s="3">
        <f>'scaled aggregate flows'!H308*weights!H160</f>
        <v>-1244.2085421573488</v>
      </c>
      <c r="I308" s="3">
        <f>'scaled aggregate flows'!I308*weights!I160</f>
        <v>792.29140353629271</v>
      </c>
      <c r="J308" s="3">
        <f>'scaled aggregate flows'!J308*weights!J160</f>
        <v>0</v>
      </c>
    </row>
    <row r="309" spans="1:10">
      <c r="A309" s="3" t="s">
        <v>7</v>
      </c>
      <c r="B309" s="3" t="s">
        <v>6</v>
      </c>
      <c r="C309" s="3" t="s">
        <v>25</v>
      </c>
      <c r="D309" s="3">
        <f>'scaled aggregate flows'!D309*weights!D161</f>
        <v>263.44480285368934</v>
      </c>
      <c r="E309" s="3">
        <f>'scaled aggregate flows'!E309*weights!E161</f>
        <v>0</v>
      </c>
      <c r="F309" s="3">
        <f>'scaled aggregate flows'!F309*weights!F161</f>
        <v>380.4851652522583</v>
      </c>
      <c r="G309" s="3">
        <f>'scaled aggregate flows'!G309*weights!G161</f>
        <v>-2653.3377258554774</v>
      </c>
      <c r="H309" s="3">
        <f>'scaled aggregate flows'!H309*weights!H161</f>
        <v>0</v>
      </c>
      <c r="I309" s="3">
        <f>'scaled aggregate flows'!I309*weights!I161</f>
        <v>1371.0966280286946</v>
      </c>
      <c r="J309" s="3">
        <f>'scaled aggregate flows'!J309*weights!J161</f>
        <v>0</v>
      </c>
    </row>
    <row r="310" spans="1:10">
      <c r="A310" s="3" t="s">
        <v>7</v>
      </c>
      <c r="B310" s="3" t="s">
        <v>7</v>
      </c>
      <c r="C310" s="3" t="s">
        <v>25</v>
      </c>
      <c r="D310" s="3">
        <f>'scaled aggregate flows'!D310*weights!D162</f>
        <v>0</v>
      </c>
      <c r="E310" s="3">
        <f>'scaled aggregate flows'!E310*weights!E162</f>
        <v>0</v>
      </c>
      <c r="F310" s="3">
        <f>'scaled aggregate flows'!F310*weights!F162</f>
        <v>0</v>
      </c>
      <c r="G310" s="3">
        <f>'scaled aggregate flows'!G310*weights!G162</f>
        <v>0</v>
      </c>
      <c r="H310" s="3">
        <f>'scaled aggregate flows'!H310*weights!H162</f>
        <v>0</v>
      </c>
      <c r="I310" s="3">
        <f>'scaled aggregate flows'!I310*weights!I162</f>
        <v>0</v>
      </c>
      <c r="J310" s="3">
        <f>'scaled aggregate flows'!J310*weights!J162</f>
        <v>0</v>
      </c>
    </row>
    <row r="311" spans="1:10">
      <c r="A311" s="3" t="s">
        <v>7</v>
      </c>
      <c r="B311" s="3" t="s">
        <v>8</v>
      </c>
      <c r="C311" s="3" t="s">
        <v>25</v>
      </c>
      <c r="D311" s="3">
        <f>'scaled aggregate flows'!D311*weights!D163</f>
        <v>1018.2872951300399</v>
      </c>
      <c r="E311" s="3">
        <f>'scaled aggregate flows'!E311*weights!E163</f>
        <v>0</v>
      </c>
      <c r="F311" s="3">
        <f>'scaled aggregate flows'!F311*weights!F163</f>
        <v>695.12072283661837</v>
      </c>
      <c r="G311" s="3">
        <f>'scaled aggregate flows'!G311*weights!G163</f>
        <v>-107.99874830943362</v>
      </c>
      <c r="H311" s="3">
        <f>'scaled aggregate flows'!H311*weights!H163</f>
        <v>0</v>
      </c>
      <c r="I311" s="3">
        <f>'scaled aggregate flows'!I311*weights!I163</f>
        <v>1024.0860251842296</v>
      </c>
      <c r="J311" s="3">
        <f>'scaled aggregate flows'!J311*weights!J163</f>
        <v>0</v>
      </c>
    </row>
    <row r="312" spans="1:10">
      <c r="A312" s="3" t="s">
        <v>7</v>
      </c>
      <c r="B312" s="3" t="s">
        <v>9</v>
      </c>
      <c r="C312" s="3" t="s">
        <v>25</v>
      </c>
      <c r="D312" s="3">
        <f>'scaled aggregate flows'!D312*weights!D164</f>
        <v>0</v>
      </c>
      <c r="E312" s="3">
        <f>'scaled aggregate flows'!E312*weights!E164</f>
        <v>0</v>
      </c>
      <c r="F312" s="3">
        <f>'scaled aggregate flows'!F312*weights!F164</f>
        <v>15.458932835117768</v>
      </c>
      <c r="G312" s="3">
        <f>'scaled aggregate flows'!G312*weights!G164</f>
        <v>-135.471149117306</v>
      </c>
      <c r="H312" s="3">
        <f>'scaled aggregate flows'!H312*weights!H164</f>
        <v>0</v>
      </c>
      <c r="I312" s="3">
        <f>'scaled aggregate flows'!I312*weights!I164</f>
        <v>934.1685745679481</v>
      </c>
      <c r="J312" s="3">
        <f>'scaled aggregate flows'!J312*weights!J164</f>
        <v>0</v>
      </c>
    </row>
    <row r="313" spans="1:10">
      <c r="A313" s="3" t="s">
        <v>7</v>
      </c>
      <c r="B313" s="3" t="s">
        <v>10</v>
      </c>
      <c r="C313" s="3" t="s">
        <v>25</v>
      </c>
      <c r="D313" s="3">
        <f>'scaled aggregate flows'!D313*weights!D165</f>
        <v>12222.239011618751</v>
      </c>
      <c r="E313" s="3">
        <f>'scaled aggregate flows'!E313*weights!E165</f>
        <v>4350.5979713801798</v>
      </c>
      <c r="F313" s="3">
        <f>'scaled aggregate flows'!F313*weights!F165</f>
        <v>2341.3635148574008</v>
      </c>
      <c r="G313" s="3">
        <f>'scaled aggregate flows'!G313*weights!G165</f>
        <v>-6658.2201957955258</v>
      </c>
      <c r="H313" s="3">
        <f>'scaled aggregate flows'!H313*weights!H165</f>
        <v>-2348.0645275310235</v>
      </c>
      <c r="I313" s="3">
        <f>'scaled aggregate flows'!I313*weights!I165</f>
        <v>3122.4395308412095</v>
      </c>
      <c r="J313" s="3">
        <f>'scaled aggregate flows'!J313*weights!J165</f>
        <v>-102.70754898618921</v>
      </c>
    </row>
    <row r="314" spans="1:10">
      <c r="A314" s="3" t="s">
        <v>7</v>
      </c>
      <c r="B314" s="3" t="s">
        <v>11</v>
      </c>
      <c r="C314" s="3" t="s">
        <v>25</v>
      </c>
      <c r="D314" s="3">
        <f>'scaled aggregate flows'!D314*weights!D166</f>
        <v>3670.6398771425602</v>
      </c>
      <c r="E314" s="3">
        <f>'scaled aggregate flows'!E314*weights!E166</f>
        <v>0</v>
      </c>
      <c r="F314" s="3">
        <f>'scaled aggregate flows'!F314*weights!F166</f>
        <v>1594.0127594258247</v>
      </c>
      <c r="G314" s="3">
        <f>'scaled aggregate flows'!G314*weights!G166</f>
        <v>-23569.808549265686</v>
      </c>
      <c r="H314" s="3">
        <f>'scaled aggregate flows'!H314*weights!H166</f>
        <v>0</v>
      </c>
      <c r="I314" s="3">
        <f>'scaled aggregate flows'!I314*weights!I166</f>
        <v>4537.2334679523756</v>
      </c>
      <c r="J314" s="3">
        <f>'scaled aggregate flows'!J314*weights!J166</f>
        <v>0</v>
      </c>
    </row>
    <row r="315" spans="1:10">
      <c r="A315" s="3" t="s">
        <v>7</v>
      </c>
      <c r="B315" s="3" t="s">
        <v>12</v>
      </c>
      <c r="C315" s="3" t="s">
        <v>25</v>
      </c>
      <c r="D315" s="3">
        <f>'scaled aggregate flows'!D315*weights!D167</f>
        <v>124.57088968043556</v>
      </c>
      <c r="E315" s="3">
        <f>'scaled aggregate flows'!E315*weights!E167</f>
        <v>0</v>
      </c>
      <c r="F315" s="3">
        <f>'scaled aggregate flows'!F315*weights!F167</f>
        <v>15.106177776020925</v>
      </c>
      <c r="G315" s="3">
        <f>'scaled aggregate flows'!G315*weights!G167</f>
        <v>-322.19478176881512</v>
      </c>
      <c r="H315" s="3">
        <f>'scaled aggregate flows'!H315*weights!H167</f>
        <v>0</v>
      </c>
      <c r="I315" s="3">
        <f>'scaled aggregate flows'!I315*weights!I167</f>
        <v>41.453866902600147</v>
      </c>
      <c r="J315" s="3">
        <f>'scaled aggregate flows'!J315*weights!J167</f>
        <v>0</v>
      </c>
    </row>
    <row r="316" spans="1:10">
      <c r="A316" s="3" t="s">
        <v>7</v>
      </c>
      <c r="B316" s="3" t="s">
        <v>13</v>
      </c>
      <c r="C316" s="3" t="s">
        <v>25</v>
      </c>
      <c r="D316" s="3">
        <f>'scaled aggregate flows'!D316*weights!D168</f>
        <v>10608.518771027575</v>
      </c>
      <c r="E316" s="3">
        <f>'scaled aggregate flows'!E316*weights!E168</f>
        <v>7900.1863284186838</v>
      </c>
      <c r="F316" s="3">
        <f>'scaled aggregate flows'!F316*weights!F168</f>
        <v>8372.1884433536234</v>
      </c>
      <c r="G316" s="3">
        <f>'scaled aggregate flows'!G316*weights!G168</f>
        <v>-18680.03677231893</v>
      </c>
      <c r="H316" s="3">
        <f>'scaled aggregate flows'!H316*weights!H168</f>
        <v>-16569.55714070033</v>
      </c>
      <c r="I316" s="3">
        <f>'scaled aggregate flows'!I316*weights!I168</f>
        <v>2318.0727317355427</v>
      </c>
      <c r="J316" s="3">
        <f>'scaled aggregate flows'!J316*weights!J168</f>
        <v>0</v>
      </c>
    </row>
    <row r="317" spans="1:10">
      <c r="A317" s="3" t="s">
        <v>7</v>
      </c>
      <c r="B317" s="3" t="s">
        <v>14</v>
      </c>
      <c r="C317" s="3" t="s">
        <v>25</v>
      </c>
      <c r="D317" s="3">
        <f>'scaled aggregate flows'!D317*weights!D169</f>
        <v>31.638976776342457</v>
      </c>
      <c r="E317" s="3">
        <f>'scaled aggregate flows'!E317*weights!E169</f>
        <v>0</v>
      </c>
      <c r="F317" s="3">
        <f>'scaled aggregate flows'!F317*weights!F169</f>
        <v>757.62232954971023</v>
      </c>
      <c r="G317" s="3">
        <f>'scaled aggregate flows'!G317*weights!G169</f>
        <v>-1615.9370875383497</v>
      </c>
      <c r="H317" s="3">
        <f>'scaled aggregate flows'!H317*weights!H169</f>
        <v>0</v>
      </c>
      <c r="I317" s="3">
        <f>'scaled aggregate flows'!I317*weights!I169</f>
        <v>303.48080949039621</v>
      </c>
      <c r="J317" s="3">
        <f>'scaled aggregate flows'!J317*weights!J169</f>
        <v>0</v>
      </c>
    </row>
    <row r="318" spans="1:10">
      <c r="A318" s="3" t="s">
        <v>7</v>
      </c>
      <c r="B318" s="3" t="s">
        <v>15</v>
      </c>
      <c r="C318" s="3" t="s">
        <v>25</v>
      </c>
      <c r="D318" s="3">
        <f>'scaled aggregate flows'!D318*weights!D170</f>
        <v>173.15014876324435</v>
      </c>
      <c r="E318" s="3">
        <f>'scaled aggregate flows'!E318*weights!E170</f>
        <v>0</v>
      </c>
      <c r="F318" s="3">
        <f>'scaled aggregate flows'!F318*weights!F170</f>
        <v>34.313614836732611</v>
      </c>
      <c r="G318" s="3">
        <f>'scaled aggregate flows'!G318*weights!G170</f>
        <v>-493.4935301952105</v>
      </c>
      <c r="H318" s="3">
        <f>'scaled aggregate flows'!H318*weights!H170</f>
        <v>0</v>
      </c>
      <c r="I318" s="3">
        <f>'scaled aggregate flows'!I318*weights!I170</f>
        <v>798.84630705392533</v>
      </c>
      <c r="J318" s="3">
        <f>'scaled aggregate flows'!J318*weights!J170</f>
        <v>0</v>
      </c>
    </row>
    <row r="319" spans="1:10">
      <c r="A319" s="3" t="s">
        <v>7</v>
      </c>
      <c r="B319" s="3" t="s">
        <v>16</v>
      </c>
      <c r="C319" s="3" t="s">
        <v>25</v>
      </c>
      <c r="D319" s="3">
        <f>'scaled aggregate flows'!D319*weights!D171</f>
        <v>639.98236026777386</v>
      </c>
      <c r="E319" s="3">
        <f>'scaled aggregate flows'!E319*weights!E171</f>
        <v>67.450993153794229</v>
      </c>
      <c r="F319" s="3">
        <f>'scaled aggregate flows'!F319*weights!F171</f>
        <v>292.8544149667606</v>
      </c>
      <c r="G319" s="3">
        <f>'scaled aggregate flows'!G319*weights!G171</f>
        <v>-382.06339176116313</v>
      </c>
      <c r="H319" s="3">
        <f>'scaled aggregate flows'!H319*weights!H171</f>
        <v>-2040.0505678671186</v>
      </c>
      <c r="I319" s="3">
        <f>'scaled aggregate flows'!I319*weights!I171</f>
        <v>380.49836017068338</v>
      </c>
      <c r="J319" s="3">
        <f>'scaled aggregate flows'!J319*weights!J171</f>
        <v>0</v>
      </c>
    </row>
    <row r="320" spans="1:10">
      <c r="A320" s="3" t="s">
        <v>7</v>
      </c>
      <c r="B320" s="3" t="s">
        <v>17</v>
      </c>
      <c r="C320" s="3" t="s">
        <v>25</v>
      </c>
      <c r="D320" s="3">
        <f>'scaled aggregate flows'!D320*weights!D172</f>
        <v>72.283705528777091</v>
      </c>
      <c r="E320" s="3">
        <f>'scaled aggregate flows'!E320*weights!E172</f>
        <v>3238.2890707180095</v>
      </c>
      <c r="F320" s="3">
        <f>'scaled aggregate flows'!F320*weights!F172</f>
        <v>19.717396722098542</v>
      </c>
      <c r="G320" s="3">
        <f>'scaled aggregate flows'!G320*weights!G172</f>
        <v>-1021.762002513869</v>
      </c>
      <c r="H320" s="3">
        <f>'scaled aggregate flows'!H320*weights!H172</f>
        <v>-10383.262946551031</v>
      </c>
      <c r="I320" s="3">
        <f>'scaled aggregate flows'!I320*weights!I172</f>
        <v>2537.2825647295977</v>
      </c>
      <c r="J320" s="3">
        <f>'scaled aggregate flows'!J320*weights!J172</f>
        <v>-64.867925675487925</v>
      </c>
    </row>
    <row r="321" spans="1:10">
      <c r="A321" s="3" t="s">
        <v>7</v>
      </c>
      <c r="B321" s="3" t="s">
        <v>18</v>
      </c>
      <c r="C321" s="3" t="s">
        <v>25</v>
      </c>
      <c r="D321" s="3">
        <f>'scaled aggregate flows'!D321*weights!D173</f>
        <v>14441.616512112043</v>
      </c>
      <c r="E321" s="3">
        <f>'scaled aggregate flows'!E321*weights!E173</f>
        <v>31417.686342380919</v>
      </c>
      <c r="F321" s="3">
        <f>'scaled aggregate flows'!F321*weights!F173</f>
        <v>8980.997119097854</v>
      </c>
      <c r="G321" s="3">
        <f>'scaled aggregate flows'!G321*weights!G173</f>
        <v>-46192.64231366897</v>
      </c>
      <c r="H321" s="3">
        <f>'scaled aggregate flows'!H321*weights!H173</f>
        <v>-45019.957901578819</v>
      </c>
      <c r="I321" s="3">
        <f>'scaled aggregate flows'!I321*weights!I173</f>
        <v>7185.7631390596798</v>
      </c>
      <c r="J321" s="3">
        <f>'scaled aggregate flows'!J321*weights!J173</f>
        <v>-783.82076857881236</v>
      </c>
    </row>
    <row r="322" spans="1:10">
      <c r="A322" s="3" t="s">
        <v>7</v>
      </c>
      <c r="B322" s="3" t="s">
        <v>19</v>
      </c>
      <c r="C322" s="3" t="s">
        <v>25</v>
      </c>
      <c r="D322" s="3">
        <f>'scaled aggregate flows'!D322*weights!D174</f>
        <v>10044.234807743696</v>
      </c>
      <c r="E322" s="3">
        <f>'scaled aggregate flows'!E322*weights!E174</f>
        <v>38595.156044857562</v>
      </c>
      <c r="F322" s="3">
        <f>'scaled aggregate flows'!F322*weights!F174</f>
        <v>26903.53570826165</v>
      </c>
      <c r="G322" s="3">
        <f>'scaled aggregate flows'!G322*weights!G174</f>
        <v>-60530.874096309039</v>
      </c>
      <c r="H322" s="3">
        <f>'scaled aggregate flows'!H322*weights!H174</f>
        <v>-55761.80356762548</v>
      </c>
      <c r="I322" s="3">
        <f>'scaled aggregate flows'!I322*weights!I174</f>
        <v>12960.906950806186</v>
      </c>
      <c r="J322" s="3">
        <f>'scaled aggregate flows'!J322*weights!J174</f>
        <v>-3112.325216948765</v>
      </c>
    </row>
    <row r="325" spans="1:10">
      <c r="A325" s="3" t="s">
        <v>7</v>
      </c>
      <c r="B325" s="3" t="s">
        <v>3</v>
      </c>
      <c r="C325" s="3" t="s">
        <v>22</v>
      </c>
      <c r="D325" s="3">
        <f>'scaled aggregate flows'!D325*'updating weights'!D306</f>
        <v>280.7843304407819</v>
      </c>
      <c r="E325" s="3">
        <f>'scaled aggregate flows'!E325*'updating weights'!E306</f>
        <v>0</v>
      </c>
      <c r="F325" s="3">
        <f>'scaled aggregate flows'!F325*'updating weights'!F306</f>
        <v>-5.894532185322265</v>
      </c>
      <c r="G325" s="3">
        <f>'scaled aggregate flows'!G325*'updating weights'!G306</f>
        <v>-1162.7531505312538</v>
      </c>
      <c r="H325" s="3">
        <f>'scaled aggregate flows'!H325*'updating weights'!H306</f>
        <v>0</v>
      </c>
      <c r="I325" s="3">
        <f>'scaled aggregate flows'!I325*'updating weights'!I306</f>
        <v>-857.67032154868207</v>
      </c>
      <c r="J325" s="3">
        <f>'scaled aggregate flows'!J325*'updating weights'!J306</f>
        <v>0</v>
      </c>
    </row>
    <row r="326" spans="1:10">
      <c r="A326" s="3" t="s">
        <v>7</v>
      </c>
      <c r="B326" s="3" t="s">
        <v>4</v>
      </c>
      <c r="C326" s="3" t="s">
        <v>22</v>
      </c>
      <c r="D326" s="3">
        <f>'scaled aggregate flows'!D326*'updating weights'!D307</f>
        <v>1617.5351782373702</v>
      </c>
      <c r="E326" s="3">
        <f>'scaled aggregate flows'!E326*'updating weights'!E307</f>
        <v>-573.24916026314145</v>
      </c>
      <c r="F326" s="3">
        <f>'scaled aggregate flows'!F326*'updating weights'!F307</f>
        <v>-743.35930432315149</v>
      </c>
      <c r="G326" s="3">
        <f>'scaled aggregate flows'!G326*'updating weights'!G307</f>
        <v>-3911.1503048153286</v>
      </c>
      <c r="H326" s="3">
        <f>'scaled aggregate flows'!H326*'updating weights'!H307</f>
        <v>-1093.3449699649884</v>
      </c>
      <c r="I326" s="3">
        <f>'scaled aggregate flows'!I326*'updating weights'!I307</f>
        <v>-444.02315888830526</v>
      </c>
      <c r="J326" s="3">
        <f>'scaled aggregate flows'!J326*'updating weights'!J307</f>
        <v>0</v>
      </c>
    </row>
    <row r="327" spans="1:10">
      <c r="A327" s="3" t="s">
        <v>7</v>
      </c>
      <c r="B327" s="3" t="s">
        <v>5</v>
      </c>
      <c r="C327" s="3" t="s">
        <v>22</v>
      </c>
      <c r="D327" s="3">
        <f>'scaled aggregate flows'!D327*'updating weights'!D308</f>
        <v>0</v>
      </c>
      <c r="E327" s="3">
        <f>'scaled aggregate flows'!E327*'updating weights'!E308</f>
        <v>0</v>
      </c>
      <c r="F327" s="3">
        <f>'scaled aggregate flows'!F327*'updating weights'!F308</f>
        <v>0</v>
      </c>
      <c r="G327" s="3">
        <f>'scaled aggregate flows'!G327*'updating weights'!G308</f>
        <v>-120.28490499523664</v>
      </c>
      <c r="H327" s="3">
        <f>'scaled aggregate flows'!H327*'updating weights'!H308</f>
        <v>-200.19265129079972</v>
      </c>
      <c r="I327" s="3">
        <f>'scaled aggregate flows'!I327*'updating weights'!I308</f>
        <v>-735.88886591976177</v>
      </c>
      <c r="J327" s="3">
        <f>'scaled aggregate flows'!J327*'updating weights'!J308</f>
        <v>0</v>
      </c>
    </row>
    <row r="328" spans="1:10">
      <c r="A328" s="3" t="s">
        <v>7</v>
      </c>
      <c r="B328" s="3" t="s">
        <v>6</v>
      </c>
      <c r="C328" s="3" t="s">
        <v>22</v>
      </c>
      <c r="D328" s="3">
        <f>'scaled aggregate flows'!D328*'updating weights'!D309</f>
        <v>721.02620136996154</v>
      </c>
      <c r="E328" s="3">
        <f>'scaled aggregate flows'!E328*'updating weights'!E309</f>
        <v>0</v>
      </c>
      <c r="F328" s="3">
        <f>'scaled aggregate flows'!F328*'updating weights'!F309</f>
        <v>-142.49822510811825</v>
      </c>
      <c r="G328" s="3">
        <f>'scaled aggregate flows'!G328*'updating weights'!G309</f>
        <v>-2371.8299338686775</v>
      </c>
      <c r="H328" s="3">
        <f>'scaled aggregate flows'!H328*'updating weights'!H309</f>
        <v>0</v>
      </c>
      <c r="I328" s="3">
        <f>'scaled aggregate flows'!I328*'updating weights'!I309</f>
        <v>-1273.4894486586807</v>
      </c>
      <c r="J328" s="3">
        <f>'scaled aggregate flows'!J328*'updating weights'!J309</f>
        <v>0</v>
      </c>
    </row>
    <row r="329" spans="1:10">
      <c r="A329" s="3" t="s">
        <v>7</v>
      </c>
      <c r="B329" s="3" t="s">
        <v>7</v>
      </c>
      <c r="C329" s="3" t="s">
        <v>22</v>
      </c>
      <c r="D329" s="3">
        <f>'scaled aggregate flows'!D329*'updating weights'!D310</f>
        <v>0</v>
      </c>
      <c r="E329" s="3">
        <f>'scaled aggregate flows'!E329*'updating weights'!E310</f>
        <v>0</v>
      </c>
      <c r="F329" s="3">
        <f>'scaled aggregate flows'!F329*'updating weights'!F310</f>
        <v>0</v>
      </c>
      <c r="G329" s="3">
        <f>'scaled aggregate flows'!G329*'updating weights'!G310</f>
        <v>0</v>
      </c>
      <c r="H329" s="3">
        <f>'scaled aggregate flows'!H329*'updating weights'!H310</f>
        <v>0</v>
      </c>
      <c r="I329" s="3">
        <f>'scaled aggregate flows'!I329*'updating weights'!I310</f>
        <v>0</v>
      </c>
      <c r="J329" s="3">
        <f>'scaled aggregate flows'!J329*'updating weights'!J310</f>
        <v>0</v>
      </c>
    </row>
    <row r="330" spans="1:10">
      <c r="A330" s="3" t="s">
        <v>7</v>
      </c>
      <c r="B330" s="3" t="s">
        <v>8</v>
      </c>
      <c r="C330" s="3" t="s">
        <v>22</v>
      </c>
      <c r="D330" s="3">
        <f>'scaled aggregate flows'!D330*'updating weights'!D311</f>
        <v>2786.9664246846746</v>
      </c>
      <c r="E330" s="3">
        <f>'scaled aggregate flows'!E330*'updating weights'!E311</f>
        <v>0</v>
      </c>
      <c r="F330" s="3">
        <f>'scaled aggregate flows'!F330*'updating weights'!F311</f>
        <v>-260.33464188917526</v>
      </c>
      <c r="G330" s="3">
        <f>'scaled aggregate flows'!G330*'updating weights'!G311</f>
        <v>-96.540542715147836</v>
      </c>
      <c r="H330" s="3">
        <f>'scaled aggregate flows'!H330*'updating weights'!H311</f>
        <v>0</v>
      </c>
      <c r="I330" s="3">
        <f>'scaled aggregate flows'!I330*'updating weights'!I311</f>
        <v>-951.18222956028637</v>
      </c>
      <c r="J330" s="3">
        <f>'scaled aggregate flows'!J330*'updating weights'!J311</f>
        <v>0</v>
      </c>
    </row>
    <row r="331" spans="1:10">
      <c r="A331" s="3" t="s">
        <v>7</v>
      </c>
      <c r="B331" s="3" t="s">
        <v>9</v>
      </c>
      <c r="C331" s="3" t="s">
        <v>22</v>
      </c>
      <c r="D331" s="3">
        <f>'scaled aggregate flows'!D331*'updating weights'!D312</f>
        <v>0</v>
      </c>
      <c r="E331" s="3">
        <f>'scaled aggregate flows'!E331*'updating weights'!E312</f>
        <v>0</v>
      </c>
      <c r="F331" s="3">
        <f>'scaled aggregate flows'!F331*'updating weights'!F312</f>
        <v>-5.7896356868720744</v>
      </c>
      <c r="G331" s="3">
        <f>'scaled aggregate flows'!G331*'updating weights'!G312</f>
        <v>-121.09823921808403</v>
      </c>
      <c r="H331" s="3">
        <f>'scaled aggregate flows'!H331*'updating weights'!H312</f>
        <v>0</v>
      </c>
      <c r="I331" s="3">
        <f>'scaled aggregate flows'!I331*'updating weights'!I312</f>
        <v>-867.66592423995417</v>
      </c>
      <c r="J331" s="3">
        <f>'scaled aggregate flows'!J331*'updating weights'!J312</f>
        <v>0</v>
      </c>
    </row>
    <row r="332" spans="1:10">
      <c r="A332" s="3" t="s">
        <v>7</v>
      </c>
      <c r="B332" s="3" t="s">
        <v>10</v>
      </c>
      <c r="C332" s="3" t="s">
        <v>22</v>
      </c>
      <c r="D332" s="3">
        <f>'scaled aggregate flows'!D332*'updating weights'!D313</f>
        <v>33451.237114278898</v>
      </c>
      <c r="E332" s="3">
        <f>'scaled aggregate flows'!E332*'updating weights'!E313</f>
        <v>-1299.9539768465395</v>
      </c>
      <c r="F332" s="3">
        <f>'scaled aggregate flows'!F332*'updating weights'!F313</f>
        <v>-876.88082393142554</v>
      </c>
      <c r="G332" s="3">
        <f>'scaled aggregate flows'!G332*'updating weights'!G313</f>
        <v>-5951.8114911606863</v>
      </c>
      <c r="H332" s="3">
        <f>'scaled aggregate flows'!H332*'updating weights'!H313</f>
        <v>-377.8026329519185</v>
      </c>
      <c r="I332" s="3">
        <f>'scaled aggregate flows'!I332*'updating weights'!I313</f>
        <v>-2900.1557697054031</v>
      </c>
      <c r="J332" s="3">
        <f>'scaled aggregate flows'!J332*'updating weights'!J313</f>
        <v>-0.36191439368214146</v>
      </c>
    </row>
    <row r="333" spans="1:10">
      <c r="A333" s="3" t="s">
        <v>7</v>
      </c>
      <c r="B333" s="3" t="s">
        <v>11</v>
      </c>
      <c r="C333" s="3" t="s">
        <v>22</v>
      </c>
      <c r="D333" s="3">
        <f>'scaled aggregate flows'!D333*'updating weights'!D314</f>
        <v>10046.231690830025</v>
      </c>
      <c r="E333" s="3">
        <f>'scaled aggregate flows'!E333*'updating weights'!E314</f>
        <v>0</v>
      </c>
      <c r="F333" s="3">
        <f>'scaled aggregate flows'!F333*'updating weights'!F314</f>
        <v>-596.98513834903258</v>
      </c>
      <c r="G333" s="3">
        <f>'scaled aggregate flows'!G333*'updating weights'!G314</f>
        <v>-21069.15260275736</v>
      </c>
      <c r="H333" s="3">
        <f>'scaled aggregate flows'!H333*'updating weights'!H314</f>
        <v>0</v>
      </c>
      <c r="I333" s="3">
        <f>'scaled aggregate flows'!I333*'updating weights'!I314</f>
        <v>-4214.2317539252672</v>
      </c>
      <c r="J333" s="3">
        <f>'scaled aggregate flows'!J333*'updating weights'!J314</f>
        <v>0</v>
      </c>
    </row>
    <row r="334" spans="1:10">
      <c r="A334" s="3" t="s">
        <v>7</v>
      </c>
      <c r="B334" s="3" t="s">
        <v>12</v>
      </c>
      <c r="C334" s="3" t="s">
        <v>22</v>
      </c>
      <c r="D334" s="3">
        <f>'scaled aggregate flows'!D334*'updating weights'!D315</f>
        <v>340.94001633216561</v>
      </c>
      <c r="E334" s="3">
        <f>'scaled aggregate flows'!E334*'updating weights'!E315</f>
        <v>0</v>
      </c>
      <c r="F334" s="3">
        <f>'scaled aggregate flows'!F334*'updating weights'!F315</f>
        <v>-5.6575228624840754</v>
      </c>
      <c r="G334" s="3">
        <f>'scaled aggregate flows'!G334*'updating weights'!G315</f>
        <v>-288.01129252748052</v>
      </c>
      <c r="H334" s="3">
        <f>'scaled aggregate flows'!H334*'updating weights'!H315</f>
        <v>0</v>
      </c>
      <c r="I334" s="3">
        <f>'scaled aggregate flows'!I334*'updating weights'!I315</f>
        <v>-38.502802083660121</v>
      </c>
      <c r="J334" s="3">
        <f>'scaled aggregate flows'!J334*'updating weights'!J315</f>
        <v>0</v>
      </c>
    </row>
    <row r="335" spans="1:10">
      <c r="A335" s="3" t="s">
        <v>7</v>
      </c>
      <c r="B335" s="3" t="s">
        <v>13</v>
      </c>
      <c r="C335" s="3" t="s">
        <v>22</v>
      </c>
      <c r="D335" s="3">
        <f>'scaled aggregate flows'!D335*'updating weights'!D316</f>
        <v>29034.620948222004</v>
      </c>
      <c r="E335" s="3">
        <f>'scaled aggregate flows'!E335*'updating weights'!E316</f>
        <v>-2360.5671457154936</v>
      </c>
      <c r="F335" s="3">
        <f>'scaled aggregate flows'!F335*'updating weights'!F316</f>
        <v>-3135.5282739016329</v>
      </c>
      <c r="G335" s="3">
        <f>'scaled aggregate flows'!G335*'updating weights'!G316</f>
        <v>-16698.164711794754</v>
      </c>
      <c r="H335" s="3">
        <f>'scaled aggregate flows'!H335*'updating weights'!H316</f>
        <v>-2666.0350434177485</v>
      </c>
      <c r="I335" s="3">
        <f>'scaled aggregate flows'!I335*'updating weights'!I316</f>
        <v>-2153.0511451500975</v>
      </c>
      <c r="J335" s="3">
        <f>'scaled aggregate flows'!J335*'updating weights'!J316</f>
        <v>0</v>
      </c>
    </row>
    <row r="336" spans="1:10">
      <c r="A336" s="3" t="s">
        <v>7</v>
      </c>
      <c r="B336" s="3" t="s">
        <v>14</v>
      </c>
      <c r="C336" s="3" t="s">
        <v>22</v>
      </c>
      <c r="D336" s="3">
        <f>'scaled aggregate flows'!D336*'updating weights'!D317</f>
        <v>86.593210392342172</v>
      </c>
      <c r="E336" s="3">
        <f>'scaled aggregate flows'!E336*'updating weights'!E317</f>
        <v>0</v>
      </c>
      <c r="F336" s="3">
        <f>'scaled aggregate flows'!F336*'updating weights'!F317</f>
        <v>-283.742566392924</v>
      </c>
      <c r="G336" s="3">
        <f>'scaled aggregate flows'!G336*'updating weights'!G317</f>
        <v>-1444.493069285515</v>
      </c>
      <c r="H336" s="3">
        <f>'scaled aggregate flows'!H336*'updating weights'!H317</f>
        <v>0</v>
      </c>
      <c r="I336" s="3">
        <f>'scaled aggregate flows'!I336*'updating weights'!I317</f>
        <v>-281.87627396624771</v>
      </c>
      <c r="J336" s="3">
        <f>'scaled aggregate flows'!J336*'updating weights'!J317</f>
        <v>0</v>
      </c>
    </row>
    <row r="337" spans="1:10">
      <c r="A337" s="3" t="s">
        <v>7</v>
      </c>
      <c r="B337" s="3" t="s">
        <v>15</v>
      </c>
      <c r="C337" s="3" t="s">
        <v>22</v>
      </c>
      <c r="D337" s="3">
        <f>'scaled aggregate flows'!D337*'updating weights'!D318</f>
        <v>473.89735032557098</v>
      </c>
      <c r="E337" s="3">
        <f>'scaled aggregate flows'!E337*'updating weights'!E318</f>
        <v>0</v>
      </c>
      <c r="F337" s="3">
        <f>'scaled aggregate flows'!F337*'updating weights'!F318</f>
        <v>-12.851037721894388</v>
      </c>
      <c r="G337" s="3">
        <f>'scaled aggregate flows'!G337*'updating weights'!G318</f>
        <v>-441.13597589999387</v>
      </c>
      <c r="H337" s="3">
        <f>'scaled aggregate flows'!H337*'updating weights'!H318</f>
        <v>0</v>
      </c>
      <c r="I337" s="3">
        <f>'scaled aggregate flows'!I337*'updating weights'!I318</f>
        <v>-741.97713154308474</v>
      </c>
      <c r="J337" s="3">
        <f>'scaled aggregate flows'!J337*'updating weights'!J318</f>
        <v>0</v>
      </c>
    </row>
    <row r="338" spans="1:10">
      <c r="A338" s="3" t="s">
        <v>7</v>
      </c>
      <c r="B338" s="3" t="s">
        <v>16</v>
      </c>
      <c r="C338" s="3" t="s">
        <v>22</v>
      </c>
      <c r="D338" s="3">
        <f>'scaled aggregate flows'!D338*'updating weights'!D319</f>
        <v>1751.5777315369157</v>
      </c>
      <c r="E338" s="3">
        <f>'scaled aggregate flows'!E338*'updating weights'!E319</f>
        <v>-20.154283932768664</v>
      </c>
      <c r="F338" s="3">
        <f>'scaled aggregate flows'!F338*'updating weights'!F319</f>
        <v>-109.67900501501101</v>
      </c>
      <c r="G338" s="3">
        <f>'scaled aggregate flows'!G338*'updating weights'!G319</f>
        <v>-341.52809888622551</v>
      </c>
      <c r="H338" s="3">
        <f>'scaled aggregate flows'!H338*'updating weights'!H319</f>
        <v>-328.24331139897549</v>
      </c>
      <c r="I338" s="3">
        <f>'scaled aggregate flows'!I338*'updating weights'!I319</f>
        <v>-353.41101203492622</v>
      </c>
      <c r="J338" s="3">
        <f>'scaled aggregate flows'!J338*'updating weights'!J319</f>
        <v>0</v>
      </c>
    </row>
    <row r="339" spans="1:10">
      <c r="A339" s="3" t="s">
        <v>7</v>
      </c>
      <c r="B339" s="3" t="s">
        <v>17</v>
      </c>
      <c r="C339" s="3" t="s">
        <v>22</v>
      </c>
      <c r="D339" s="3">
        <f>'scaled aggregate flows'!D339*'updating weights'!D320</f>
        <v>197.83440422358345</v>
      </c>
      <c r="E339" s="3">
        <f>'scaled aggregate flows'!E339*'updating weights'!E320</f>
        <v>-967.59727820198975</v>
      </c>
      <c r="F339" s="3">
        <f>'scaled aggregate flows'!F339*'updating weights'!F320</f>
        <v>-7.3845035056461894</v>
      </c>
      <c r="G339" s="3">
        <f>'scaled aggregate flows'!G339*'updating weights'!G320</f>
        <v>-913.35742119697204</v>
      </c>
      <c r="H339" s="3">
        <f>'scaled aggregate flows'!H339*'updating weights'!H320</f>
        <v>-1670.6628092388512</v>
      </c>
      <c r="I339" s="3">
        <f>'scaled aggregate flows'!I339*'updating weights'!I320</f>
        <v>-2356.6556203223017</v>
      </c>
      <c r="J339" s="3">
        <f>'scaled aggregate flows'!J339*'updating weights'!J320</f>
        <v>-0.22857751179924726</v>
      </c>
    </row>
    <row r="340" spans="1:10">
      <c r="A340" s="3" t="s">
        <v>7</v>
      </c>
      <c r="B340" s="3" t="s">
        <v>18</v>
      </c>
      <c r="C340" s="3" t="s">
        <v>22</v>
      </c>
      <c r="D340" s="3">
        <f>'scaled aggregate flows'!D340*'updating weights'!D321</f>
        <v>39525.486107816134</v>
      </c>
      <c r="E340" s="3">
        <f>'scaled aggregate flows'!E340*'updating weights'!E321</f>
        <v>-9387.5707598738991</v>
      </c>
      <c r="F340" s="3">
        <f>'scaled aggregate flows'!F340*'updating weights'!F321</f>
        <v>-3363.537572677998</v>
      </c>
      <c r="G340" s="3">
        <f>'scaled aggregate flows'!G340*'updating weights'!G321</f>
        <v>-41291.800397827137</v>
      </c>
      <c r="H340" s="3">
        <f>'scaled aggregate flows'!H340*'updating weights'!H321</f>
        <v>-7243.6930208581243</v>
      </c>
      <c r="I340" s="3">
        <f>'scaled aggregate flows'!I340*'updating weights'!I321</f>
        <v>-6674.2148956415267</v>
      </c>
      <c r="J340" s="3">
        <f>'scaled aggregate flows'!J340*'updating weights'!J321</f>
        <v>-2.7619782675742375</v>
      </c>
    </row>
    <row r="341" spans="1:10">
      <c r="A341" s="3" t="s">
        <v>7</v>
      </c>
      <c r="B341" s="3" t="s">
        <v>19</v>
      </c>
      <c r="C341" s="3" t="s">
        <v>22</v>
      </c>
      <c r="D341" s="3">
        <f>'scaled aggregate flows'!D341*'updating weights'!D322</f>
        <v>27490.223343360074</v>
      </c>
      <c r="E341" s="3">
        <f>'scaled aggregate flows'!E341*'updating weights'!E322</f>
        <v>-11532.190958018775</v>
      </c>
      <c r="F341" s="3">
        <f>'scaled aggregate flows'!F341*'updating weights'!F322</f>
        <v>-10075.835900247132</v>
      </c>
      <c r="G341" s="3">
        <f>'scaled aggregate flows'!G341*'updating weights'!G322</f>
        <v>-54108.807071882664</v>
      </c>
      <c r="H341" s="3">
        <f>'scaled aggregate flows'!H341*'updating weights'!H322</f>
        <v>-8972.0516446574729</v>
      </c>
      <c r="I341" s="3">
        <f>'scaled aggregate flows'!I341*'updating weights'!I322</f>
        <v>-12038.231230011601</v>
      </c>
      <c r="J341" s="3">
        <f>'scaled aggregate flows'!J341*'updating weights'!J322</f>
        <v>-10.967015618152031</v>
      </c>
    </row>
    <row r="344" spans="1:10">
      <c r="A344" s="3" t="s">
        <v>7</v>
      </c>
      <c r="B344" s="3" t="s">
        <v>3</v>
      </c>
      <c r="C344" s="3" t="s">
        <v>23</v>
      </c>
      <c r="D344" s="3">
        <f>'scaled aggregate flows'!D344*'updating weights'!D325</f>
        <v>202.89489840656896</v>
      </c>
      <c r="E344" s="3">
        <f>'scaled aggregate flows'!E344*'updating weights'!E325</f>
        <v>0</v>
      </c>
      <c r="F344" s="3">
        <f>'scaled aggregate flows'!F344*'updating weights'!F325</f>
        <v>-19.573148485420134</v>
      </c>
      <c r="G344" s="3">
        <f>'scaled aggregate flows'!G344*'updating weights'!G325</f>
        <v>328.53042513802421</v>
      </c>
      <c r="H344" s="3">
        <f>'scaled aggregate flows'!H344*'updating weights'!H325</f>
        <v>0</v>
      </c>
      <c r="I344" s="3">
        <f>'scaled aggregate flows'!I344*'updating weights'!I325</f>
        <v>1529.5598581331765</v>
      </c>
      <c r="J344" s="3">
        <f>'scaled aggregate flows'!J344*'updating weights'!J325</f>
        <v>0</v>
      </c>
    </row>
    <row r="345" spans="1:10">
      <c r="A345" s="3" t="s">
        <v>7</v>
      </c>
      <c r="B345" s="3" t="s">
        <v>4</v>
      </c>
      <c r="C345" s="3" t="s">
        <v>23</v>
      </c>
      <c r="D345" s="3">
        <f>'scaled aggregate flows'!D345*'updating weights'!D326</f>
        <v>1168.8317333888351</v>
      </c>
      <c r="E345" s="3">
        <f>'scaled aggregate flows'!E345*'updating weights'!E326</f>
        <v>1701.6549595305887</v>
      </c>
      <c r="F345" s="3">
        <f>'scaled aggregate flows'!F345*'updating weights'!F326</f>
        <v>-2468.3692588473309</v>
      </c>
      <c r="G345" s="3">
        <f>'scaled aggregate flows'!G345*'updating weights'!G326</f>
        <v>1105.0770938204864</v>
      </c>
      <c r="H345" s="3">
        <f>'scaled aggregate flows'!H345*'updating weights'!H326</f>
        <v>-5097.2975402144011</v>
      </c>
      <c r="I345" s="3">
        <f>'scaled aggregate flows'!I345*'updating weights'!I326</f>
        <v>791.86603856210434</v>
      </c>
      <c r="J345" s="3">
        <f>'scaled aggregate flows'!J345*'updating weights'!J326</f>
        <v>0</v>
      </c>
    </row>
    <row r="346" spans="1:10">
      <c r="A346" s="3" t="s">
        <v>7</v>
      </c>
      <c r="B346" s="3" t="s">
        <v>5</v>
      </c>
      <c r="C346" s="3" t="s">
        <v>23</v>
      </c>
      <c r="D346" s="3">
        <f>'scaled aggregate flows'!D346*'updating weights'!D327</f>
        <v>0</v>
      </c>
      <c r="E346" s="3">
        <f>'scaled aggregate flows'!E346*'updating weights'!E327</f>
        <v>0</v>
      </c>
      <c r="F346" s="3">
        <f>'scaled aggregate flows'!F346*'updating weights'!F327</f>
        <v>0</v>
      </c>
      <c r="G346" s="3">
        <f>'scaled aggregate flows'!G346*'updating weights'!G327</f>
        <v>33.985933263407446</v>
      </c>
      <c r="H346" s="3">
        <f>'scaled aggregate flows'!H346*'updating weights'!H327</f>
        <v>-933.32071489410112</v>
      </c>
      <c r="I346" s="3">
        <f>'scaled aggregate flows'!I346*'updating weights'!I327</f>
        <v>1312.3761439308773</v>
      </c>
      <c r="J346" s="3">
        <f>'scaled aggregate flows'!J346*'updating weights'!J327</f>
        <v>0</v>
      </c>
    </row>
    <row r="347" spans="1:10">
      <c r="A347" s="3" t="s">
        <v>7</v>
      </c>
      <c r="B347" s="3" t="s">
        <v>6</v>
      </c>
      <c r="C347" s="3" t="s">
        <v>23</v>
      </c>
      <c r="D347" s="3">
        <f>'scaled aggregate flows'!D347*'updating weights'!D328</f>
        <v>521.01389577466512</v>
      </c>
      <c r="E347" s="3">
        <f>'scaled aggregate flows'!E347*'updating weights'!E328</f>
        <v>0</v>
      </c>
      <c r="F347" s="3">
        <f>'scaled aggregate flows'!F347*'updating weights'!F328</f>
        <v>-473.17392309692434</v>
      </c>
      <c r="G347" s="3">
        <f>'scaled aggregate flows'!G347*'updating weights'!G328</f>
        <v>670.14937450218804</v>
      </c>
      <c r="H347" s="3">
        <f>'scaled aggregate flows'!H347*'updating weights'!H328</f>
        <v>0</v>
      </c>
      <c r="I347" s="3">
        <f>'scaled aggregate flows'!I347*'updating weights'!I328</f>
        <v>2271.1271353160673</v>
      </c>
      <c r="J347" s="3">
        <f>'scaled aggregate flows'!J347*'updating weights'!J328</f>
        <v>0</v>
      </c>
    </row>
    <row r="348" spans="1:10">
      <c r="A348" s="3" t="s">
        <v>7</v>
      </c>
      <c r="B348" s="3" t="s">
        <v>7</v>
      </c>
      <c r="C348" s="3" t="s">
        <v>23</v>
      </c>
      <c r="D348" s="3">
        <f>'scaled aggregate flows'!D348*'updating weights'!D329</f>
        <v>0</v>
      </c>
      <c r="E348" s="3">
        <f>'scaled aggregate flows'!E348*'updating weights'!E329</f>
        <v>0</v>
      </c>
      <c r="F348" s="3">
        <f>'scaled aggregate flows'!F348*'updating weights'!F329</f>
        <v>0</v>
      </c>
      <c r="G348" s="3">
        <f>'scaled aggregate flows'!G348*'updating weights'!G329</f>
        <v>0</v>
      </c>
      <c r="H348" s="3">
        <f>'scaled aggregate flows'!H348*'updating weights'!H329</f>
        <v>0</v>
      </c>
      <c r="I348" s="3">
        <f>'scaled aggregate flows'!I348*'updating weights'!I329</f>
        <v>0</v>
      </c>
      <c r="J348" s="3">
        <f>'scaled aggregate flows'!J348*'updating weights'!J329</f>
        <v>0</v>
      </c>
    </row>
    <row r="349" spans="1:10">
      <c r="A349" s="3" t="s">
        <v>7</v>
      </c>
      <c r="B349" s="3" t="s">
        <v>8</v>
      </c>
      <c r="C349" s="3" t="s">
        <v>23</v>
      </c>
      <c r="D349" s="3">
        <f>'scaled aggregate flows'!D349*'updating weights'!D330</f>
        <v>2013.863340277006</v>
      </c>
      <c r="E349" s="3">
        <f>'scaled aggregate flows'!E349*'updating weights'!E330</f>
        <v>0</v>
      </c>
      <c r="F349" s="3">
        <f>'scaled aggregate flows'!F349*'updating weights'!F330</f>
        <v>-864.45682903959244</v>
      </c>
      <c r="G349" s="3">
        <f>'scaled aggregate flows'!G349*'updating weights'!G330</f>
        <v>27.277075557070777</v>
      </c>
      <c r="H349" s="3">
        <f>'scaled aggregate flows'!H349*'updating weights'!H330</f>
        <v>0</v>
      </c>
      <c r="I349" s="3">
        <f>'scaled aggregate flows'!I349*'updating weights'!I330</f>
        <v>1696.3279707265115</v>
      </c>
      <c r="J349" s="3">
        <f>'scaled aggregate flows'!J349*'updating weights'!J330</f>
        <v>0</v>
      </c>
    </row>
    <row r="350" spans="1:10">
      <c r="A350" s="3" t="s">
        <v>7</v>
      </c>
      <c r="B350" s="3" t="s">
        <v>9</v>
      </c>
      <c r="C350" s="3" t="s">
        <v>23</v>
      </c>
      <c r="D350" s="3">
        <f>'scaled aggregate flows'!D350*'updating weights'!D331</f>
        <v>0</v>
      </c>
      <c r="E350" s="3">
        <f>'scaled aggregate flows'!E350*'updating weights'!E331</f>
        <v>0</v>
      </c>
      <c r="F350" s="3">
        <f>'scaled aggregate flows'!F350*'updating weights'!F331</f>
        <v>-19.22483335620959</v>
      </c>
      <c r="G350" s="3">
        <f>'scaled aggregate flows'!G350*'updating weights'!G331</f>
        <v>34.215737016585216</v>
      </c>
      <c r="H350" s="3">
        <f>'scaled aggregate flows'!H350*'updating weights'!H331</f>
        <v>0</v>
      </c>
      <c r="I350" s="3">
        <f>'scaled aggregate flows'!I350*'updating weights'!I331</f>
        <v>1547.3859064996525</v>
      </c>
      <c r="J350" s="3">
        <f>'scaled aggregate flows'!J350*'updating weights'!J331</f>
        <v>0</v>
      </c>
    </row>
    <row r="351" spans="1:10">
      <c r="A351" s="3" t="s">
        <v>7</v>
      </c>
      <c r="B351" s="3" t="s">
        <v>10</v>
      </c>
      <c r="C351" s="3" t="s">
        <v>23</v>
      </c>
      <c r="D351" s="3">
        <f>'scaled aggregate flows'!D351*'updating weights'!D332</f>
        <v>24171.880764219066</v>
      </c>
      <c r="E351" s="3">
        <f>'scaled aggregate flows'!E351*'updating weights'!E332</f>
        <v>3858.8336193061432</v>
      </c>
      <c r="F351" s="3">
        <f>'scaled aggregate flows'!F351*'updating weights'!F332</f>
        <v>-2911.7354916756626</v>
      </c>
      <c r="G351" s="3">
        <f>'scaled aggregate flows'!G351*'updating weights'!G332</f>
        <v>1681.6562987930945</v>
      </c>
      <c r="H351" s="3">
        <f>'scaled aggregate flows'!H351*'updating weights'!H332</f>
        <v>-1761.3584774565766</v>
      </c>
      <c r="I351" s="3">
        <f>'scaled aggregate flows'!I351*'updating weights'!I332</f>
        <v>5172.106036809997</v>
      </c>
      <c r="J351" s="3">
        <f>'scaled aggregate flows'!J351*'updating weights'!J332</f>
        <v>45.783868142187202</v>
      </c>
    </row>
    <row r="352" spans="1:10">
      <c r="A352" s="3" t="s">
        <v>7</v>
      </c>
      <c r="B352" s="3" t="s">
        <v>11</v>
      </c>
      <c r="C352" s="3" t="s">
        <v>23</v>
      </c>
      <c r="D352" s="3">
        <f>'scaled aggregate flows'!D352*'updating weights'!D333</f>
        <v>7259.4120728888038</v>
      </c>
      <c r="E352" s="3">
        <f>'scaled aggregate flows'!E352*'updating weights'!E333</f>
        <v>0</v>
      </c>
      <c r="F352" s="3">
        <f>'scaled aggregate flows'!F352*'updating weights'!F333</f>
        <v>-1982.3250410932931</v>
      </c>
      <c r="G352" s="3">
        <f>'scaled aggregate flows'!G352*'updating weights'!G333</f>
        <v>5952.9898144926428</v>
      </c>
      <c r="H352" s="3">
        <f>'scaled aggregate flows'!H352*'updating weights'!H333</f>
        <v>0</v>
      </c>
      <c r="I352" s="3">
        <f>'scaled aggregate flows'!I352*'updating weights'!I333</f>
        <v>7515.6147551368713</v>
      </c>
      <c r="J352" s="3">
        <f>'scaled aggregate flows'!J352*'updating weights'!J333</f>
        <v>0</v>
      </c>
    </row>
    <row r="353" spans="1:10">
      <c r="A353" s="3" t="s">
        <v>7</v>
      </c>
      <c r="B353" s="3" t="s">
        <v>12</v>
      </c>
      <c r="C353" s="3" t="s">
        <v>23</v>
      </c>
      <c r="D353" s="3">
        <f>'scaled aggregate flows'!D353*'updating weights'!D334</f>
        <v>246.36342728903762</v>
      </c>
      <c r="E353" s="3">
        <f>'scaled aggregate flows'!E353*'updating weights'!E334</f>
        <v>0</v>
      </c>
      <c r="F353" s="3">
        <f>'scaled aggregate flows'!F353*'updating weights'!F334</f>
        <v>-18.786144780547307</v>
      </c>
      <c r="G353" s="3">
        <f>'scaled aggregate flows'!G353*'updating weights'!G334</f>
        <v>81.376233928391059</v>
      </c>
      <c r="H353" s="3">
        <f>'scaled aggregate flows'!H353*'updating weights'!H334</f>
        <v>0</v>
      </c>
      <c r="I353" s="3">
        <f>'scaled aggregate flows'!I353*'updating weights'!I334</f>
        <v>68.66547554831088</v>
      </c>
      <c r="J353" s="3">
        <f>'scaled aggregate flows'!J353*'updating weights'!J334</f>
        <v>0</v>
      </c>
    </row>
    <row r="354" spans="1:10">
      <c r="A354" s="3" t="s">
        <v>7</v>
      </c>
      <c r="B354" s="3" t="s">
        <v>13</v>
      </c>
      <c r="C354" s="3" t="s">
        <v>23</v>
      </c>
      <c r="D354" s="3">
        <f>'scaled aggregate flows'!D354*'updating weights'!D335</f>
        <v>20980.43170113855</v>
      </c>
      <c r="E354" s="3">
        <f>'scaled aggregate flows'!E354*'updating weights'!E335</f>
        <v>7007.198735307089</v>
      </c>
      <c r="F354" s="3">
        <f>'scaled aggregate flows'!F354*'updating weights'!F335</f>
        <v>-10411.710133355466</v>
      </c>
      <c r="G354" s="3">
        <f>'scaled aggregate flows'!G354*'updating weights'!G335</f>
        <v>4717.9877769277464</v>
      </c>
      <c r="H354" s="3">
        <f>'scaled aggregate flows'!H354*'updating weights'!H335</f>
        <v>-12429.356005885184</v>
      </c>
      <c r="I354" s="3">
        <f>'scaled aggregate flows'!I354*'updating weights'!I335</f>
        <v>3839.7278317649361</v>
      </c>
      <c r="J354" s="3">
        <f>'scaled aggregate flows'!J354*'updating weights'!J335</f>
        <v>0</v>
      </c>
    </row>
    <row r="355" spans="1:10">
      <c r="A355" s="3" t="s">
        <v>7</v>
      </c>
      <c r="B355" s="3" t="s">
        <v>14</v>
      </c>
      <c r="C355" s="3" t="s">
        <v>23</v>
      </c>
      <c r="D355" s="3">
        <f>'scaled aggregate flows'!D355*'updating weights'!D336</f>
        <v>62.572297384516368</v>
      </c>
      <c r="E355" s="3">
        <f>'scaled aggregate flows'!E355*'updating weights'!E336</f>
        <v>0</v>
      </c>
      <c r="F355" s="3">
        <f>'scaled aggregate flows'!F355*'updating weights'!F336</f>
        <v>-942.18424957828086</v>
      </c>
      <c r="G355" s="3">
        <f>'scaled aggregate flows'!G355*'updating weights'!G336</f>
        <v>408.1347119502334</v>
      </c>
      <c r="H355" s="3">
        <f>'scaled aggregate flows'!H355*'updating weights'!H336</f>
        <v>0</v>
      </c>
      <c r="I355" s="3">
        <f>'scaled aggregate flows'!I355*'updating weights'!I336</f>
        <v>502.69505984584782</v>
      </c>
      <c r="J355" s="3">
        <f>'scaled aggregate flows'!J355*'updating weights'!J336</f>
        <v>0</v>
      </c>
    </row>
    <row r="356" spans="1:10">
      <c r="A356" s="3" t="s">
        <v>7</v>
      </c>
      <c r="B356" s="3" t="s">
        <v>15</v>
      </c>
      <c r="C356" s="3" t="s">
        <v>23</v>
      </c>
      <c r="D356" s="3">
        <f>'scaled aggregate flows'!D356*'updating weights'!D337</f>
        <v>342.4384637081003</v>
      </c>
      <c r="E356" s="3">
        <f>'scaled aggregate flows'!E356*'updating weights'!E337</f>
        <v>0</v>
      </c>
      <c r="F356" s="3">
        <f>'scaled aggregate flows'!F356*'updating weights'!F337</f>
        <v>-42.672643326761687</v>
      </c>
      <c r="G356" s="3">
        <f>'scaled aggregate flows'!G356*'updating weights'!G337</f>
        <v>124.64089186934149</v>
      </c>
      <c r="H356" s="3">
        <f>'scaled aggregate flows'!H356*'updating weights'!H337</f>
        <v>0</v>
      </c>
      <c r="I356" s="3">
        <f>'scaled aggregate flows'!I356*'updating weights'!I337</f>
        <v>1323.2338901640358</v>
      </c>
      <c r="J356" s="3">
        <f>'scaled aggregate flows'!J356*'updating weights'!J337</f>
        <v>0</v>
      </c>
    </row>
    <row r="357" spans="1:10">
      <c r="A357" s="3" t="s">
        <v>7</v>
      </c>
      <c r="B357" s="3" t="s">
        <v>16</v>
      </c>
      <c r="C357" s="3" t="s">
        <v>23</v>
      </c>
      <c r="D357" s="3">
        <f>'scaled aggregate flows'!D357*'updating weights'!D338</f>
        <v>1265.6909498243629</v>
      </c>
      <c r="E357" s="3">
        <f>'scaled aggregate flows'!E357*'updating weights'!E338</f>
        <v>59.826755252882627</v>
      </c>
      <c r="F357" s="3">
        <f>'scaled aggregate flows'!F357*'updating weights'!F338</f>
        <v>-364.19572977097636</v>
      </c>
      <c r="G357" s="3">
        <f>'scaled aggregate flows'!G357*'updating weights'!G338</f>
        <v>96.497155455918005</v>
      </c>
      <c r="H357" s="3">
        <f>'scaled aggregate flows'!H357*'updating weights'!H338</f>
        <v>-1530.3073318564823</v>
      </c>
      <c r="I357" s="3">
        <f>'scaled aggregate flows'!I357*'updating weights'!I338</f>
        <v>630.2693282597877</v>
      </c>
      <c r="J357" s="3">
        <f>'scaled aggregate flows'!J357*'updating weights'!J338</f>
        <v>0</v>
      </c>
    </row>
    <row r="358" spans="1:10">
      <c r="A358" s="3" t="s">
        <v>7</v>
      </c>
      <c r="B358" s="3" t="s">
        <v>17</v>
      </c>
      <c r="C358" s="3" t="s">
        <v>23</v>
      </c>
      <c r="D358" s="3">
        <f>'scaled aggregate flows'!D358*'updating weights'!D339</f>
        <v>142.95523999952553</v>
      </c>
      <c r="E358" s="3">
        <f>'scaled aggregate flows'!E358*'updating weights'!E339</f>
        <v>2872.2531517096436</v>
      </c>
      <c r="F358" s="3">
        <f>'scaled aggregate flows'!F358*'updating weights'!F339</f>
        <v>-24.520687827784972</v>
      </c>
      <c r="G358" s="3">
        <f>'scaled aggregate flows'!G358*'updating weights'!G339</f>
        <v>258.06483667811409</v>
      </c>
      <c r="H358" s="3">
        <f>'scaled aggregate flows'!H358*'updating weights'!H339</f>
        <v>-7788.8184077286924</v>
      </c>
      <c r="I358" s="3">
        <f>'scaled aggregate flows'!I358*'updating weights'!I339</f>
        <v>4202.8338228843913</v>
      </c>
      <c r="J358" s="3">
        <f>'scaled aggregate flows'!J358*'updating weights'!J339</f>
        <v>28.916127247697183</v>
      </c>
    </row>
    <row r="359" spans="1:10">
      <c r="A359" s="3" t="s">
        <v>7</v>
      </c>
      <c r="B359" s="3" t="s">
        <v>18</v>
      </c>
      <c r="C359" s="3" t="s">
        <v>23</v>
      </c>
      <c r="D359" s="3">
        <f>'scaled aggregate flows'!D359*'updating weights'!D340</f>
        <v>28561.136142199874</v>
      </c>
      <c r="E359" s="3">
        <f>'scaled aggregate flows'!E359*'updating weights'!E340</f>
        <v>27866.427809769393</v>
      </c>
      <c r="F359" s="3">
        <f>'scaled aggregate flows'!F359*'updating weights'!F340</f>
        <v>-11168.828717272794</v>
      </c>
      <c r="G359" s="3">
        <f>'scaled aggregate flows'!G359*'updating weights'!G340</f>
        <v>11666.803683322254</v>
      </c>
      <c r="H359" s="3">
        <f>'scaled aggregate flows'!H359*'updating weights'!H340</f>
        <v>-33770.913692931441</v>
      </c>
      <c r="I359" s="3">
        <f>'scaled aggregate flows'!I359*'updating weights'!I340</f>
        <v>11902.721748018814</v>
      </c>
      <c r="J359" s="3">
        <f>'scaled aggregate flows'!J359*'updating weights'!J340</f>
        <v>349.40320424300762</v>
      </c>
    </row>
    <row r="360" spans="1:10">
      <c r="A360" s="3" t="s">
        <v>7</v>
      </c>
      <c r="B360" s="3" t="s">
        <v>19</v>
      </c>
      <c r="C360" s="3" t="s">
        <v>23</v>
      </c>
      <c r="D360" s="3">
        <f>'scaled aggregate flows'!D360*'updating weights'!D341</f>
        <v>19864.449215057844</v>
      </c>
      <c r="E360" s="3">
        <f>'scaled aggregate flows'!E360*'updating weights'!E341</f>
        <v>34232.601281017909</v>
      </c>
      <c r="F360" s="3">
        <f>'scaled aggregate flows'!F360*'updating weights'!F341</f>
        <v>-33457.418840012971</v>
      </c>
      <c r="G360" s="3">
        <f>'scaled aggregate flows'!G360*'updating weights'!G341</f>
        <v>15288.188540203082</v>
      </c>
      <c r="H360" s="3">
        <f>'scaled aggregate flows'!H360*'updating weights'!H341</f>
        <v>-41828.716494167071</v>
      </c>
      <c r="I360" s="3">
        <f>'scaled aggregate flows'!I360*'updating weights'!I341</f>
        <v>21468.849731330913</v>
      </c>
      <c r="J360" s="3">
        <f>'scaled aggregate flows'!J360*'updating weights'!J341</f>
        <v>1387.3789098749426</v>
      </c>
    </row>
    <row r="363" spans="1:10">
      <c r="A363" s="3" t="s">
        <v>7</v>
      </c>
      <c r="B363" s="3" t="s">
        <v>3</v>
      </c>
      <c r="C363" s="3" t="s">
        <v>24</v>
      </c>
      <c r="D363" s="3">
        <f>'scaled aggregate flows'!D363*'updating weights'!D344</f>
        <v>37.090281013125541</v>
      </c>
      <c r="E363" s="3">
        <f>'scaled aggregate flows'!E363*'updating weights'!E344</f>
        <v>0</v>
      </c>
      <c r="F363" s="3">
        <f>'scaled aggregate flows'!F363*'updating weights'!F344</f>
        <v>-12.54957726081687</v>
      </c>
      <c r="G363" s="3">
        <f>'scaled aggregate flows'!G363*'updating weights'!G344</f>
        <v>1001.6650580467997</v>
      </c>
      <c r="H363" s="3">
        <f>'scaled aggregate flows'!H363*'updating weights'!H344</f>
        <v>0</v>
      </c>
      <c r="I363" s="3">
        <f>'scaled aggregate flows'!I363*'updating weights'!I344</f>
        <v>1650.6754243477469</v>
      </c>
      <c r="J363" s="3">
        <f>'scaled aggregate flows'!J363*'updating weights'!J344</f>
        <v>0</v>
      </c>
    </row>
    <row r="364" spans="1:10">
      <c r="A364" s="3" t="s">
        <v>7</v>
      </c>
      <c r="B364" s="3" t="s">
        <v>4</v>
      </c>
      <c r="C364" s="3" t="s">
        <v>24</v>
      </c>
      <c r="D364" s="3">
        <f>'scaled aggregate flows'!D364*'updating weights'!D345</f>
        <v>213.66874075650463</v>
      </c>
      <c r="E364" s="3">
        <f>'scaled aggregate flows'!E364*'updating weights'!E345</f>
        <v>-591.18978857494642</v>
      </c>
      <c r="F364" s="3">
        <f>'scaled aggregate flows'!F364*'updating weights'!F345</f>
        <v>-1582.6268699286852</v>
      </c>
      <c r="G364" s="3">
        <f>'scaled aggregate flows'!G364*'updating weights'!G345</f>
        <v>3369.2986299909412</v>
      </c>
      <c r="H364" s="3">
        <f>'scaled aggregate flows'!H364*'updating weights'!H345</f>
        <v>-1942.0821567451865</v>
      </c>
      <c r="I364" s="3">
        <f>'scaled aggregate flows'!I364*'updating weights'!I345</f>
        <v>854.56858865621598</v>
      </c>
      <c r="J364" s="3">
        <f>'scaled aggregate flows'!J364*'updating weights'!J345</f>
        <v>0</v>
      </c>
    </row>
    <row r="365" spans="1:10">
      <c r="A365" s="3" t="s">
        <v>7</v>
      </c>
      <c r="B365" s="3" t="s">
        <v>5</v>
      </c>
      <c r="C365" s="3" t="s">
        <v>24</v>
      </c>
      <c r="D365" s="3">
        <f>'scaled aggregate flows'!D365*'updating weights'!D346</f>
        <v>0</v>
      </c>
      <c r="E365" s="3">
        <f>'scaled aggregate flows'!E365*'updating weights'!E346</f>
        <v>0</v>
      </c>
      <c r="F365" s="3">
        <f>'scaled aggregate flows'!F365*'updating weights'!F346</f>
        <v>0</v>
      </c>
      <c r="G365" s="3">
        <f>'scaled aggregate flows'!G365*'updating weights'!G346</f>
        <v>103.62060622167195</v>
      </c>
      <c r="H365" s="3">
        <f>'scaled aggregate flows'!H365*'updating weights'!H346</f>
        <v>-355.5973518548526</v>
      </c>
      <c r="I365" s="3">
        <f>'scaled aggregate flows'!I365*'updating weights'!I346</f>
        <v>1416.2943913361667</v>
      </c>
      <c r="J365" s="3">
        <f>'scaled aggregate flows'!J365*'updating weights'!J346</f>
        <v>0</v>
      </c>
    </row>
    <row r="366" spans="1:10">
      <c r="A366" s="3" t="s">
        <v>7</v>
      </c>
      <c r="B366" s="3" t="s">
        <v>6</v>
      </c>
      <c r="C366" s="3" t="s">
        <v>24</v>
      </c>
      <c r="D366" s="3">
        <f>'scaled aggregate flows'!D366*'updating weights'!D347</f>
        <v>95.244148363466081</v>
      </c>
      <c r="E366" s="3">
        <f>'scaled aggregate flows'!E366*'updating weights'!E347</f>
        <v>0</v>
      </c>
      <c r="F366" s="3">
        <f>'scaled aggregate flows'!F366*'updating weights'!F347</f>
        <v>-303.38157962332605</v>
      </c>
      <c r="G366" s="3">
        <f>'scaled aggregate flows'!G366*'updating weights'!G347</f>
        <v>2043.236062013875</v>
      </c>
      <c r="H366" s="3">
        <f>'scaled aggregate flows'!H366*'updating weights'!H347</f>
        <v>0</v>
      </c>
      <c r="I366" s="3">
        <f>'scaled aggregate flows'!I366*'updating weights'!I347</f>
        <v>2450.9624307289591</v>
      </c>
      <c r="J366" s="3">
        <f>'scaled aggregate flows'!J366*'updating weights'!J347</f>
        <v>0</v>
      </c>
    </row>
    <row r="367" spans="1:10">
      <c r="A367" s="3" t="s">
        <v>7</v>
      </c>
      <c r="B367" s="3" t="s">
        <v>7</v>
      </c>
      <c r="C367" s="3" t="s">
        <v>24</v>
      </c>
      <c r="D367" s="3">
        <f>'scaled aggregate flows'!D367*'updating weights'!D348</f>
        <v>0</v>
      </c>
      <c r="E367" s="3">
        <f>'scaled aggregate flows'!E367*'updating weights'!E348</f>
        <v>0</v>
      </c>
      <c r="F367" s="3">
        <f>'scaled aggregate flows'!F367*'updating weights'!F348</f>
        <v>0</v>
      </c>
      <c r="G367" s="3">
        <f>'scaled aggregate flows'!G367*'updating weights'!G348</f>
        <v>0</v>
      </c>
      <c r="H367" s="3">
        <f>'scaled aggregate flows'!H367*'updating weights'!H348</f>
        <v>0</v>
      </c>
      <c r="I367" s="3">
        <f>'scaled aggregate flows'!I367*'updating weights'!I348</f>
        <v>0</v>
      </c>
      <c r="J367" s="3">
        <f>'scaled aggregate flows'!J367*'updating weights'!J348</f>
        <v>0</v>
      </c>
    </row>
    <row r="368" spans="1:10">
      <c r="A368" s="3" t="s">
        <v>7</v>
      </c>
      <c r="B368" s="3" t="s">
        <v>8</v>
      </c>
      <c r="C368" s="3" t="s">
        <v>24</v>
      </c>
      <c r="D368" s="3">
        <f>'scaled aggregate flows'!D368*'updating weights'!D349</f>
        <v>368.14507313648403</v>
      </c>
      <c r="E368" s="3">
        <f>'scaled aggregate flows'!E368*'updating weights'!E349</f>
        <v>0</v>
      </c>
      <c r="F368" s="3">
        <f>'scaled aggregate flows'!F368*'updating weights'!F349</f>
        <v>-554.25767462777537</v>
      </c>
      <c r="G368" s="3">
        <f>'scaled aggregate flows'!G368*'updating weights'!G349</f>
        <v>83.165793426107626</v>
      </c>
      <c r="H368" s="3">
        <f>'scaled aggregate flows'!H368*'updating weights'!H349</f>
        <v>0</v>
      </c>
      <c r="I368" s="3">
        <f>'scaled aggregate flows'!I368*'updating weights'!I349</f>
        <v>1830.6487830619681</v>
      </c>
      <c r="J368" s="3">
        <f>'scaled aggregate flows'!J368*'updating weights'!J349</f>
        <v>0</v>
      </c>
    </row>
    <row r="369" spans="1:10">
      <c r="A369" s="3" t="s">
        <v>7</v>
      </c>
      <c r="B369" s="3" t="s">
        <v>9</v>
      </c>
      <c r="C369" s="3" t="s">
        <v>24</v>
      </c>
      <c r="D369" s="3">
        <f>'scaled aggregate flows'!D369*'updating weights'!D350</f>
        <v>0</v>
      </c>
      <c r="E369" s="3">
        <f>'scaled aggregate flows'!E369*'updating weights'!E350</f>
        <v>0</v>
      </c>
      <c r="F369" s="3">
        <f>'scaled aggregate flows'!F369*'updating weights'!F350</f>
        <v>-12.326250511500314</v>
      </c>
      <c r="G369" s="3">
        <f>'scaled aggregate flows'!G369*'updating weights'!G350</f>
        <v>104.32126093171738</v>
      </c>
      <c r="H369" s="3">
        <f>'scaled aggregate flows'!H369*'updating weights'!H350</f>
        <v>0</v>
      </c>
      <c r="I369" s="3">
        <f>'scaled aggregate flows'!I369*'updating weights'!I350</f>
        <v>1669.9129976897207</v>
      </c>
      <c r="J369" s="3">
        <f>'scaled aggregate flows'!J369*'updating weights'!J350</f>
        <v>0</v>
      </c>
    </row>
    <row r="370" spans="1:10">
      <c r="A370" s="3" t="s">
        <v>7</v>
      </c>
      <c r="B370" s="3" t="s">
        <v>10</v>
      </c>
      <c r="C370" s="3" t="s">
        <v>24</v>
      </c>
      <c r="D370" s="3">
        <f>'scaled aggregate flows'!D370*'updating weights'!D351</f>
        <v>4418.7500878613628</v>
      </c>
      <c r="E370" s="3">
        <f>'scaled aggregate flows'!E370*'updating weights'!E351</f>
        <v>-1340.6378412770619</v>
      </c>
      <c r="F370" s="3">
        <f>'scaled aggregate flows'!F370*'updating weights'!F351</f>
        <v>-1866.8968634793441</v>
      </c>
      <c r="G370" s="3">
        <f>'scaled aggregate flows'!G370*'updating weights'!G351</f>
        <v>5127.2461399508657</v>
      </c>
      <c r="H370" s="3">
        <f>'scaled aggregate flows'!H370*'updating weights'!H351</f>
        <v>-671.08165527186486</v>
      </c>
      <c r="I370" s="3">
        <f>'scaled aggregate flows'!I370*'updating weights'!I351</f>
        <v>5581.6503562683974</v>
      </c>
      <c r="J370" s="3">
        <f>'scaled aggregate flows'!J370*'updating weights'!J351</f>
        <v>-8.5405743718386748</v>
      </c>
    </row>
    <row r="371" spans="1:10">
      <c r="A371" s="3" t="s">
        <v>7</v>
      </c>
      <c r="B371" s="3" t="s">
        <v>11</v>
      </c>
      <c r="C371" s="3" t="s">
        <v>24</v>
      </c>
      <c r="D371" s="3">
        <f>'scaled aggregate flows'!D371*'updating weights'!D352</f>
        <v>1327.0596544718471</v>
      </c>
      <c r="E371" s="3">
        <f>'scaled aggregate flows'!E371*'updating weights'!E352</f>
        <v>0</v>
      </c>
      <c r="F371" s="3">
        <f>'scaled aggregate flows'!F371*'updating weights'!F352</f>
        <v>-1270.9933344542485</v>
      </c>
      <c r="G371" s="3">
        <f>'scaled aggregate flows'!G371*'updating weights'!G352</f>
        <v>18150.227290457526</v>
      </c>
      <c r="H371" s="3">
        <f>'scaled aggregate flows'!H371*'updating weights'!H352</f>
        <v>0</v>
      </c>
      <c r="I371" s="3">
        <f>'scaled aggregate flows'!I371*'updating weights'!I352</f>
        <v>8110.7257811479412</v>
      </c>
      <c r="J371" s="3">
        <f>'scaled aggregate flows'!J371*'updating weights'!J352</f>
        <v>0</v>
      </c>
    </row>
    <row r="372" spans="1:10">
      <c r="A372" s="3" t="s">
        <v>7</v>
      </c>
      <c r="B372" s="3" t="s">
        <v>12</v>
      </c>
      <c r="C372" s="3" t="s">
        <v>24</v>
      </c>
      <c r="D372" s="3">
        <f>'scaled aggregate flows'!D372*'updating weights'!D353</f>
        <v>45.036562384119982</v>
      </c>
      <c r="E372" s="3">
        <f>'scaled aggregate flows'!E372*'updating weights'!E353</f>
        <v>0</v>
      </c>
      <c r="F372" s="3">
        <f>'scaled aggregate flows'!F372*'updating weights'!F353</f>
        <v>-12.044979658330606</v>
      </c>
      <c r="G372" s="3">
        <f>'scaled aggregate flows'!G372*'updating weights'!G353</f>
        <v>248.11014093220308</v>
      </c>
      <c r="H372" s="3">
        <f>'scaled aggregate flows'!H372*'updating weights'!H353</f>
        <v>0</v>
      </c>
      <c r="I372" s="3">
        <f>'scaled aggregate flows'!I372*'updating weights'!I353</f>
        <v>74.102633111125442</v>
      </c>
      <c r="J372" s="3">
        <f>'scaled aggregate flows'!J372*'updating weights'!J353</f>
        <v>0</v>
      </c>
    </row>
    <row r="373" spans="1:10">
      <c r="A373" s="3" t="s">
        <v>7</v>
      </c>
      <c r="B373" s="3" t="s">
        <v>13</v>
      </c>
      <c r="C373" s="3" t="s">
        <v>24</v>
      </c>
      <c r="D373" s="3">
        <f>'scaled aggregate flows'!D373*'updating weights'!D354</f>
        <v>3835.335997520192</v>
      </c>
      <c r="E373" s="3">
        <f>'scaled aggregate flows'!E373*'updating weights'!E354</f>
        <v>-2434.4443717142199</v>
      </c>
      <c r="F373" s="3">
        <f>'scaled aggregate flows'!F373*'updating weights'!F354</f>
        <v>-6675.6025906155928</v>
      </c>
      <c r="G373" s="3">
        <f>'scaled aggregate flows'!G373*'updating weights'!G354</f>
        <v>14384.797080681257</v>
      </c>
      <c r="H373" s="3">
        <f>'scaled aggregate flows'!H373*'updating weights'!H354</f>
        <v>-4735.6133967898431</v>
      </c>
      <c r="I373" s="3">
        <f>'scaled aggregate flows'!I373*'updating weights'!I354</f>
        <v>4143.7700750163031</v>
      </c>
      <c r="J373" s="3">
        <f>'scaled aggregate flows'!J373*'updating weights'!J354</f>
        <v>0</v>
      </c>
    </row>
    <row r="374" spans="1:10">
      <c r="A374" s="3" t="s">
        <v>7</v>
      </c>
      <c r="B374" s="3" t="s">
        <v>14</v>
      </c>
      <c r="C374" s="3" t="s">
        <v>24</v>
      </c>
      <c r="D374" s="3">
        <f>'scaled aggregate flows'!D374*'updating weights'!D355</f>
        <v>11.438553220682817</v>
      </c>
      <c r="E374" s="3">
        <f>'scaled aggregate flows'!E374*'updating weights'!E355</f>
        <v>0</v>
      </c>
      <c r="F374" s="3">
        <f>'scaled aggregate flows'!F374*'updating weights'!F355</f>
        <v>-604.09361543519708</v>
      </c>
      <c r="G374" s="3">
        <f>'scaled aggregate flows'!G374*'updating weights'!G355</f>
        <v>1244.3726627900321</v>
      </c>
      <c r="H374" s="3">
        <f>'scaled aggregate flows'!H374*'updating weights'!H355</f>
        <v>0</v>
      </c>
      <c r="I374" s="3">
        <f>'scaled aggregate flows'!I374*'updating weights'!I355</f>
        <v>542.50010342276687</v>
      </c>
      <c r="J374" s="3">
        <f>'scaled aggregate flows'!J374*'updating weights'!J355</f>
        <v>0</v>
      </c>
    </row>
    <row r="375" spans="1:10">
      <c r="A375" s="3" t="s">
        <v>7</v>
      </c>
      <c r="B375" s="3" t="s">
        <v>15</v>
      </c>
      <c r="C375" s="3" t="s">
        <v>24</v>
      </c>
      <c r="D375" s="3">
        <f>'scaled aggregate flows'!D375*'updating weights'!D356</f>
        <v>62.59959687692777</v>
      </c>
      <c r="E375" s="3">
        <f>'scaled aggregate flows'!E375*'updating weights'!E356</f>
        <v>0</v>
      </c>
      <c r="F375" s="3">
        <f>'scaled aggregate flows'!F375*'updating weights'!F356</f>
        <v>-27.36011708854015</v>
      </c>
      <c r="G375" s="3">
        <f>'scaled aggregate flows'!G375*'updating weights'!G356</f>
        <v>380.02089498059962</v>
      </c>
      <c r="H375" s="3">
        <f>'scaled aggregate flows'!H375*'updating weights'!H356</f>
        <v>0</v>
      </c>
      <c r="I375" s="3">
        <f>'scaled aggregate flows'!I375*'updating weights'!I356</f>
        <v>1428.0118895272824</v>
      </c>
      <c r="J375" s="3">
        <f>'scaled aggregate flows'!J375*'updating weights'!J356</f>
        <v>0</v>
      </c>
    </row>
    <row r="376" spans="1:10">
      <c r="A376" s="3" t="s">
        <v>7</v>
      </c>
      <c r="B376" s="3" t="s">
        <v>16</v>
      </c>
      <c r="C376" s="3" t="s">
        <v>24</v>
      </c>
      <c r="D376" s="3">
        <f>'scaled aggregate flows'!D376*'updating weights'!D357</f>
        <v>231.37512758297873</v>
      </c>
      <c r="E376" s="3">
        <f>'scaled aggregate flows'!E376*'updating weights'!E357</f>
        <v>-20.785040228621604</v>
      </c>
      <c r="F376" s="3">
        <f>'scaled aggregate flows'!F376*'updating weights'!F357</f>
        <v>-233.50880172522972</v>
      </c>
      <c r="G376" s="3">
        <f>'scaled aggregate flows'!G376*'updating weights'!G357</f>
        <v>294.21271646452436</v>
      </c>
      <c r="H376" s="3">
        <f>'scaled aggregate flows'!H376*'updating weights'!H357</f>
        <v>-583.05063420131489</v>
      </c>
      <c r="I376" s="3">
        <f>'scaled aggregate flows'!I376*'updating weights'!I357</f>
        <v>680.17612082757148</v>
      </c>
      <c r="J376" s="3">
        <f>'scaled aggregate flows'!J376*'updating weights'!J357</f>
        <v>0</v>
      </c>
    </row>
    <row r="377" spans="1:10">
      <c r="A377" s="3" t="s">
        <v>7</v>
      </c>
      <c r="B377" s="3" t="s">
        <v>17</v>
      </c>
      <c r="C377" s="3" t="s">
        <v>24</v>
      </c>
      <c r="D377" s="3">
        <f>'scaled aggregate flows'!D377*'updating weights'!D358</f>
        <v>26.132988387201063</v>
      </c>
      <c r="E377" s="3">
        <f>'scaled aggregate flows'!E377*'updating weights'!E358</f>
        <v>-997.87957833788118</v>
      </c>
      <c r="F377" s="3">
        <f>'scaled aggregate flows'!F377*'updating weights'!F358</f>
        <v>-15.721756089081957</v>
      </c>
      <c r="G377" s="3">
        <f>'scaled aggregate flows'!G377*'updating weights'!G358</f>
        <v>786.82067118264854</v>
      </c>
      <c r="H377" s="3">
        <f>'scaled aggregate flows'!H377*'updating weights'!H358</f>
        <v>-2967.5578348016347</v>
      </c>
      <c r="I377" s="3">
        <f>'scaled aggregate flows'!I377*'updating weights'!I358</f>
        <v>4535.6279894269528</v>
      </c>
      <c r="J377" s="3">
        <f>'scaled aggregate flows'!J377*'updating weights'!J358</f>
        <v>-5.3940469716875832</v>
      </c>
    </row>
    <row r="378" spans="1:10">
      <c r="A378" s="3" t="s">
        <v>7</v>
      </c>
      <c r="B378" s="3" t="s">
        <v>18</v>
      </c>
      <c r="C378" s="3" t="s">
        <v>24</v>
      </c>
      <c r="D378" s="3">
        <f>'scaled aggregate flows'!D378*'updating weights'!D359</f>
        <v>5221.1296286295983</v>
      </c>
      <c r="E378" s="3">
        <f>'scaled aggregate flows'!E378*'updating weights'!E359</f>
        <v>-9681.3678195614466</v>
      </c>
      <c r="F378" s="3">
        <f>'scaled aggregate flows'!F378*'updating weights'!F359</f>
        <v>-7161.0389613429898</v>
      </c>
      <c r="G378" s="3">
        <f>'scaled aggregate flows'!G378*'updating weights'!G359</f>
        <v>35571.224746584463</v>
      </c>
      <c r="H378" s="3">
        <f>'scaled aggregate flows'!H378*'updating weights'!H359</f>
        <v>-12866.796254798415</v>
      </c>
      <c r="I378" s="3">
        <f>'scaled aggregate flows'!I378*'updating weights'!I359</f>
        <v>12845.218294551651</v>
      </c>
      <c r="J378" s="3">
        <f>'scaled aggregate flows'!J378*'updating weights'!J359</f>
        <v>-65.178067574558298</v>
      </c>
    </row>
    <row r="379" spans="1:10">
      <c r="A379" s="3" t="s">
        <v>7</v>
      </c>
      <c r="B379" s="3" t="s">
        <v>19</v>
      </c>
      <c r="C379" s="3" t="s">
        <v>24</v>
      </c>
      <c r="D379" s="3">
        <f>'scaled aggregate flows'!D379*'updating weights'!D360</f>
        <v>3631.3283840240833</v>
      </c>
      <c r="E379" s="3">
        <f>'scaled aggregate flows'!E379*'updating weights'!E360</f>
        <v>-11893.106884181845</v>
      </c>
      <c r="F379" s="3">
        <f>'scaled aggregate flows'!F379*'updating weights'!F360</f>
        <v>-21451.656742552939</v>
      </c>
      <c r="G379" s="3">
        <f>'scaled aggregate flows'!G379*'updating weights'!G360</f>
        <v>46612.56032867969</v>
      </c>
      <c r="H379" s="3">
        <f>'scaled aggregate flows'!H379*'updating weights'!H360</f>
        <v>-15936.83776589154</v>
      </c>
      <c r="I379" s="3">
        <f>'scaled aggregate flows'!I379*'updating weights'!I360</f>
        <v>23168.823666551216</v>
      </c>
      <c r="J379" s="3">
        <f>'scaled aggregate flows'!J379*'updating weights'!J360</f>
        <v>-258.80322573245462</v>
      </c>
    </row>
    <row r="382" spans="1:10">
      <c r="A382" s="3" t="s">
        <v>8</v>
      </c>
      <c r="B382" s="3" t="s">
        <v>3</v>
      </c>
      <c r="C382" s="3" t="s">
        <v>25</v>
      </c>
    </row>
    <row r="383" spans="1:10">
      <c r="A383" s="3" t="s">
        <v>8</v>
      </c>
      <c r="B383" s="3" t="s">
        <v>4</v>
      </c>
      <c r="C383" s="3" t="s">
        <v>25</v>
      </c>
    </row>
    <row r="384" spans="1:10">
      <c r="A384" s="3" t="s">
        <v>8</v>
      </c>
      <c r="B384" s="3" t="s">
        <v>5</v>
      </c>
      <c r="C384" s="3" t="s">
        <v>25</v>
      </c>
    </row>
    <row r="385" spans="1:3">
      <c r="A385" s="3" t="s">
        <v>8</v>
      </c>
      <c r="B385" s="3" t="s">
        <v>6</v>
      </c>
      <c r="C385" s="3" t="s">
        <v>25</v>
      </c>
    </row>
    <row r="386" spans="1:3">
      <c r="A386" s="3" t="s">
        <v>8</v>
      </c>
      <c r="B386" s="3" t="s">
        <v>7</v>
      </c>
      <c r="C386" s="3" t="s">
        <v>25</v>
      </c>
    </row>
    <row r="387" spans="1:3">
      <c r="A387" s="3" t="s">
        <v>8</v>
      </c>
      <c r="B387" s="3" t="s">
        <v>8</v>
      </c>
      <c r="C387" s="3" t="s">
        <v>25</v>
      </c>
    </row>
    <row r="388" spans="1:3">
      <c r="A388" s="3" t="s">
        <v>8</v>
      </c>
      <c r="B388" s="3" t="s">
        <v>9</v>
      </c>
      <c r="C388" s="3" t="s">
        <v>25</v>
      </c>
    </row>
    <row r="389" spans="1:3">
      <c r="A389" s="3" t="s">
        <v>8</v>
      </c>
      <c r="B389" s="3" t="s">
        <v>10</v>
      </c>
      <c r="C389" s="3" t="s">
        <v>25</v>
      </c>
    </row>
    <row r="390" spans="1:3">
      <c r="A390" s="3" t="s">
        <v>8</v>
      </c>
      <c r="B390" s="3" t="s">
        <v>11</v>
      </c>
      <c r="C390" s="3" t="s">
        <v>25</v>
      </c>
    </row>
    <row r="391" spans="1:3">
      <c r="A391" s="3" t="s">
        <v>8</v>
      </c>
      <c r="B391" s="3" t="s">
        <v>12</v>
      </c>
      <c r="C391" s="3" t="s">
        <v>25</v>
      </c>
    </row>
    <row r="392" spans="1:3">
      <c r="A392" s="3" t="s">
        <v>8</v>
      </c>
      <c r="B392" s="3" t="s">
        <v>13</v>
      </c>
      <c r="C392" s="3" t="s">
        <v>25</v>
      </c>
    </row>
    <row r="393" spans="1:3">
      <c r="A393" s="3" t="s">
        <v>8</v>
      </c>
      <c r="B393" s="3" t="s">
        <v>14</v>
      </c>
      <c r="C393" s="3" t="s">
        <v>25</v>
      </c>
    </row>
    <row r="394" spans="1:3">
      <c r="A394" s="3" t="s">
        <v>8</v>
      </c>
      <c r="B394" s="3" t="s">
        <v>15</v>
      </c>
      <c r="C394" s="3" t="s">
        <v>25</v>
      </c>
    </row>
    <row r="395" spans="1:3">
      <c r="A395" s="3" t="s">
        <v>8</v>
      </c>
      <c r="B395" s="3" t="s">
        <v>16</v>
      </c>
      <c r="C395" s="3" t="s">
        <v>25</v>
      </c>
    </row>
    <row r="396" spans="1:3">
      <c r="A396" s="3" t="s">
        <v>8</v>
      </c>
      <c r="B396" s="3" t="s">
        <v>17</v>
      </c>
      <c r="C396" s="3" t="s">
        <v>25</v>
      </c>
    </row>
    <row r="397" spans="1:3">
      <c r="A397" s="3" t="s">
        <v>8</v>
      </c>
      <c r="B397" s="3" t="s">
        <v>18</v>
      </c>
      <c r="C397" s="3" t="s">
        <v>25</v>
      </c>
    </row>
    <row r="398" spans="1:3">
      <c r="A398" s="3" t="s">
        <v>8</v>
      </c>
      <c r="B398" s="3" t="s">
        <v>19</v>
      </c>
      <c r="C398" s="3" t="s">
        <v>25</v>
      </c>
    </row>
    <row r="401" spans="1:3">
      <c r="A401" s="3" t="s">
        <v>8</v>
      </c>
      <c r="B401" s="3" t="s">
        <v>3</v>
      </c>
      <c r="C401" s="3" t="s">
        <v>22</v>
      </c>
    </row>
    <row r="402" spans="1:3">
      <c r="A402" s="3" t="s">
        <v>8</v>
      </c>
      <c r="B402" s="3" t="s">
        <v>4</v>
      </c>
      <c r="C402" s="3" t="s">
        <v>22</v>
      </c>
    </row>
    <row r="403" spans="1:3">
      <c r="A403" s="3" t="s">
        <v>8</v>
      </c>
      <c r="B403" s="3" t="s">
        <v>5</v>
      </c>
      <c r="C403" s="3" t="s">
        <v>22</v>
      </c>
    </row>
    <row r="404" spans="1:3">
      <c r="A404" s="3" t="s">
        <v>8</v>
      </c>
      <c r="B404" s="3" t="s">
        <v>6</v>
      </c>
      <c r="C404" s="3" t="s">
        <v>22</v>
      </c>
    </row>
    <row r="405" spans="1:3">
      <c r="A405" s="3" t="s">
        <v>8</v>
      </c>
      <c r="B405" s="3" t="s">
        <v>7</v>
      </c>
      <c r="C405" s="3" t="s">
        <v>22</v>
      </c>
    </row>
    <row r="406" spans="1:3">
      <c r="A406" s="3" t="s">
        <v>8</v>
      </c>
      <c r="B406" s="3" t="s">
        <v>8</v>
      </c>
      <c r="C406" s="3" t="s">
        <v>22</v>
      </c>
    </row>
    <row r="407" spans="1:3">
      <c r="A407" s="3" t="s">
        <v>8</v>
      </c>
      <c r="B407" s="3" t="s">
        <v>9</v>
      </c>
      <c r="C407" s="3" t="s">
        <v>22</v>
      </c>
    </row>
    <row r="408" spans="1:3">
      <c r="A408" s="3" t="s">
        <v>8</v>
      </c>
      <c r="B408" s="3" t="s">
        <v>10</v>
      </c>
      <c r="C408" s="3" t="s">
        <v>22</v>
      </c>
    </row>
    <row r="409" spans="1:3">
      <c r="A409" s="3" t="s">
        <v>8</v>
      </c>
      <c r="B409" s="3" t="s">
        <v>11</v>
      </c>
      <c r="C409" s="3" t="s">
        <v>22</v>
      </c>
    </row>
    <row r="410" spans="1:3">
      <c r="A410" s="3" t="s">
        <v>8</v>
      </c>
      <c r="B410" s="3" t="s">
        <v>12</v>
      </c>
      <c r="C410" s="3" t="s">
        <v>22</v>
      </c>
    </row>
    <row r="411" spans="1:3">
      <c r="A411" s="3" t="s">
        <v>8</v>
      </c>
      <c r="B411" s="3" t="s">
        <v>13</v>
      </c>
      <c r="C411" s="3" t="s">
        <v>22</v>
      </c>
    </row>
    <row r="412" spans="1:3">
      <c r="A412" s="3" t="s">
        <v>8</v>
      </c>
      <c r="B412" s="3" t="s">
        <v>14</v>
      </c>
      <c r="C412" s="3" t="s">
        <v>22</v>
      </c>
    </row>
    <row r="413" spans="1:3">
      <c r="A413" s="3" t="s">
        <v>8</v>
      </c>
      <c r="B413" s="3" t="s">
        <v>15</v>
      </c>
      <c r="C413" s="3" t="s">
        <v>22</v>
      </c>
    </row>
    <row r="414" spans="1:3">
      <c r="A414" s="3" t="s">
        <v>8</v>
      </c>
      <c r="B414" s="3" t="s">
        <v>16</v>
      </c>
      <c r="C414" s="3" t="s">
        <v>22</v>
      </c>
    </row>
    <row r="415" spans="1:3">
      <c r="A415" s="3" t="s">
        <v>8</v>
      </c>
      <c r="B415" s="3" t="s">
        <v>17</v>
      </c>
      <c r="C415" s="3" t="s">
        <v>22</v>
      </c>
    </row>
    <row r="416" spans="1:3">
      <c r="A416" s="3" t="s">
        <v>8</v>
      </c>
      <c r="B416" s="3" t="s">
        <v>18</v>
      </c>
      <c r="C416" s="3" t="s">
        <v>22</v>
      </c>
    </row>
    <row r="417" spans="1:3">
      <c r="A417" s="3" t="s">
        <v>8</v>
      </c>
      <c r="B417" s="3" t="s">
        <v>19</v>
      </c>
      <c r="C417" s="3" t="s">
        <v>22</v>
      </c>
    </row>
    <row r="420" spans="1:3">
      <c r="A420" s="3" t="s">
        <v>8</v>
      </c>
      <c r="B420" s="3" t="s">
        <v>3</v>
      </c>
      <c r="C420" s="3" t="s">
        <v>23</v>
      </c>
    </row>
    <row r="421" spans="1:3">
      <c r="A421" s="3" t="s">
        <v>8</v>
      </c>
      <c r="B421" s="3" t="s">
        <v>4</v>
      </c>
      <c r="C421" s="3" t="s">
        <v>23</v>
      </c>
    </row>
    <row r="422" spans="1:3">
      <c r="A422" s="3" t="s">
        <v>8</v>
      </c>
      <c r="B422" s="3" t="s">
        <v>5</v>
      </c>
      <c r="C422" s="3" t="s">
        <v>23</v>
      </c>
    </row>
    <row r="423" spans="1:3">
      <c r="A423" s="3" t="s">
        <v>8</v>
      </c>
      <c r="B423" s="3" t="s">
        <v>6</v>
      </c>
      <c r="C423" s="3" t="s">
        <v>23</v>
      </c>
    </row>
    <row r="424" spans="1:3">
      <c r="A424" s="3" t="s">
        <v>8</v>
      </c>
      <c r="B424" s="3" t="s">
        <v>7</v>
      </c>
      <c r="C424" s="3" t="s">
        <v>23</v>
      </c>
    </row>
    <row r="425" spans="1:3">
      <c r="A425" s="3" t="s">
        <v>8</v>
      </c>
      <c r="B425" s="3" t="s">
        <v>8</v>
      </c>
      <c r="C425" s="3" t="s">
        <v>23</v>
      </c>
    </row>
    <row r="426" spans="1:3">
      <c r="A426" s="3" t="s">
        <v>8</v>
      </c>
      <c r="B426" s="3" t="s">
        <v>9</v>
      </c>
      <c r="C426" s="3" t="s">
        <v>23</v>
      </c>
    </row>
    <row r="427" spans="1:3">
      <c r="A427" s="3" t="s">
        <v>8</v>
      </c>
      <c r="B427" s="3" t="s">
        <v>10</v>
      </c>
      <c r="C427" s="3" t="s">
        <v>23</v>
      </c>
    </row>
    <row r="428" spans="1:3">
      <c r="A428" s="3" t="s">
        <v>8</v>
      </c>
      <c r="B428" s="3" t="s">
        <v>11</v>
      </c>
      <c r="C428" s="3" t="s">
        <v>23</v>
      </c>
    </row>
    <row r="429" spans="1:3">
      <c r="A429" s="3" t="s">
        <v>8</v>
      </c>
      <c r="B429" s="3" t="s">
        <v>12</v>
      </c>
      <c r="C429" s="3" t="s">
        <v>23</v>
      </c>
    </row>
    <row r="430" spans="1:3">
      <c r="A430" s="3" t="s">
        <v>8</v>
      </c>
      <c r="B430" s="3" t="s">
        <v>13</v>
      </c>
      <c r="C430" s="3" t="s">
        <v>23</v>
      </c>
    </row>
    <row r="431" spans="1:3">
      <c r="A431" s="3" t="s">
        <v>8</v>
      </c>
      <c r="B431" s="3" t="s">
        <v>14</v>
      </c>
      <c r="C431" s="3" t="s">
        <v>23</v>
      </c>
    </row>
    <row r="432" spans="1:3">
      <c r="A432" s="3" t="s">
        <v>8</v>
      </c>
      <c r="B432" s="3" t="s">
        <v>15</v>
      </c>
      <c r="C432" s="3" t="s">
        <v>23</v>
      </c>
    </row>
    <row r="433" spans="1:10">
      <c r="A433" s="3" t="s">
        <v>8</v>
      </c>
      <c r="B433" s="3" t="s">
        <v>16</v>
      </c>
      <c r="C433" s="3" t="s">
        <v>23</v>
      </c>
    </row>
    <row r="434" spans="1:10">
      <c r="A434" s="3" t="s">
        <v>8</v>
      </c>
      <c r="B434" s="3" t="s">
        <v>17</v>
      </c>
      <c r="C434" s="3" t="s">
        <v>23</v>
      </c>
    </row>
    <row r="435" spans="1:10">
      <c r="A435" s="3" t="s">
        <v>8</v>
      </c>
      <c r="B435" s="3" t="s">
        <v>18</v>
      </c>
      <c r="C435" s="3" t="s">
        <v>23</v>
      </c>
    </row>
    <row r="436" spans="1:10">
      <c r="A436" s="3" t="s">
        <v>8</v>
      </c>
      <c r="B436" s="3" t="s">
        <v>19</v>
      </c>
      <c r="C436" s="3" t="s">
        <v>23</v>
      </c>
    </row>
    <row r="439" spans="1:10">
      <c r="A439" s="3" t="s">
        <v>8</v>
      </c>
      <c r="B439" s="3" t="s">
        <v>3</v>
      </c>
      <c r="C439" s="47">
        <v>2008</v>
      </c>
      <c r="D439" s="3">
        <f>'scaled aggregate flows'!D439*weights!D197</f>
        <v>-0.14093752347604646</v>
      </c>
      <c r="E439" s="3">
        <f>'scaled aggregate flows'!E439*weights!E197</f>
        <v>0</v>
      </c>
      <c r="F439" s="3">
        <f>'scaled aggregate flows'!F439*weights!F197</f>
        <v>4.2225956579793965E-2</v>
      </c>
      <c r="G439" s="3">
        <f>'scaled aggregate flows'!G439*weights!G197</f>
        <v>-2.1398475965398656</v>
      </c>
      <c r="H439" s="3">
        <f>'scaled aggregate flows'!H439*weights!H197</f>
        <v>0</v>
      </c>
      <c r="I439" s="3">
        <f>'scaled aggregate flows'!I439*weights!I197</f>
        <v>-0.63983216206971605</v>
      </c>
      <c r="J439" s="3">
        <f>'scaled aggregate flows'!J439*weights!J197</f>
        <v>0</v>
      </c>
    </row>
    <row r="440" spans="1:10">
      <c r="A440" s="3" t="s">
        <v>8</v>
      </c>
      <c r="B440" s="3" t="s">
        <v>4</v>
      </c>
      <c r="C440" s="47">
        <v>2008</v>
      </c>
      <c r="D440" s="3">
        <f>'scaled aggregate flows'!D440*weights!D198</f>
        <v>-48.769166878169599</v>
      </c>
      <c r="E440" s="3">
        <f>'scaled aggregate flows'!E440*weights!E198</f>
        <v>0</v>
      </c>
      <c r="F440" s="3">
        <f>'scaled aggregate flows'!F440*weights!F198</f>
        <v>308.09677432241114</v>
      </c>
      <c r="G440" s="3">
        <f>'scaled aggregate flows'!G440*weights!G198</f>
        <v>-120.58041206502142</v>
      </c>
      <c r="H440" s="3">
        <f>'scaled aggregate flows'!H440*weights!H198</f>
        <v>0</v>
      </c>
      <c r="I440" s="3">
        <f>'scaled aggregate flows'!I440*weights!I198</f>
        <v>-54.24354885102148</v>
      </c>
      <c r="J440" s="3">
        <f>'scaled aggregate flows'!J440*weights!J198</f>
        <v>0</v>
      </c>
    </row>
    <row r="441" spans="1:10">
      <c r="A441" s="3" t="s">
        <v>8</v>
      </c>
      <c r="B441" s="3" t="s">
        <v>5</v>
      </c>
      <c r="C441" s="47">
        <v>2008</v>
      </c>
      <c r="D441" s="3">
        <f>'scaled aggregate flows'!D441*weights!D199</f>
        <v>-15931.36781978985</v>
      </c>
      <c r="E441" s="3">
        <f>'scaled aggregate flows'!E441*weights!E199</f>
        <v>24369.356121727851</v>
      </c>
      <c r="F441" s="3">
        <f>'scaled aggregate flows'!F441*weights!F199</f>
        <v>0</v>
      </c>
      <c r="G441" s="3">
        <f>'scaled aggregate flows'!G441*weights!G199</f>
        <v>-340.63698927418983</v>
      </c>
      <c r="H441" s="3">
        <f>'scaled aggregate flows'!H441*weights!H199</f>
        <v>-21937.584300893228</v>
      </c>
      <c r="I441" s="3">
        <f>'scaled aggregate flows'!I441*weights!I199</f>
        <v>-5437.7202680431601</v>
      </c>
      <c r="J441" s="3">
        <f>'scaled aggregate flows'!J441*weights!J199</f>
        <v>0</v>
      </c>
    </row>
    <row r="442" spans="1:10">
      <c r="A442" s="3" t="s">
        <v>8</v>
      </c>
      <c r="B442" s="3" t="s">
        <v>6</v>
      </c>
      <c r="C442" s="47">
        <v>2008</v>
      </c>
      <c r="D442" s="3">
        <f>'scaled aggregate flows'!D442*weights!D200</f>
        <v>-1454.0836389199135</v>
      </c>
      <c r="E442" s="3">
        <f>'scaled aggregate flows'!E442*weights!E200</f>
        <v>0</v>
      </c>
      <c r="F442" s="3">
        <f>'scaled aggregate flows'!F442*weights!F200</f>
        <v>706.74949318805602</v>
      </c>
      <c r="G442" s="3">
        <f>'scaled aggregate flows'!G442*weights!G200</f>
        <v>-589.71524951143022</v>
      </c>
      <c r="H442" s="3">
        <f>'scaled aggregate flows'!H442*weights!H200</f>
        <v>-467.75233050945047</v>
      </c>
      <c r="I442" s="3">
        <f>'scaled aggregate flows'!I442*weights!I200</f>
        <v>-267.23656635778474</v>
      </c>
      <c r="J442" s="3">
        <f>'scaled aggregate flows'!J442*weights!J200</f>
        <v>0</v>
      </c>
    </row>
    <row r="443" spans="1:10">
      <c r="A443" s="3" t="s">
        <v>8</v>
      </c>
      <c r="B443" s="3" t="s">
        <v>7</v>
      </c>
      <c r="C443" s="47">
        <v>2008</v>
      </c>
      <c r="D443" s="3">
        <f>'scaled aggregate flows'!D443*weights!D201</f>
        <v>-1533.4587445475606</v>
      </c>
      <c r="E443" s="3">
        <f>'scaled aggregate flows'!E443*weights!E201</f>
        <v>0</v>
      </c>
      <c r="F443" s="3">
        <f>'scaled aggregate flows'!F443*weights!F201</f>
        <v>2826.1126883142688</v>
      </c>
      <c r="G443" s="3">
        <f>'scaled aggregate flows'!G443*weights!G201</f>
        <v>-1338.5014197306427</v>
      </c>
      <c r="H443" s="3">
        <f>'scaled aggregate flows'!H443*weights!H201</f>
        <v>0</v>
      </c>
      <c r="I443" s="3">
        <f>'scaled aggregate flows'!I443*weights!I201</f>
        <v>-1189.5901742125066</v>
      </c>
      <c r="J443" s="3">
        <f>'scaled aggregate flows'!J443*weights!J201</f>
        <v>-2148.4394750191809</v>
      </c>
    </row>
    <row r="444" spans="1:10">
      <c r="A444" s="3" t="s">
        <v>8</v>
      </c>
      <c r="B444" s="3" t="s">
        <v>8</v>
      </c>
      <c r="C444" s="47">
        <v>2008</v>
      </c>
      <c r="D444" s="3">
        <f>'scaled aggregate flows'!D444*weights!D202</f>
        <v>0</v>
      </c>
      <c r="E444" s="3">
        <f>'scaled aggregate flows'!E444*weights!E202</f>
        <v>0</v>
      </c>
      <c r="F444" s="3">
        <f>'scaled aggregate flows'!F444*weights!F202</f>
        <v>0</v>
      </c>
      <c r="G444" s="3">
        <f>'scaled aggregate flows'!G444*weights!G202</f>
        <v>0</v>
      </c>
      <c r="H444" s="3">
        <f>'scaled aggregate flows'!H444*weights!H202</f>
        <v>0</v>
      </c>
      <c r="I444" s="3">
        <f>'scaled aggregate flows'!I444*weights!I202</f>
        <v>0</v>
      </c>
      <c r="J444" s="3">
        <f>'scaled aggregate flows'!J444*weights!J202</f>
        <v>0</v>
      </c>
    </row>
    <row r="445" spans="1:10">
      <c r="A445" s="3" t="s">
        <v>8</v>
      </c>
      <c r="B445" s="3" t="s">
        <v>9</v>
      </c>
      <c r="C445" s="47">
        <v>2008</v>
      </c>
      <c r="D445" s="3">
        <f>'scaled aggregate flows'!D445*weights!D203</f>
        <v>0</v>
      </c>
      <c r="E445" s="3">
        <f>'scaled aggregate flows'!E445*weights!E203</f>
        <v>0</v>
      </c>
      <c r="F445" s="3">
        <f>'scaled aggregate flows'!F445*weights!F203</f>
        <v>1.4828906060600964</v>
      </c>
      <c r="G445" s="3">
        <f>'scaled aggregate flows'!G445*weights!G203</f>
        <v>-122.37253442712357</v>
      </c>
      <c r="H445" s="3">
        <f>'scaled aggregate flows'!H445*weights!H203</f>
        <v>0</v>
      </c>
      <c r="I445" s="3">
        <f>'scaled aggregate flows'!I445*weights!I203</f>
        <v>-76.637674523461556</v>
      </c>
      <c r="J445" s="3">
        <f>'scaled aggregate flows'!J445*weights!J203</f>
        <v>0</v>
      </c>
    </row>
    <row r="446" spans="1:10">
      <c r="A446" s="3" t="s">
        <v>8</v>
      </c>
      <c r="B446" s="3" t="s">
        <v>10</v>
      </c>
      <c r="C446" s="47">
        <v>2008</v>
      </c>
      <c r="D446" s="3">
        <f>'scaled aggregate flows'!D446*weights!D204</f>
        <v>-584.01102653928535</v>
      </c>
      <c r="E446" s="3">
        <f>'scaled aggregate flows'!E446*weights!E204</f>
        <v>1073.9104600119274</v>
      </c>
      <c r="F446" s="3">
        <f>'scaled aggregate flows'!F446*weights!F204</f>
        <v>703.2168427429657</v>
      </c>
      <c r="G446" s="3">
        <f>'scaled aggregate flows'!G446*weights!G204</f>
        <v>-328.65384273356659</v>
      </c>
      <c r="H446" s="3">
        <f>'scaled aggregate flows'!H446*weights!H204</f>
        <v>0</v>
      </c>
      <c r="I446" s="3">
        <f>'scaled aggregate flows'!I446*weights!I204</f>
        <v>-303.56481467085416</v>
      </c>
      <c r="J446" s="3">
        <f>'scaled aggregate flows'!J446*weights!J204</f>
        <v>-430.16841400559514</v>
      </c>
    </row>
    <row r="447" spans="1:10">
      <c r="A447" s="3" t="s">
        <v>8</v>
      </c>
      <c r="B447" s="3" t="s">
        <v>11</v>
      </c>
      <c r="C447" s="47">
        <v>2008</v>
      </c>
      <c r="D447" s="3">
        <f>'scaled aggregate flows'!D447*weights!D205</f>
        <v>-2997.356024756341</v>
      </c>
      <c r="E447" s="3">
        <f>'scaled aggregate flows'!E447*weights!E205</f>
        <v>25124.418849532231</v>
      </c>
      <c r="F447" s="3">
        <f>'scaled aggregate flows'!F447*weights!F205</f>
        <v>410.0403805602171</v>
      </c>
      <c r="G447" s="3">
        <f>'scaled aggregate flows'!G447*weights!G205</f>
        <v>-623.95281105606807</v>
      </c>
      <c r="H447" s="3">
        <f>'scaled aggregate flows'!H447*weights!H205</f>
        <v>-25353.457826846487</v>
      </c>
      <c r="I447" s="3">
        <f>'scaled aggregate flows'!I447*weights!I205</f>
        <v>-8010.2010218756795</v>
      </c>
      <c r="J447" s="3">
        <f>'scaled aggregate flows'!J447*weights!J205</f>
        <v>0</v>
      </c>
    </row>
    <row r="448" spans="1:10">
      <c r="A448" s="3" t="s">
        <v>8</v>
      </c>
      <c r="B448" s="3" t="s">
        <v>12</v>
      </c>
      <c r="C448" s="47">
        <v>2008</v>
      </c>
      <c r="D448" s="3">
        <f>'scaled aggregate flows'!D448*weights!D206</f>
        <v>-2.0614947363634295</v>
      </c>
      <c r="E448" s="3">
        <f>'scaled aggregate flows'!E448*weights!E206</f>
        <v>0</v>
      </c>
      <c r="F448" s="3">
        <f>'scaled aggregate flows'!F448*weights!F206</f>
        <v>6.0731812135799998</v>
      </c>
      <c r="G448" s="3">
        <f>'scaled aggregate flows'!G448*weights!G206</f>
        <v>-45.605501901255884</v>
      </c>
      <c r="H448" s="3">
        <f>'scaled aggregate flows'!H448*weights!H206</f>
        <v>0</v>
      </c>
      <c r="I448" s="3">
        <f>'scaled aggregate flows'!I448*weights!I206</f>
        <v>0</v>
      </c>
      <c r="J448" s="3">
        <f>'scaled aggregate flows'!J448*weights!J206</f>
        <v>0</v>
      </c>
    </row>
    <row r="449" spans="1:10">
      <c r="A449" s="3" t="s">
        <v>8</v>
      </c>
      <c r="B449" s="3" t="s">
        <v>13</v>
      </c>
      <c r="C449" s="47">
        <v>2008</v>
      </c>
      <c r="D449" s="3">
        <f>'scaled aggregate flows'!D449*weights!D207</f>
        <v>-333.16701332644902</v>
      </c>
      <c r="E449" s="3">
        <f>'scaled aggregate flows'!E449*weights!E207</f>
        <v>0</v>
      </c>
      <c r="F449" s="3">
        <f>'scaled aggregate flows'!F449*weights!F207</f>
        <v>535.83378279493854</v>
      </c>
      <c r="G449" s="3">
        <f>'scaled aggregate flows'!G449*weights!G207</f>
        <v>-1230.0913908709417</v>
      </c>
      <c r="H449" s="3">
        <f>'scaled aggregate flows'!H449*weights!H207</f>
        <v>0</v>
      </c>
      <c r="I449" s="3">
        <f>'scaled aggregate flows'!I449*weights!I207</f>
        <v>-128.8550881945956</v>
      </c>
      <c r="J449" s="3">
        <f>'scaled aggregate flows'!J449*weights!J207</f>
        <v>0</v>
      </c>
    </row>
    <row r="450" spans="1:10">
      <c r="A450" s="3" t="s">
        <v>8</v>
      </c>
      <c r="B450" s="3" t="s">
        <v>14</v>
      </c>
      <c r="C450" s="47">
        <v>2008</v>
      </c>
      <c r="D450" s="3">
        <f>'scaled aggregate flows'!D450*weights!D208</f>
        <v>0</v>
      </c>
      <c r="E450" s="3">
        <f>'scaled aggregate flows'!E450*weights!E208</f>
        <v>0</v>
      </c>
      <c r="F450" s="3">
        <f>'scaled aggregate flows'!F450*weights!F208</f>
        <v>2.2818651386111899</v>
      </c>
      <c r="G450" s="3">
        <f>'scaled aggregate flows'!G450*weights!G208</f>
        <v>-7.4894665878895301</v>
      </c>
      <c r="H450" s="3">
        <f>'scaled aggregate flows'!H450*weights!H208</f>
        <v>0</v>
      </c>
      <c r="I450" s="3">
        <f>'scaled aggregate flows'!I450*weights!I208</f>
        <v>-0.17773115613047666</v>
      </c>
      <c r="J450" s="3">
        <f>'scaled aggregate flows'!J450*weights!J208</f>
        <v>0</v>
      </c>
    </row>
    <row r="451" spans="1:10">
      <c r="A451" s="3" t="s">
        <v>8</v>
      </c>
      <c r="B451" s="3" t="s">
        <v>15</v>
      </c>
      <c r="C451" s="47">
        <v>2008</v>
      </c>
      <c r="D451" s="3">
        <f>'scaled aggregate flows'!D451*weights!D209</f>
        <v>-0.68716491212114317</v>
      </c>
      <c r="E451" s="3">
        <f>'scaled aggregate flows'!E451*weights!E209</f>
        <v>0</v>
      </c>
      <c r="F451" s="3">
        <f>'scaled aggregate flows'!F451*weights!F209</f>
        <v>0</v>
      </c>
      <c r="G451" s="3">
        <f>'scaled aggregate flows'!G451*weights!G209</f>
        <v>-2.487572830977594</v>
      </c>
      <c r="H451" s="3">
        <f>'scaled aggregate flows'!H451*weights!H209</f>
        <v>0</v>
      </c>
      <c r="I451" s="3">
        <f>'scaled aggregate flows'!I451*weights!I209</f>
        <v>-0.24882361858266733</v>
      </c>
      <c r="J451" s="3">
        <f>'scaled aggregate flows'!J451*weights!J209</f>
        <v>0</v>
      </c>
    </row>
    <row r="452" spans="1:10">
      <c r="A452" s="3" t="s">
        <v>8</v>
      </c>
      <c r="B452" s="3" t="s">
        <v>16</v>
      </c>
      <c r="C452" s="47">
        <v>2008</v>
      </c>
      <c r="D452" s="3">
        <f>'scaled aggregate flows'!D452*weights!D210</f>
        <v>-2433.6990509514212</v>
      </c>
      <c r="E452" s="3">
        <f>'scaled aggregate flows'!E452*weights!E210</f>
        <v>687.90257153162315</v>
      </c>
      <c r="F452" s="3">
        <f>'scaled aggregate flows'!F452*weights!F210</f>
        <v>651.15614041989761</v>
      </c>
      <c r="G452" s="3">
        <f>'scaled aggregate flows'!G452*weights!G210</f>
        <v>-120.04545016588645</v>
      </c>
      <c r="H452" s="3">
        <f>'scaled aggregate flows'!H452*weights!H210</f>
        <v>-364.59051515051681</v>
      </c>
      <c r="I452" s="3">
        <f>'scaled aggregate flows'!I452*weights!I210</f>
        <v>-152.31560080381851</v>
      </c>
      <c r="J452" s="3">
        <f>'scaled aggregate flows'!J452*weights!J210</f>
        <v>0</v>
      </c>
    </row>
    <row r="453" spans="1:10">
      <c r="A453" s="3" t="s">
        <v>8</v>
      </c>
      <c r="B453" s="3" t="s">
        <v>17</v>
      </c>
      <c r="C453" s="47">
        <v>2008</v>
      </c>
      <c r="D453" s="3">
        <f>'scaled aggregate flows'!D453*weights!D211</f>
        <v>-85.522586913571473</v>
      </c>
      <c r="E453" s="3">
        <f>'scaled aggregate flows'!E453*weights!E211</f>
        <v>0</v>
      </c>
      <c r="F453" s="3">
        <f>'scaled aggregate flows'!F453*weights!F211</f>
        <v>90.794095794666319</v>
      </c>
      <c r="G453" s="3">
        <f>'scaled aggregate flows'!G453*weights!G211</f>
        <v>-32.579179657319457</v>
      </c>
      <c r="H453" s="3">
        <f>'scaled aggregate flows'!H453*weights!H211</f>
        <v>0</v>
      </c>
      <c r="I453" s="3">
        <f>'scaled aggregate flows'!I453*weights!I211</f>
        <v>-42.228922696601259</v>
      </c>
      <c r="J453" s="3">
        <f>'scaled aggregate flows'!J453*weights!J211</f>
        <v>-21.689256534252099</v>
      </c>
    </row>
    <row r="454" spans="1:10">
      <c r="A454" s="3" t="s">
        <v>8</v>
      </c>
      <c r="B454" s="3" t="s">
        <v>18</v>
      </c>
      <c r="C454" s="47">
        <v>2008</v>
      </c>
      <c r="D454" s="3">
        <f>'scaled aggregate flows'!D454*weights!D212</f>
        <v>-2226.5654963045313</v>
      </c>
      <c r="E454" s="3">
        <f>'scaled aggregate flows'!E454*weights!E212</f>
        <v>876.99427365879922</v>
      </c>
      <c r="F454" s="3">
        <f>'scaled aggregate flows'!F454*weights!F212</f>
        <v>1627.9131276162659</v>
      </c>
      <c r="G454" s="3">
        <f>'scaled aggregate flows'!G454*weights!G212</f>
        <v>-593.86120422972613</v>
      </c>
      <c r="H454" s="3">
        <f>'scaled aggregate flows'!H454*weights!H212</f>
        <v>-470.95611359513163</v>
      </c>
      <c r="I454" s="3">
        <f>'scaled aggregate flows'!I454*weights!I212</f>
        <v>-1835.9628428278243</v>
      </c>
      <c r="J454" s="3">
        <f>'scaled aggregate flows'!J454*weights!J212</f>
        <v>-615.15565845529534</v>
      </c>
    </row>
    <row r="455" spans="1:10">
      <c r="A455" s="3" t="s">
        <v>8</v>
      </c>
      <c r="B455" s="3" t="s">
        <v>19</v>
      </c>
      <c r="C455" s="47">
        <v>2008</v>
      </c>
      <c r="D455" s="3">
        <f>'scaled aggregate flows'!D455*weights!D213</f>
        <v>-1205.2872558604852</v>
      </c>
      <c r="E455" s="3">
        <f>'scaled aggregate flows'!E455*weights!E213</f>
        <v>1816.5844211252152</v>
      </c>
      <c r="F455" s="3">
        <f>'scaled aggregate flows'!F455*weights!F213</f>
        <v>4802.4843299363729</v>
      </c>
      <c r="G455" s="3">
        <f>'scaled aggregate flows'!G455*weights!G213</f>
        <v>-1395.4748619885165</v>
      </c>
      <c r="H455" s="3">
        <f>'scaled aggregate flows'!H455*weights!H213</f>
        <v>0</v>
      </c>
      <c r="I455" s="3">
        <f>'scaled aggregate flows'!I455*weights!I213</f>
        <v>-647.51014801455267</v>
      </c>
      <c r="J455" s="3">
        <f>'scaled aggregate flows'!J455*weights!J213</f>
        <v>-17187.515800153447</v>
      </c>
    </row>
    <row r="458" spans="1:10">
      <c r="A458" s="3" t="s">
        <v>9</v>
      </c>
      <c r="B458" s="3" t="s">
        <v>3</v>
      </c>
      <c r="C458" s="3" t="s">
        <v>25</v>
      </c>
      <c r="D458" s="3">
        <f>'scaled aggregate flows'!D458*weights!D236</f>
        <v>0</v>
      </c>
      <c r="E458" s="3">
        <f>'scaled aggregate flows'!E458*weights!E236</f>
        <v>0</v>
      </c>
      <c r="F458" s="3">
        <f>'scaled aggregate flows'!F458*weights!F236</f>
        <v>-6.3130355093116868E-4</v>
      </c>
      <c r="G458" s="3">
        <f>'scaled aggregate flows'!G458*weights!G236</f>
        <v>0</v>
      </c>
      <c r="H458" s="3">
        <f>'scaled aggregate flows'!H458*weights!H236</f>
        <v>0</v>
      </c>
      <c r="I458" s="3">
        <f>'scaled aggregate flows'!I458*weights!I236</f>
        <v>0</v>
      </c>
      <c r="J458" s="3">
        <f>'scaled aggregate flows'!J458*weights!J236</f>
        <v>0</v>
      </c>
    </row>
    <row r="459" spans="1:10">
      <c r="A459" s="3" t="s">
        <v>9</v>
      </c>
      <c r="B459" s="3" t="s">
        <v>4</v>
      </c>
      <c r="C459" s="3" t="s">
        <v>25</v>
      </c>
      <c r="D459" s="3">
        <f>'scaled aggregate flows'!D459*weights!D237</f>
        <v>0</v>
      </c>
      <c r="E459" s="3">
        <f>'scaled aggregate flows'!E459*weights!E237</f>
        <v>61.855964885882415</v>
      </c>
      <c r="F459" s="3">
        <f>'scaled aggregate flows'!F459*weights!F237</f>
        <v>-34.914143744141299</v>
      </c>
      <c r="G459" s="3">
        <f>'scaled aggregate flows'!G459*weights!G237</f>
        <v>0</v>
      </c>
      <c r="H459" s="3">
        <f>'scaled aggregate flows'!H459*weights!H237</f>
        <v>0</v>
      </c>
      <c r="I459" s="3">
        <f>'scaled aggregate flows'!I459*weights!I237</f>
        <v>5.9652144634471868E-3</v>
      </c>
      <c r="J459" s="3">
        <f>'scaled aggregate flows'!J459*weights!J237</f>
        <v>0</v>
      </c>
    </row>
    <row r="460" spans="1:10">
      <c r="A460" s="3" t="s">
        <v>9</v>
      </c>
      <c r="B460" s="3" t="s">
        <v>5</v>
      </c>
      <c r="C460" s="3" t="s">
        <v>25</v>
      </c>
      <c r="D460" s="3">
        <f>'scaled aggregate flows'!D460*weights!D238</f>
        <v>0</v>
      </c>
      <c r="E460" s="3">
        <f>'scaled aggregate flows'!E460*weights!E238</f>
        <v>0</v>
      </c>
      <c r="F460" s="3">
        <f>'scaled aggregate flows'!F460*weights!F238</f>
        <v>0</v>
      </c>
      <c r="G460" s="3">
        <f>'scaled aggregate flows'!G460*weights!G238</f>
        <v>0</v>
      </c>
      <c r="H460" s="3">
        <f>'scaled aggregate flows'!H460*weights!H238</f>
        <v>0</v>
      </c>
      <c r="I460" s="3">
        <f>'scaled aggregate flows'!I460*weights!I238</f>
        <v>1.7338550866889564</v>
      </c>
      <c r="J460" s="3">
        <f>'scaled aggregate flows'!J460*weights!J238</f>
        <v>0</v>
      </c>
    </row>
    <row r="461" spans="1:10">
      <c r="A461" s="3" t="s">
        <v>9</v>
      </c>
      <c r="B461" s="3" t="s">
        <v>6</v>
      </c>
      <c r="C461" s="3" t="s">
        <v>25</v>
      </c>
      <c r="D461" s="3">
        <f>'scaled aggregate flows'!D461*weights!D239</f>
        <v>0</v>
      </c>
      <c r="E461" s="3">
        <f>'scaled aggregate flows'!E461*weights!E239</f>
        <v>0</v>
      </c>
      <c r="F461" s="3">
        <f>'scaled aggregate flows'!F461*weights!F239</f>
        <v>-71.142389866884429</v>
      </c>
      <c r="G461" s="3">
        <f>'scaled aggregate flows'!G461*weights!G239</f>
        <v>0</v>
      </c>
      <c r="H461" s="3">
        <f>'scaled aggregate flows'!H461*weights!H239</f>
        <v>0</v>
      </c>
      <c r="I461" s="3">
        <f>'scaled aggregate flows'!I461*weights!I239</f>
        <v>3.7491309307728642</v>
      </c>
      <c r="J461" s="3">
        <f>'scaled aggregate flows'!J461*weights!J239</f>
        <v>0</v>
      </c>
    </row>
    <row r="462" spans="1:10">
      <c r="A462" s="3" t="s">
        <v>9</v>
      </c>
      <c r="B462" s="3" t="s">
        <v>7</v>
      </c>
      <c r="C462" s="3" t="s">
        <v>25</v>
      </c>
      <c r="D462" s="3">
        <f>'scaled aggregate flows'!D462*weights!D240</f>
        <v>0</v>
      </c>
      <c r="E462" s="3">
        <f>'scaled aggregate flows'!E462*weights!E240</f>
        <v>0</v>
      </c>
      <c r="F462" s="3">
        <f>'scaled aggregate flows'!F462*weights!F240</f>
        <v>-739.12494142860589</v>
      </c>
      <c r="G462" s="3">
        <f>'scaled aggregate flows'!G462*weights!G240</f>
        <v>0</v>
      </c>
      <c r="H462" s="3">
        <f>'scaled aggregate flows'!H462*weights!H240</f>
        <v>0</v>
      </c>
      <c r="I462" s="3">
        <f>'scaled aggregate flows'!I462*weights!I240</f>
        <v>37.31108097308676</v>
      </c>
      <c r="J462" s="3">
        <f>'scaled aggregate flows'!J462*weights!J240</f>
        <v>-4472.4336261963317</v>
      </c>
    </row>
    <row r="463" spans="1:10">
      <c r="A463" s="3" t="s">
        <v>9</v>
      </c>
      <c r="B463" s="3" t="s">
        <v>8</v>
      </c>
      <c r="C463" s="3" t="s">
        <v>25</v>
      </c>
      <c r="D463" s="3">
        <f>'scaled aggregate flows'!D463*weights!D241</f>
        <v>0</v>
      </c>
      <c r="E463" s="3">
        <f>'scaled aggregate flows'!E463*weights!E241</f>
        <v>0</v>
      </c>
      <c r="F463" s="3">
        <f>'scaled aggregate flows'!F463*weights!F241</f>
        <v>-24.837417076781016</v>
      </c>
      <c r="G463" s="3">
        <f>'scaled aggregate flows'!G463*weights!G241</f>
        <v>0</v>
      </c>
      <c r="H463" s="3">
        <f>'scaled aggregate flows'!H463*weights!H241</f>
        <v>0</v>
      </c>
      <c r="I463" s="3">
        <f>'scaled aggregate flows'!I463*weights!I241</f>
        <v>1.8501449712077145</v>
      </c>
      <c r="J463" s="3">
        <f>'scaled aggregate flows'!J463*weights!J241</f>
        <v>0</v>
      </c>
    </row>
    <row r="464" spans="1:10">
      <c r="A464" s="3" t="s">
        <v>9</v>
      </c>
      <c r="B464" s="3" t="s">
        <v>9</v>
      </c>
      <c r="C464" s="3" t="s">
        <v>25</v>
      </c>
      <c r="D464" s="3">
        <f>'scaled aggregate flows'!D464*weights!D242</f>
        <v>0</v>
      </c>
      <c r="E464" s="3">
        <f>'scaled aggregate flows'!E464*weights!E242</f>
        <v>0</v>
      </c>
      <c r="F464" s="3">
        <f>'scaled aggregate flows'!F464*weights!F242</f>
        <v>0</v>
      </c>
      <c r="G464" s="3">
        <f>'scaled aggregate flows'!G464*weights!G242</f>
        <v>0</v>
      </c>
      <c r="H464" s="3">
        <f>'scaled aggregate flows'!H464*weights!H242</f>
        <v>0</v>
      </c>
      <c r="I464" s="3">
        <f>'scaled aggregate flows'!I464*weights!I242</f>
        <v>0</v>
      </c>
      <c r="J464" s="3">
        <f>'scaled aggregate flows'!J464*weights!J242</f>
        <v>0</v>
      </c>
    </row>
    <row r="465" spans="1:10">
      <c r="A465" s="3" t="s">
        <v>9</v>
      </c>
      <c r="B465" s="3" t="s">
        <v>10</v>
      </c>
      <c r="C465" s="3" t="s">
        <v>25</v>
      </c>
      <c r="D465" s="3">
        <f>'scaled aggregate flows'!D465*weights!D243</f>
        <v>0</v>
      </c>
      <c r="E465" s="3">
        <f>'scaled aggregate flows'!E465*weights!E243</f>
        <v>673.92179015320505</v>
      </c>
      <c r="F465" s="3">
        <f>'scaled aggregate flows'!F465*weights!F243</f>
        <v>-69.224388410225288</v>
      </c>
      <c r="G465" s="3">
        <f>'scaled aggregate flows'!G465*weights!G243</f>
        <v>0</v>
      </c>
      <c r="H465" s="3">
        <f>'scaled aggregate flows'!H465*weights!H243</f>
        <v>-1.6278159219134685</v>
      </c>
      <c r="I465" s="3">
        <f>'scaled aggregate flows'!I465*weights!I243</f>
        <v>0</v>
      </c>
      <c r="J465" s="3">
        <f>'scaled aggregate flows'!J465*weights!J243</f>
        <v>-280.18103879540291</v>
      </c>
    </row>
    <row r="466" spans="1:10">
      <c r="A466" s="3" t="s">
        <v>9</v>
      </c>
      <c r="B466" s="3" t="s">
        <v>11</v>
      </c>
      <c r="C466" s="3" t="s">
        <v>25</v>
      </c>
      <c r="D466" s="3">
        <f>'scaled aggregate flows'!D466*weights!D244</f>
        <v>0</v>
      </c>
      <c r="E466" s="3">
        <f>'scaled aggregate flows'!E466*weights!E244</f>
        <v>0</v>
      </c>
      <c r="F466" s="3">
        <f>'scaled aggregate flows'!F466*weights!F244</f>
        <v>-1238.3387642905943</v>
      </c>
      <c r="G466" s="3">
        <f>'scaled aggregate flows'!G466*weights!G244</f>
        <v>0</v>
      </c>
      <c r="H466" s="3">
        <f>'scaled aggregate flows'!H466*weights!H244</f>
        <v>0</v>
      </c>
      <c r="I466" s="3">
        <f>'scaled aggregate flows'!I466*weights!I244</f>
        <v>1.144710664627392E-2</v>
      </c>
      <c r="J466" s="3">
        <f>'scaled aggregate flows'!J466*weights!J244</f>
        <v>0</v>
      </c>
    </row>
    <row r="467" spans="1:10">
      <c r="A467" s="3" t="s">
        <v>9</v>
      </c>
      <c r="B467" s="3" t="s">
        <v>12</v>
      </c>
      <c r="C467" s="3" t="s">
        <v>25</v>
      </c>
      <c r="D467" s="3">
        <f>'scaled aggregate flows'!D467*weights!D245</f>
        <v>0</v>
      </c>
      <c r="E467" s="3">
        <f>'scaled aggregate flows'!E467*weights!E245</f>
        <v>0</v>
      </c>
      <c r="F467" s="3">
        <f>'scaled aggregate flows'!F467*weights!F245</f>
        <v>-3.1630987946507183</v>
      </c>
      <c r="G467" s="3">
        <f>'scaled aggregate flows'!G467*weights!G245</f>
        <v>0</v>
      </c>
      <c r="H467" s="3">
        <f>'scaled aggregate flows'!H467*weights!H245</f>
        <v>0</v>
      </c>
      <c r="I467" s="3">
        <f>'scaled aggregate flows'!I467*weights!I245</f>
        <v>8.0078870494378437E-2</v>
      </c>
      <c r="J467" s="3">
        <f>'scaled aggregate flows'!J467*weights!J245</f>
        <v>0</v>
      </c>
    </row>
    <row r="468" spans="1:10">
      <c r="A468" s="3" t="s">
        <v>9</v>
      </c>
      <c r="B468" s="3" t="s">
        <v>13</v>
      </c>
      <c r="C468" s="3" t="s">
        <v>25</v>
      </c>
      <c r="D468" s="3">
        <f>'scaled aggregate flows'!D468*weights!D246</f>
        <v>0</v>
      </c>
      <c r="E468" s="3">
        <f>'scaled aggregate flows'!E468*weights!E246</f>
        <v>127.90960267168296</v>
      </c>
      <c r="F468" s="3">
        <f>'scaled aggregate flows'!F468*weights!F246</f>
        <v>-76.893720053490469</v>
      </c>
      <c r="G468" s="3">
        <f>'scaled aggregate flows'!G468*weights!G246</f>
        <v>0</v>
      </c>
      <c r="H468" s="3">
        <f>'scaled aggregate flows'!H468*weights!H246</f>
        <v>3.7897601268958345</v>
      </c>
      <c r="I468" s="3">
        <f>'scaled aggregate flows'!I468*weights!I246</f>
        <v>1.119692377101591</v>
      </c>
      <c r="J468" s="3">
        <f>'scaled aggregate flows'!J468*weights!J246</f>
        <v>0</v>
      </c>
    </row>
    <row r="469" spans="1:10">
      <c r="A469" s="3" t="s">
        <v>9</v>
      </c>
      <c r="B469" s="3" t="s">
        <v>14</v>
      </c>
      <c r="C469" s="3" t="s">
        <v>25</v>
      </c>
      <c r="D469" s="3">
        <f>'scaled aggregate flows'!D469*weights!D247</f>
        <v>0</v>
      </c>
      <c r="E469" s="3">
        <f>'scaled aggregate flows'!E469*weights!E247</f>
        <v>0</v>
      </c>
      <c r="F469" s="3">
        <f>'scaled aggregate flows'!F469*weights!F247</f>
        <v>-0.54504439497848478</v>
      </c>
      <c r="G469" s="3">
        <f>'scaled aggregate flows'!G469*weights!G247</f>
        <v>0</v>
      </c>
      <c r="H469" s="3">
        <f>'scaled aggregate flows'!H469*weights!H247</f>
        <v>0</v>
      </c>
      <c r="I469" s="3">
        <f>'scaled aggregate flows'!I469*weights!I247</f>
        <v>0.67845729191727033</v>
      </c>
      <c r="J469" s="3">
        <f>'scaled aggregate flows'!J469*weights!J247</f>
        <v>0</v>
      </c>
    </row>
    <row r="470" spans="1:10">
      <c r="A470" s="3" t="s">
        <v>9</v>
      </c>
      <c r="B470" s="3" t="s">
        <v>15</v>
      </c>
      <c r="C470" s="3" t="s">
        <v>25</v>
      </c>
      <c r="D470" s="3">
        <f>'scaled aggregate flows'!D470*weights!D248</f>
        <v>0</v>
      </c>
      <c r="E470" s="3">
        <f>'scaled aggregate flows'!E470*weights!E248</f>
        <v>0</v>
      </c>
      <c r="F470" s="3">
        <f>'scaled aggregate flows'!F470*weights!F248</f>
        <v>0</v>
      </c>
      <c r="G470" s="3">
        <f>'scaled aggregate flows'!G470*weights!G248</f>
        <v>0</v>
      </c>
      <c r="H470" s="3">
        <f>'scaled aggregate flows'!H470*weights!H248</f>
        <v>0</v>
      </c>
      <c r="I470" s="3">
        <f>'scaled aggregate flows'!I470*weights!I248</f>
        <v>0</v>
      </c>
      <c r="J470" s="3">
        <f>'scaled aggregate flows'!J470*weights!J248</f>
        <v>0</v>
      </c>
    </row>
    <row r="471" spans="1:10">
      <c r="A471" s="3" t="s">
        <v>9</v>
      </c>
      <c r="B471" s="3" t="s">
        <v>16</v>
      </c>
      <c r="C471" s="3" t="s">
        <v>25</v>
      </c>
      <c r="D471" s="3">
        <f>'scaled aggregate flows'!D471*weights!D249</f>
        <v>0</v>
      </c>
      <c r="E471" s="3">
        <f>'scaled aggregate flows'!E471*weights!E249</f>
        <v>265.84178453141124</v>
      </c>
      <c r="F471" s="3">
        <f>'scaled aggregate flows'!F471*weights!F249</f>
        <v>-176.95151465986396</v>
      </c>
      <c r="G471" s="3">
        <f>'scaled aggregate flows'!G471*weights!G249</f>
        <v>0</v>
      </c>
      <c r="H471" s="3">
        <f>'scaled aggregate flows'!H471*weights!H249</f>
        <v>-904.0383615740086</v>
      </c>
      <c r="I471" s="3">
        <f>'scaled aggregate flows'!I471*weights!I249</f>
        <v>0.55533730043290208</v>
      </c>
      <c r="J471" s="3">
        <f>'scaled aggregate flows'!J471*weights!J249</f>
        <v>0</v>
      </c>
    </row>
    <row r="472" spans="1:10">
      <c r="A472" s="3" t="s">
        <v>9</v>
      </c>
      <c r="B472" s="3" t="s">
        <v>17</v>
      </c>
      <c r="C472" s="3" t="s">
        <v>25</v>
      </c>
      <c r="D472" s="3">
        <f>'scaled aggregate flows'!D472*weights!D250</f>
        <v>0</v>
      </c>
      <c r="E472" s="3">
        <f>'scaled aggregate flows'!E472*weights!E250</f>
        <v>142.23123897275607</v>
      </c>
      <c r="F472" s="3">
        <f>'scaled aggregate flows'!F472*weights!F250</f>
        <v>-4.8012386879756219</v>
      </c>
      <c r="G472" s="3">
        <f>'scaled aggregate flows'!G472*weights!G250</f>
        <v>0</v>
      </c>
      <c r="H472" s="3">
        <f>'scaled aggregate flows'!H472*weights!H250</f>
        <v>0</v>
      </c>
      <c r="I472" s="3">
        <f>'scaled aggregate flows'!I472*weights!I250</f>
        <v>0</v>
      </c>
      <c r="J472" s="3">
        <f>'scaled aggregate flows'!J472*weights!J250</f>
        <v>-13.307149459333081</v>
      </c>
    </row>
    <row r="473" spans="1:10">
      <c r="A473" s="3" t="s">
        <v>9</v>
      </c>
      <c r="B473" s="3" t="s">
        <v>18</v>
      </c>
      <c r="C473" s="3" t="s">
        <v>25</v>
      </c>
      <c r="D473" s="3">
        <f>'scaled aggregate flows'!D473*weights!D251</f>
        <v>0</v>
      </c>
      <c r="E473" s="3">
        <f>'scaled aggregate flows'!E473*weights!E251</f>
        <v>931.79790390258995</v>
      </c>
      <c r="F473" s="3">
        <f>'scaled aggregate flows'!F473*weights!F251</f>
        <v>-382.59384220837302</v>
      </c>
      <c r="G473" s="3">
        <f>'scaled aggregate flows'!G473*weights!G251</f>
        <v>0</v>
      </c>
      <c r="H473" s="3">
        <f>'scaled aggregate flows'!H473*weights!H251</f>
        <v>-505.6202978245978</v>
      </c>
      <c r="I473" s="3">
        <f>'scaled aggregate flows'!I473*weights!I251</f>
        <v>3.3756245599123318E-2</v>
      </c>
      <c r="J473" s="3">
        <f>'scaled aggregate flows'!J473*weights!J251</f>
        <v>-926.76550031584577</v>
      </c>
    </row>
    <row r="474" spans="1:10">
      <c r="A474" s="3" t="s">
        <v>9</v>
      </c>
      <c r="B474" s="3" t="s">
        <v>19</v>
      </c>
      <c r="C474" s="3" t="s">
        <v>25</v>
      </c>
      <c r="D474" s="3">
        <f>'scaled aggregate flows'!D474*weights!D252</f>
        <v>0</v>
      </c>
      <c r="E474" s="3">
        <f>'scaled aggregate flows'!E474*weights!E252</f>
        <v>2108.7388211133593</v>
      </c>
      <c r="F474" s="3">
        <f>'scaled aggregate flows'!F474*weights!F252</f>
        <v>-941.82886507988496</v>
      </c>
      <c r="G474" s="3">
        <f>'scaled aggregate flows'!G474*weights!G252</f>
        <v>0</v>
      </c>
      <c r="H474" s="3">
        <f>'scaled aggregate flows'!H474*weights!H252</f>
        <v>-478.31141120739454</v>
      </c>
      <c r="I474" s="3">
        <f>'scaled aggregate flows'!I474*weights!I252</f>
        <v>2.4173109485084332</v>
      </c>
      <c r="J474" s="3">
        <f>'scaled aggregate flows'!J474*weights!J252</f>
        <v>-9682.440837947579</v>
      </c>
    </row>
    <row r="477" spans="1:10">
      <c r="A477" s="3" t="s">
        <v>9</v>
      </c>
      <c r="B477" s="3" t="s">
        <v>3</v>
      </c>
      <c r="C477" s="3" t="s">
        <v>22</v>
      </c>
      <c r="D477" s="3">
        <f>'scaled aggregate flows'!D477*'updating weights'!D458</f>
        <v>0</v>
      </c>
      <c r="E477" s="3">
        <f>'scaled aggregate flows'!E477*'updating weights'!E458</f>
        <v>0</v>
      </c>
      <c r="F477" s="3">
        <f>'scaled aggregate flows'!F477*'updating weights'!F458</f>
        <v>-7.005591785524736E-4</v>
      </c>
      <c r="G477" s="3">
        <f>'scaled aggregate flows'!G477*'updating weights'!G458</f>
        <v>0</v>
      </c>
      <c r="H477" s="3">
        <f>'scaled aggregate flows'!H477*'updating weights'!H458</f>
        <v>0</v>
      </c>
      <c r="I477" s="3">
        <f>'scaled aggregate flows'!I477*'updating weights'!I458</f>
        <v>0</v>
      </c>
      <c r="J477" s="3">
        <f>'scaled aggregate flows'!J477*'updating weights'!J458</f>
        <v>0</v>
      </c>
    </row>
    <row r="478" spans="1:10">
      <c r="A478" s="3" t="s">
        <v>9</v>
      </c>
      <c r="B478" s="3" t="s">
        <v>4</v>
      </c>
      <c r="C478" s="3" t="s">
        <v>22</v>
      </c>
      <c r="D478" s="3">
        <f>'scaled aggregate flows'!D478*'updating weights'!D459</f>
        <v>0</v>
      </c>
      <c r="E478" s="3">
        <f>'scaled aggregate flows'!E478*'updating weights'!E459</f>
        <v>51.251678308510286</v>
      </c>
      <c r="F478" s="3">
        <f>'scaled aggregate flows'!F478*'updating weights'!F459</f>
        <v>-38.744315353812155</v>
      </c>
      <c r="G478" s="3">
        <f>'scaled aggregate flows'!G478*'updating weights'!G459</f>
        <v>0</v>
      </c>
      <c r="H478" s="3">
        <f>'scaled aggregate flows'!H478*'updating weights'!H459</f>
        <v>0</v>
      </c>
      <c r="I478" s="3">
        <f>'scaled aggregate flows'!I478*'updating weights'!I459</f>
        <v>-6.2070846954878946E-3</v>
      </c>
      <c r="J478" s="3">
        <f>'scaled aggregate flows'!J478*'updating weights'!J459</f>
        <v>0</v>
      </c>
    </row>
    <row r="479" spans="1:10">
      <c r="A479" s="3" t="s">
        <v>9</v>
      </c>
      <c r="B479" s="3" t="s">
        <v>5</v>
      </c>
      <c r="C479" s="3" t="s">
        <v>22</v>
      </c>
      <c r="D479" s="3">
        <f>'scaled aggregate flows'!D479*'updating weights'!D460</f>
        <v>0</v>
      </c>
      <c r="E479" s="3">
        <f>'scaled aggregate flows'!E479*'updating weights'!E460</f>
        <v>0</v>
      </c>
      <c r="F479" s="3">
        <f>'scaled aggregate flows'!F479*'updating weights'!F460</f>
        <v>0</v>
      </c>
      <c r="G479" s="3">
        <f>'scaled aggregate flows'!G479*'updating weights'!G460</f>
        <v>0</v>
      </c>
      <c r="H479" s="3">
        <f>'scaled aggregate flows'!H479*'updating weights'!H460</f>
        <v>0</v>
      </c>
      <c r="I479" s="3">
        <f>'scaled aggregate flows'!I479*'updating weights'!I460</f>
        <v>-1.8041573255627077</v>
      </c>
      <c r="J479" s="3">
        <f>'scaled aggregate flows'!J479*'updating weights'!J460</f>
        <v>0</v>
      </c>
    </row>
    <row r="480" spans="1:10">
      <c r="A480" s="3" t="s">
        <v>9</v>
      </c>
      <c r="B480" s="3" t="s">
        <v>6</v>
      </c>
      <c r="C480" s="3" t="s">
        <v>22</v>
      </c>
      <c r="D480" s="3">
        <f>'scaled aggregate flows'!D480*'updating weights'!D461</f>
        <v>0</v>
      </c>
      <c r="E480" s="3">
        <f>'scaled aggregate flows'!E480*'updating weights'!E461</f>
        <v>0</v>
      </c>
      <c r="F480" s="3">
        <f>'scaled aggregate flows'!F480*'updating weights'!F461</f>
        <v>-78.946893506129499</v>
      </c>
      <c r="G480" s="3">
        <f>'scaled aggregate flows'!G480*'updating weights'!G461</f>
        <v>0</v>
      </c>
      <c r="H480" s="3">
        <f>'scaled aggregate flows'!H480*'updating weights'!H461</f>
        <v>0</v>
      </c>
      <c r="I480" s="3">
        <f>'scaled aggregate flows'!I480*'updating weights'!I461</f>
        <v>-3.9011461137530596</v>
      </c>
      <c r="J480" s="3">
        <f>'scaled aggregate flows'!J480*'updating weights'!J461</f>
        <v>0</v>
      </c>
    </row>
    <row r="481" spans="1:10">
      <c r="A481" s="3" t="s">
        <v>9</v>
      </c>
      <c r="B481" s="3" t="s">
        <v>7</v>
      </c>
      <c r="C481" s="3" t="s">
        <v>22</v>
      </c>
      <c r="D481" s="3">
        <f>'scaled aggregate flows'!D481*'updating weights'!D462</f>
        <v>0</v>
      </c>
      <c r="E481" s="3">
        <f>'scaled aggregate flows'!E481*'updating weights'!E462</f>
        <v>0</v>
      </c>
      <c r="F481" s="3">
        <f>'scaled aggregate flows'!F481*'updating weights'!F462</f>
        <v>-820.20885365069853</v>
      </c>
      <c r="G481" s="3">
        <f>'scaled aggregate flows'!G481*'updating weights'!G462</f>
        <v>0</v>
      </c>
      <c r="H481" s="3">
        <f>'scaled aggregate flows'!H481*'updating weights'!H462</f>
        <v>0</v>
      </c>
      <c r="I481" s="3">
        <f>'scaled aggregate flows'!I481*'updating weights'!I462</f>
        <v>-38.823925124449438</v>
      </c>
      <c r="J481" s="3">
        <f>'scaled aggregate flows'!J481*'updating weights'!J462</f>
        <v>-408.24984826345877</v>
      </c>
    </row>
    <row r="482" spans="1:10">
      <c r="A482" s="3" t="s">
        <v>9</v>
      </c>
      <c r="B482" s="3" t="s">
        <v>8</v>
      </c>
      <c r="C482" s="3" t="s">
        <v>22</v>
      </c>
      <c r="D482" s="3">
        <f>'scaled aggregate flows'!D482*'updating weights'!D463</f>
        <v>0</v>
      </c>
      <c r="E482" s="3">
        <f>'scaled aggregate flows'!E482*'updating weights'!E463</f>
        <v>0</v>
      </c>
      <c r="F482" s="3">
        <f>'scaled aggregate flows'!F482*'updating weights'!F463</f>
        <v>-27.562145783925779</v>
      </c>
      <c r="G482" s="3">
        <f>'scaled aggregate flows'!G482*'updating weights'!G463</f>
        <v>0</v>
      </c>
      <c r="H482" s="3">
        <f>'scaled aggregate flows'!H482*'updating weights'!H463</f>
        <v>0</v>
      </c>
      <c r="I482" s="3">
        <f>'scaled aggregate flows'!I482*'updating weights'!I463</f>
        <v>-1.9251623903193087</v>
      </c>
      <c r="J482" s="3">
        <f>'scaled aggregate flows'!J482*'updating weights'!J463</f>
        <v>0</v>
      </c>
    </row>
    <row r="483" spans="1:10">
      <c r="A483" s="3" t="s">
        <v>9</v>
      </c>
      <c r="B483" s="3" t="s">
        <v>9</v>
      </c>
      <c r="C483" s="3" t="s">
        <v>22</v>
      </c>
      <c r="D483" s="3">
        <f>'scaled aggregate flows'!D483*'updating weights'!D464</f>
        <v>0</v>
      </c>
      <c r="E483" s="3">
        <f>'scaled aggregate flows'!E483*'updating weights'!E464</f>
        <v>0</v>
      </c>
      <c r="F483" s="3">
        <f>'scaled aggregate flows'!F483*'updating weights'!F464</f>
        <v>0</v>
      </c>
      <c r="G483" s="3">
        <f>'scaled aggregate flows'!G483*'updating weights'!G464</f>
        <v>0</v>
      </c>
      <c r="H483" s="3">
        <f>'scaled aggregate flows'!H483*'updating weights'!H464</f>
        <v>0</v>
      </c>
      <c r="I483" s="3">
        <f>'scaled aggregate flows'!I483*'updating weights'!I464</f>
        <v>0</v>
      </c>
      <c r="J483" s="3">
        <f>'scaled aggregate flows'!J483*'updating weights'!J464</f>
        <v>0</v>
      </c>
    </row>
    <row r="484" spans="1:10">
      <c r="A484" s="3" t="s">
        <v>9</v>
      </c>
      <c r="B484" s="3" t="s">
        <v>10</v>
      </c>
      <c r="C484" s="3" t="s">
        <v>22</v>
      </c>
      <c r="D484" s="3">
        <f>'scaled aggregate flows'!D484*'updating weights'!D465</f>
        <v>0</v>
      </c>
      <c r="E484" s="3">
        <f>'scaled aggregate flows'!E484*'updating weights'!E465</f>
        <v>558.38790741926539</v>
      </c>
      <c r="F484" s="3">
        <f>'scaled aggregate flows'!F484*'updating weights'!F465</f>
        <v>-76.818482343294022</v>
      </c>
      <c r="G484" s="3">
        <f>'scaled aggregate flows'!G484*'updating weights'!G465</f>
        <v>0</v>
      </c>
      <c r="H484" s="3">
        <f>'scaled aggregate flows'!H484*'updating weights'!H465</f>
        <v>-0.8315851012198554</v>
      </c>
      <c r="I484" s="3">
        <f>'scaled aggregate flows'!I484*'updating weights'!I465</f>
        <v>0</v>
      </c>
      <c r="J484" s="3">
        <f>'scaled aggregate flows'!J484*'updating weights'!J465</f>
        <v>-25.575307793176016</v>
      </c>
    </row>
    <row r="485" spans="1:10">
      <c r="A485" s="3" t="s">
        <v>9</v>
      </c>
      <c r="B485" s="3" t="s">
        <v>11</v>
      </c>
      <c r="C485" s="3" t="s">
        <v>22</v>
      </c>
      <c r="D485" s="3">
        <f>'scaled aggregate flows'!D485*'updating weights'!D466</f>
        <v>0</v>
      </c>
      <c r="E485" s="3">
        <f>'scaled aggregate flows'!E485*'updating weights'!E466</f>
        <v>0</v>
      </c>
      <c r="F485" s="3">
        <f>'scaled aggregate flows'!F485*'updating weights'!F466</f>
        <v>-1374.1877203153749</v>
      </c>
      <c r="G485" s="3">
        <f>'scaled aggregate flows'!G485*'updating weights'!G466</f>
        <v>0</v>
      </c>
      <c r="H485" s="3">
        <f>'scaled aggregate flows'!H485*'updating weights'!H466</f>
        <v>0</v>
      </c>
      <c r="I485" s="3">
        <f>'scaled aggregate flows'!I485*'updating weights'!I466</f>
        <v>-1.1911249948697454E-2</v>
      </c>
      <c r="J485" s="3">
        <f>'scaled aggregate flows'!J485*'updating weights'!J466</f>
        <v>0</v>
      </c>
    </row>
    <row r="486" spans="1:10">
      <c r="A486" s="3" t="s">
        <v>9</v>
      </c>
      <c r="B486" s="3" t="s">
        <v>12</v>
      </c>
      <c r="C486" s="3" t="s">
        <v>22</v>
      </c>
      <c r="D486" s="3">
        <f>'scaled aggregate flows'!D486*'updating weights'!D467</f>
        <v>0</v>
      </c>
      <c r="E486" s="3">
        <f>'scaled aggregate flows'!E486*'updating weights'!E467</f>
        <v>0</v>
      </c>
      <c r="F486" s="3">
        <f>'scaled aggregate flows'!F486*'updating weights'!F467</f>
        <v>-3.5100988898166858</v>
      </c>
      <c r="G486" s="3">
        <f>'scaled aggregate flows'!G486*'updating weights'!G467</f>
        <v>0</v>
      </c>
      <c r="H486" s="3">
        <f>'scaled aggregate flows'!H486*'updating weights'!H467</f>
        <v>0</v>
      </c>
      <c r="I486" s="3">
        <f>'scaled aggregate flows'!I486*'updating weights'!I467</f>
        <v>-8.3325810752221299E-2</v>
      </c>
      <c r="J486" s="3">
        <f>'scaled aggregate flows'!J486*'updating weights'!J467</f>
        <v>0</v>
      </c>
    </row>
    <row r="487" spans="1:10">
      <c r="A487" s="3" t="s">
        <v>9</v>
      </c>
      <c r="B487" s="3" t="s">
        <v>13</v>
      </c>
      <c r="C487" s="3" t="s">
        <v>22</v>
      </c>
      <c r="D487" s="3">
        <f>'scaled aggregate flows'!D487*'updating weights'!D468</f>
        <v>0</v>
      </c>
      <c r="E487" s="3">
        <f>'scaled aggregate flows'!E487*'updating weights'!E468</f>
        <v>105.98140083648853</v>
      </c>
      <c r="F487" s="3">
        <f>'scaled aggregate flows'!F487*'updating weights'!F468</f>
        <v>-85.329159446452209</v>
      </c>
      <c r="G487" s="3">
        <f>'scaled aggregate flows'!G487*'updating weights'!G468</f>
        <v>0</v>
      </c>
      <c r="H487" s="3">
        <f>'scaled aggregate flows'!H487*'updating weights'!H468</f>
        <v>1.9360346684771965</v>
      </c>
      <c r="I487" s="3">
        <f>'scaled aggregate flows'!I487*'updating weights'!I468</f>
        <v>-1.1650922963707586</v>
      </c>
      <c r="J487" s="3">
        <f>'scaled aggregate flows'!J487*'updating weights'!J468</f>
        <v>0</v>
      </c>
    </row>
    <row r="488" spans="1:10">
      <c r="A488" s="3" t="s">
        <v>9</v>
      </c>
      <c r="B488" s="3" t="s">
        <v>14</v>
      </c>
      <c r="C488" s="3" t="s">
        <v>22</v>
      </c>
      <c r="D488" s="3">
        <f>'scaled aggregate flows'!D488*'updating weights'!D469</f>
        <v>0</v>
      </c>
      <c r="E488" s="3">
        <f>'scaled aggregate flows'!E488*'updating weights'!E469</f>
        <v>0</v>
      </c>
      <c r="F488" s="3">
        <f>'scaled aggregate flows'!F488*'updating weights'!F469</f>
        <v>-0.6048371707359349</v>
      </c>
      <c r="G488" s="3">
        <f>'scaled aggregate flows'!G488*'updating weights'!G469</f>
        <v>0</v>
      </c>
      <c r="H488" s="3">
        <f>'scaled aggregate flows'!H488*'updating weights'!H469</f>
        <v>0</v>
      </c>
      <c r="I488" s="3">
        <f>'scaled aggregate flows'!I488*'updating weights'!I469</f>
        <v>-0.7059665497371328</v>
      </c>
      <c r="J488" s="3">
        <f>'scaled aggregate flows'!J488*'updating weights'!J469</f>
        <v>0</v>
      </c>
    </row>
    <row r="489" spans="1:10">
      <c r="A489" s="3" t="s">
        <v>9</v>
      </c>
      <c r="B489" s="3" t="s">
        <v>15</v>
      </c>
      <c r="C489" s="3" t="s">
        <v>22</v>
      </c>
      <c r="D489" s="3">
        <f>'scaled aggregate flows'!D489*'updating weights'!D470</f>
        <v>0</v>
      </c>
      <c r="E489" s="3">
        <f>'scaled aggregate flows'!E489*'updating weights'!E470</f>
        <v>0</v>
      </c>
      <c r="F489" s="3">
        <f>'scaled aggregate flows'!F489*'updating weights'!F470</f>
        <v>0</v>
      </c>
      <c r="G489" s="3">
        <f>'scaled aggregate flows'!G489*'updating weights'!G470</f>
        <v>0</v>
      </c>
      <c r="H489" s="3">
        <f>'scaled aggregate flows'!H489*'updating weights'!H470</f>
        <v>0</v>
      </c>
      <c r="I489" s="3">
        <f>'scaled aggregate flows'!I489*'updating weights'!I470</f>
        <v>0</v>
      </c>
      <c r="J489" s="3">
        <f>'scaled aggregate flows'!J489*'updating weights'!J470</f>
        <v>0</v>
      </c>
    </row>
    <row r="490" spans="1:10">
      <c r="A490" s="3" t="s">
        <v>9</v>
      </c>
      <c r="B490" s="3" t="s">
        <v>16</v>
      </c>
      <c r="C490" s="3" t="s">
        <v>22</v>
      </c>
      <c r="D490" s="3">
        <f>'scaled aggregate flows'!D490*'updating weights'!D471</f>
        <v>0</v>
      </c>
      <c r="E490" s="3">
        <f>'scaled aggregate flows'!E490*'updating weights'!E471</f>
        <v>220.26715850121408</v>
      </c>
      <c r="F490" s="3">
        <f>'scaled aggregate flows'!F490*'updating weights'!F471</f>
        <v>-196.36355216263664</v>
      </c>
      <c r="G490" s="3">
        <f>'scaled aggregate flows'!G490*'updating weights'!G471</f>
        <v>0</v>
      </c>
      <c r="H490" s="3">
        <f>'scaled aggregate flows'!H490*'updating weights'!H471</f>
        <v>-461.83651498656212</v>
      </c>
      <c r="I490" s="3">
        <f>'scaled aggregate flows'!I490*'updating weights'!I471</f>
        <v>-0.5778544391778091</v>
      </c>
      <c r="J490" s="3">
        <f>'scaled aggregate flows'!J490*'updating weights'!J471</f>
        <v>0</v>
      </c>
    </row>
    <row r="491" spans="1:10">
      <c r="A491" s="3" t="s">
        <v>9</v>
      </c>
      <c r="B491" s="3" t="s">
        <v>17</v>
      </c>
      <c r="C491" s="3" t="s">
        <v>22</v>
      </c>
      <c r="D491" s="3">
        <f>'scaled aggregate flows'!D491*'updating weights'!D472</f>
        <v>0</v>
      </c>
      <c r="E491" s="3">
        <f>'scaled aggregate flows'!E491*'updating weights'!E472</f>
        <v>117.84780527958868</v>
      </c>
      <c r="F491" s="3">
        <f>'scaled aggregate flows'!F491*'updating weights'!F472</f>
        <v>-5.3279469540783353</v>
      </c>
      <c r="G491" s="3">
        <f>'scaled aggregate flows'!G491*'updating weights'!G472</f>
        <v>0</v>
      </c>
      <c r="H491" s="3">
        <f>'scaled aggregate flows'!H491*'updating weights'!H472</f>
        <v>0</v>
      </c>
      <c r="I491" s="3">
        <f>'scaled aggregate flows'!I491*'updating weights'!I472</f>
        <v>0</v>
      </c>
      <c r="J491" s="3">
        <f>'scaled aggregate flows'!J491*'updating weights'!J472</f>
        <v>-1.2146947728349398</v>
      </c>
    </row>
    <row r="492" spans="1:10">
      <c r="A492" s="3" t="s">
        <v>9</v>
      </c>
      <c r="B492" s="3" t="s">
        <v>18</v>
      </c>
      <c r="C492" s="3" t="s">
        <v>22</v>
      </c>
      <c r="D492" s="3">
        <f>'scaled aggregate flows'!D492*'updating weights'!D473</f>
        <v>0</v>
      </c>
      <c r="E492" s="3">
        <f>'scaled aggregate flows'!E492*'updating weights'!E473</f>
        <v>772.05499109851053</v>
      </c>
      <c r="F492" s="3">
        <f>'scaled aggregate flows'!F492*'updating weights'!F473</f>
        <v>-424.56537337924129</v>
      </c>
      <c r="G492" s="3">
        <f>'scaled aggregate flows'!G492*'updating weights'!G473</f>
        <v>0</v>
      </c>
      <c r="H492" s="3">
        <f>'scaled aggregate flows'!H492*'updating weights'!H473</f>
        <v>-258.30089316919253</v>
      </c>
      <c r="I492" s="3">
        <f>'scaled aggregate flows'!I492*'updating weights'!I473</f>
        <v>-3.5124952626492276E-2</v>
      </c>
      <c r="J492" s="3">
        <f>'scaled aggregate flows'!J492*'updating weights'!J473</f>
        <v>-84.596420316589288</v>
      </c>
    </row>
    <row r="493" spans="1:10">
      <c r="A493" s="3" t="s">
        <v>9</v>
      </c>
      <c r="B493" s="3" t="s">
        <v>19</v>
      </c>
      <c r="C493" s="3" t="s">
        <v>22</v>
      </c>
      <c r="D493" s="3">
        <f>'scaled aggregate flows'!D493*'updating weights'!D474</f>
        <v>0</v>
      </c>
      <c r="E493" s="3">
        <f>'scaled aggregate flows'!E493*'updating weights'!E474</f>
        <v>1747.2268664106755</v>
      </c>
      <c r="F493" s="3">
        <f>'scaled aggregate flows'!F493*'updating weights'!F474</f>
        <v>-1045.1499204846255</v>
      </c>
      <c r="G493" s="3">
        <f>'scaled aggregate flows'!G493*'updating weights'!G474</f>
        <v>0</v>
      </c>
      <c r="H493" s="3">
        <f>'scaled aggregate flows'!H493*'updating weights'!H474</f>
        <v>-244.34989113262708</v>
      </c>
      <c r="I493" s="3">
        <f>'scaled aggregate flows'!I493*'updating weights'!I474</f>
        <v>-2.5153251211107719</v>
      </c>
      <c r="J493" s="3">
        <f>'scaled aggregate flows'!J493*'updating weights'!J474</f>
        <v>-883.82642053288521</v>
      </c>
    </row>
    <row r="496" spans="1:10">
      <c r="A496" s="3" t="s">
        <v>9</v>
      </c>
      <c r="B496" s="3" t="s">
        <v>3</v>
      </c>
      <c r="C496" s="3" t="s">
        <v>23</v>
      </c>
      <c r="D496" s="3">
        <f>'scaled aggregate flows'!D496*'updating weights'!D477</f>
        <v>0</v>
      </c>
      <c r="E496" s="3">
        <f>'scaled aggregate flows'!E496*'updating weights'!E477</f>
        <v>0</v>
      </c>
      <c r="F496" s="3">
        <f>'scaled aggregate flows'!F496*'updating weights'!F477</f>
        <v>-2.1827194997501152E-4</v>
      </c>
      <c r="G496" s="3">
        <f>'scaled aggregate flows'!G496*'updating weights'!G477</f>
        <v>0</v>
      </c>
      <c r="H496" s="3">
        <f>'scaled aggregate flows'!H496*'updating weights'!H477</f>
        <v>0</v>
      </c>
      <c r="I496" s="3">
        <f>'scaled aggregate flows'!I496*'updating weights'!I477</f>
        <v>0</v>
      </c>
      <c r="J496" s="3">
        <f>'scaled aggregate flows'!J496*'updating weights'!J477</f>
        <v>0</v>
      </c>
    </row>
    <row r="497" spans="1:10">
      <c r="A497" s="3" t="s">
        <v>9</v>
      </c>
      <c r="B497" s="3" t="s">
        <v>4</v>
      </c>
      <c r="C497" s="3" t="s">
        <v>23</v>
      </c>
      <c r="D497" s="3">
        <f>'scaled aggregate flows'!D497*'updating weights'!D478</f>
        <v>0</v>
      </c>
      <c r="E497" s="3">
        <f>'scaled aggregate flows'!E497*'updating weights'!E478</f>
        <v>37.881982979861718</v>
      </c>
      <c r="F497" s="3">
        <f>'scaled aggregate flows'!F497*'updating weights'!F478</f>
        <v>-12.071495915872758</v>
      </c>
      <c r="G497" s="3">
        <f>'scaled aggregate flows'!G497*'updating weights'!G478</f>
        <v>0</v>
      </c>
      <c r="H497" s="3">
        <f>'scaled aggregate flows'!H497*'updating weights'!H478</f>
        <v>0</v>
      </c>
      <c r="I497" s="3">
        <f>'scaled aggregate flows'!I497*'updating weights'!I478</f>
        <v>-2.0166713637080817E-3</v>
      </c>
      <c r="J497" s="3">
        <f>'scaled aggregate flows'!J497*'updating weights'!J478</f>
        <v>0</v>
      </c>
    </row>
    <row r="498" spans="1:10">
      <c r="A498" s="3" t="s">
        <v>9</v>
      </c>
      <c r="B498" s="3" t="s">
        <v>5</v>
      </c>
      <c r="C498" s="3" t="s">
        <v>23</v>
      </c>
      <c r="D498" s="3">
        <f>'scaled aggregate flows'!D498*'updating weights'!D479</f>
        <v>0</v>
      </c>
      <c r="E498" s="3">
        <f>'scaled aggregate flows'!E498*'updating weights'!E479</f>
        <v>0</v>
      </c>
      <c r="F498" s="3">
        <f>'scaled aggregate flows'!F498*'updating weights'!F479</f>
        <v>0</v>
      </c>
      <c r="G498" s="3">
        <f>'scaled aggregate flows'!G498*'updating weights'!G479</f>
        <v>0</v>
      </c>
      <c r="H498" s="3">
        <f>'scaled aggregate flows'!H498*'updating weights'!H479</f>
        <v>0</v>
      </c>
      <c r="I498" s="3">
        <f>'scaled aggregate flows'!I498*'updating weights'!I479</f>
        <v>-0.58616767654730428</v>
      </c>
      <c r="J498" s="3">
        <f>'scaled aggregate flows'!J498*'updating weights'!J479</f>
        <v>0</v>
      </c>
    </row>
    <row r="499" spans="1:10">
      <c r="A499" s="3" t="s">
        <v>9</v>
      </c>
      <c r="B499" s="3" t="s">
        <v>6</v>
      </c>
      <c r="C499" s="3" t="s">
        <v>23</v>
      </c>
      <c r="D499" s="3">
        <f>'scaled aggregate flows'!D499*'updating weights'!D480</f>
        <v>0</v>
      </c>
      <c r="E499" s="3">
        <f>'scaled aggregate flows'!E499*'updating weights'!E480</f>
        <v>0</v>
      </c>
      <c r="F499" s="3">
        <f>'scaled aggregate flows'!F499*'updating weights'!F480</f>
        <v>-24.597340121440936</v>
      </c>
      <c r="G499" s="3">
        <f>'scaled aggregate flows'!G499*'updating weights'!G480</f>
        <v>0</v>
      </c>
      <c r="H499" s="3">
        <f>'scaled aggregate flows'!H499*'updating weights'!H480</f>
        <v>0</v>
      </c>
      <c r="I499" s="3">
        <f>'scaled aggregate flows'!I499*'updating weights'!I480</f>
        <v>-1.2674758021210586</v>
      </c>
      <c r="J499" s="3">
        <f>'scaled aggregate flows'!J499*'updating weights'!J480</f>
        <v>0</v>
      </c>
    </row>
    <row r="500" spans="1:10">
      <c r="A500" s="3" t="s">
        <v>9</v>
      </c>
      <c r="B500" s="3" t="s">
        <v>7</v>
      </c>
      <c r="C500" s="3" t="s">
        <v>23</v>
      </c>
      <c r="D500" s="3">
        <f>'scaled aggregate flows'!D500*'updating weights'!D481</f>
        <v>0</v>
      </c>
      <c r="E500" s="3">
        <f>'scaled aggregate flows'!E500*'updating weights'!E481</f>
        <v>0</v>
      </c>
      <c r="F500" s="3">
        <f>'scaled aggregate flows'!F500*'updating weights'!F481</f>
        <v>-255.55098177861811</v>
      </c>
      <c r="G500" s="3">
        <f>'scaled aggregate flows'!G500*'updating weights'!G481</f>
        <v>0</v>
      </c>
      <c r="H500" s="3">
        <f>'scaled aggregate flows'!H500*'updating weights'!H481</f>
        <v>0</v>
      </c>
      <c r="I500" s="3">
        <f>'scaled aggregate flows'!I500*'updating weights'!I481</f>
        <v>-12.613827886405165</v>
      </c>
      <c r="J500" s="3">
        <f>'scaled aggregate flows'!J500*'updating weights'!J481</f>
        <v>859.85697463627798</v>
      </c>
    </row>
    <row r="501" spans="1:10">
      <c r="A501" s="3" t="s">
        <v>9</v>
      </c>
      <c r="B501" s="3" t="s">
        <v>8</v>
      </c>
      <c r="C501" s="3" t="s">
        <v>23</v>
      </c>
      <c r="D501" s="3">
        <f>'scaled aggregate flows'!D501*'updating weights'!D482</f>
        <v>0</v>
      </c>
      <c r="E501" s="3">
        <f>'scaled aggregate flows'!E501*'updating weights'!E482</f>
        <v>0</v>
      </c>
      <c r="F501" s="3">
        <f>'scaled aggregate flows'!F501*'updating weights'!F482</f>
        <v>-8.5874876669000901</v>
      </c>
      <c r="G501" s="3">
        <f>'scaled aggregate flows'!G501*'updating weights'!G482</f>
        <v>0</v>
      </c>
      <c r="H501" s="3">
        <f>'scaled aggregate flows'!H501*'updating weights'!H482</f>
        <v>0</v>
      </c>
      <c r="I501" s="3">
        <f>'scaled aggregate flows'!I501*'updating weights'!I482</f>
        <v>-0.62548201829225747</v>
      </c>
      <c r="J501" s="3">
        <f>'scaled aggregate flows'!J501*'updating weights'!J482</f>
        <v>0</v>
      </c>
    </row>
    <row r="502" spans="1:10">
      <c r="A502" s="3" t="s">
        <v>9</v>
      </c>
      <c r="B502" s="3" t="s">
        <v>9</v>
      </c>
      <c r="C502" s="3" t="s">
        <v>23</v>
      </c>
      <c r="D502" s="3">
        <f>'scaled aggregate flows'!D502*'updating weights'!D483</f>
        <v>0</v>
      </c>
      <c r="E502" s="3">
        <f>'scaled aggregate flows'!E502*'updating weights'!E483</f>
        <v>0</v>
      </c>
      <c r="F502" s="3">
        <f>'scaled aggregate flows'!F502*'updating weights'!F483</f>
        <v>0</v>
      </c>
      <c r="G502" s="3">
        <f>'scaled aggregate flows'!G502*'updating weights'!G483</f>
        <v>0</v>
      </c>
      <c r="H502" s="3">
        <f>'scaled aggregate flows'!H502*'updating weights'!H483</f>
        <v>0</v>
      </c>
      <c r="I502" s="3">
        <f>'scaled aggregate flows'!I502*'updating weights'!I483</f>
        <v>0</v>
      </c>
      <c r="J502" s="3">
        <f>'scaled aggregate flows'!J502*'updating weights'!J483</f>
        <v>0</v>
      </c>
    </row>
    <row r="503" spans="1:10">
      <c r="A503" s="3" t="s">
        <v>9</v>
      </c>
      <c r="B503" s="3" t="s">
        <v>10</v>
      </c>
      <c r="C503" s="3" t="s">
        <v>23</v>
      </c>
      <c r="D503" s="3">
        <f>'scaled aggregate flows'!D503*'updating weights'!D484</f>
        <v>0</v>
      </c>
      <c r="E503" s="3">
        <f>'scaled aggregate flows'!E503*'updating weights'!E484</f>
        <v>412.72484927590767</v>
      </c>
      <c r="F503" s="3">
        <f>'scaled aggregate flows'!F503*'updating weights'!F484</f>
        <v>-23.934194923885173</v>
      </c>
      <c r="G503" s="3">
        <f>'scaled aggregate flows'!G503*'updating weights'!G484</f>
        <v>0</v>
      </c>
      <c r="H503" s="3">
        <f>'scaled aggregate flows'!H503*'updating weights'!H484</f>
        <v>-1.1065844119970645</v>
      </c>
      <c r="I503" s="3">
        <f>'scaled aggregate flows'!I503*'updating weights'!I484</f>
        <v>0</v>
      </c>
      <c r="J503" s="3">
        <f>'scaled aggregate flows'!J503*'updating weights'!J484</f>
        <v>53.866784955276387</v>
      </c>
    </row>
    <row r="504" spans="1:10">
      <c r="A504" s="3" t="s">
        <v>9</v>
      </c>
      <c r="B504" s="3" t="s">
        <v>11</v>
      </c>
      <c r="C504" s="3" t="s">
        <v>23</v>
      </c>
      <c r="D504" s="3">
        <f>'scaled aggregate flows'!D504*'updating weights'!D485</f>
        <v>0</v>
      </c>
      <c r="E504" s="3">
        <f>'scaled aggregate flows'!E504*'updating weights'!E485</f>
        <v>0</v>
      </c>
      <c r="F504" s="3">
        <f>'scaled aggregate flows'!F504*'updating weights'!F485</f>
        <v>-428.15317039270786</v>
      </c>
      <c r="G504" s="3">
        <f>'scaled aggregate flows'!G504*'updating weights'!G485</f>
        <v>0</v>
      </c>
      <c r="H504" s="3">
        <f>'scaled aggregate flows'!H504*'updating weights'!H485</f>
        <v>0</v>
      </c>
      <c r="I504" s="3">
        <f>'scaled aggregate flows'!I504*'updating weights'!I485</f>
        <v>-3.8699450476274498E-3</v>
      </c>
      <c r="J504" s="3">
        <f>'scaled aggregate flows'!J504*'updating weights'!J485</f>
        <v>0</v>
      </c>
    </row>
    <row r="505" spans="1:10">
      <c r="A505" s="3" t="s">
        <v>9</v>
      </c>
      <c r="B505" s="3" t="s">
        <v>12</v>
      </c>
      <c r="C505" s="3" t="s">
        <v>23</v>
      </c>
      <c r="D505" s="3">
        <f>'scaled aggregate flows'!D505*'updating weights'!D486</f>
        <v>0</v>
      </c>
      <c r="E505" s="3">
        <f>'scaled aggregate flows'!E505*'updating weights'!E486</f>
        <v>0</v>
      </c>
      <c r="F505" s="3">
        <f>'scaled aggregate flows'!F505*'updating weights'!F486</f>
        <v>-1.0936351313938633</v>
      </c>
      <c r="G505" s="3">
        <f>'scaled aggregate flows'!G505*'updating weights'!G486</f>
        <v>0</v>
      </c>
      <c r="H505" s="3">
        <f>'scaled aggregate flows'!H505*'updating weights'!H486</f>
        <v>0</v>
      </c>
      <c r="I505" s="3">
        <f>'scaled aggregate flows'!I505*'updating weights'!I486</f>
        <v>-2.7072415577624909E-2</v>
      </c>
      <c r="J505" s="3">
        <f>'scaled aggregate flows'!J505*'updating weights'!J486</f>
        <v>0</v>
      </c>
    </row>
    <row r="506" spans="1:10">
      <c r="A506" s="3" t="s">
        <v>9</v>
      </c>
      <c r="B506" s="3" t="s">
        <v>13</v>
      </c>
      <c r="C506" s="3" t="s">
        <v>23</v>
      </c>
      <c r="D506" s="3">
        <f>'scaled aggregate flows'!D506*'updating weights'!D487</f>
        <v>0</v>
      </c>
      <c r="E506" s="3">
        <f>'scaled aggregate flows'!E506*'updating weights'!E487</f>
        <v>78.334715177573216</v>
      </c>
      <c r="F506" s="3">
        <f>'scaled aggregate flows'!F506*'updating weights'!F487</f>
        <v>-26.585851120514217</v>
      </c>
      <c r="G506" s="3">
        <f>'scaled aggregate flows'!G506*'updating weights'!G487</f>
        <v>0</v>
      </c>
      <c r="H506" s="3">
        <f>'scaled aggregate flows'!H506*'updating weights'!H487</f>
        <v>2.576267638850307</v>
      </c>
      <c r="I506" s="3">
        <f>'scaled aggregate flows'!I506*'updating weights'!I487</f>
        <v>-0.37853652486420802</v>
      </c>
      <c r="J506" s="3">
        <f>'scaled aggregate flows'!J506*'updating weights'!J487</f>
        <v>0</v>
      </c>
    </row>
    <row r="507" spans="1:10">
      <c r="A507" s="3" t="s">
        <v>9</v>
      </c>
      <c r="B507" s="3" t="s">
        <v>14</v>
      </c>
      <c r="C507" s="3" t="s">
        <v>23</v>
      </c>
      <c r="D507" s="3">
        <f>'scaled aggregate flows'!D507*'updating weights'!D488</f>
        <v>0</v>
      </c>
      <c r="E507" s="3">
        <f>'scaled aggregate flows'!E507*'updating weights'!E488</f>
        <v>0</v>
      </c>
      <c r="F507" s="3">
        <f>'scaled aggregate flows'!F507*'updating weights'!F488</f>
        <v>-0.18844801797713218</v>
      </c>
      <c r="G507" s="3">
        <f>'scaled aggregate flows'!G507*'updating weights'!G488</f>
        <v>0</v>
      </c>
      <c r="H507" s="3">
        <f>'scaled aggregate flows'!H507*'updating weights'!H488</f>
        <v>0</v>
      </c>
      <c r="I507" s="3">
        <f>'scaled aggregate flows'!I507*'updating weights'!I488</f>
        <v>-0.22936734303393708</v>
      </c>
      <c r="J507" s="3">
        <f>'scaled aggregate flows'!J507*'updating weights'!J488</f>
        <v>0</v>
      </c>
    </row>
    <row r="508" spans="1:10">
      <c r="A508" s="3" t="s">
        <v>9</v>
      </c>
      <c r="B508" s="3" t="s">
        <v>15</v>
      </c>
      <c r="C508" s="3" t="s">
        <v>23</v>
      </c>
      <c r="D508" s="3">
        <f>'scaled aggregate flows'!D508*'updating weights'!D489</f>
        <v>0</v>
      </c>
      <c r="E508" s="3">
        <f>'scaled aggregate flows'!E508*'updating weights'!E489</f>
        <v>0</v>
      </c>
      <c r="F508" s="3">
        <f>'scaled aggregate flows'!F508*'updating weights'!F489</f>
        <v>0</v>
      </c>
      <c r="G508" s="3">
        <f>'scaled aggregate flows'!G508*'updating weights'!G489</f>
        <v>0</v>
      </c>
      <c r="H508" s="3">
        <f>'scaled aggregate flows'!H508*'updating weights'!H489</f>
        <v>0</v>
      </c>
      <c r="I508" s="3">
        <f>'scaled aggregate flows'!I508*'updating weights'!I489</f>
        <v>0</v>
      </c>
      <c r="J508" s="3">
        <f>'scaled aggregate flows'!J508*'updating weights'!J489</f>
        <v>0</v>
      </c>
    </row>
    <row r="509" spans="1:10">
      <c r="A509" s="3" t="s">
        <v>9</v>
      </c>
      <c r="B509" s="3" t="s">
        <v>16</v>
      </c>
      <c r="C509" s="3" t="s">
        <v>23</v>
      </c>
      <c r="D509" s="3">
        <f>'scaled aggregate flows'!D509*'updating weights'!D490</f>
        <v>0</v>
      </c>
      <c r="E509" s="3">
        <f>'scaled aggregate flows'!E509*'updating weights'!E490</f>
        <v>162.80748308646034</v>
      </c>
      <c r="F509" s="3">
        <f>'scaled aggregate flows'!F509*'updating weights'!F490</f>
        <v>-61.180635050873484</v>
      </c>
      <c r="G509" s="3">
        <f>'scaled aggregate flows'!G509*'updating weights'!G490</f>
        <v>0</v>
      </c>
      <c r="H509" s="3">
        <f>'scaled aggregate flows'!H509*'updating weights'!H490</f>
        <v>-614.56258370370131</v>
      </c>
      <c r="I509" s="3">
        <f>'scaled aggregate flows'!I509*'updating weights'!I490</f>
        <v>-0.187743934077233</v>
      </c>
      <c r="J509" s="3">
        <f>'scaled aggregate flows'!J509*'updating weights'!J490</f>
        <v>0</v>
      </c>
    </row>
    <row r="510" spans="1:10">
      <c r="A510" s="3" t="s">
        <v>9</v>
      </c>
      <c r="B510" s="3" t="s">
        <v>17</v>
      </c>
      <c r="C510" s="3" t="s">
        <v>23</v>
      </c>
      <c r="D510" s="3">
        <f>'scaled aggregate flows'!D510*'updating weights'!D491</f>
        <v>0</v>
      </c>
      <c r="E510" s="3">
        <f>'scaled aggregate flows'!E510*'updating weights'!E491</f>
        <v>87.105607097243933</v>
      </c>
      <c r="F510" s="3">
        <f>'scaled aggregate flows'!F510*'updating weights'!F491</f>
        <v>-1.6600187487843963</v>
      </c>
      <c r="G510" s="3">
        <f>'scaled aggregate flows'!G510*'updating weights'!G491</f>
        <v>0</v>
      </c>
      <c r="H510" s="3">
        <f>'scaled aggregate flows'!H510*'updating weights'!H491</f>
        <v>0</v>
      </c>
      <c r="I510" s="3">
        <f>'scaled aggregate flows'!I510*'updating weights'!I491</f>
        <v>0</v>
      </c>
      <c r="J510" s="3">
        <f>'scaled aggregate flows'!J510*'updating weights'!J491</f>
        <v>2.5583935350352438</v>
      </c>
    </row>
    <row r="511" spans="1:10">
      <c r="A511" s="3" t="s">
        <v>9</v>
      </c>
      <c r="B511" s="3" t="s">
        <v>18</v>
      </c>
      <c r="C511" s="3" t="s">
        <v>23</v>
      </c>
      <c r="D511" s="3">
        <f>'scaled aggregate flows'!D511*'updating weights'!D492</f>
        <v>0</v>
      </c>
      <c r="E511" s="3">
        <f>'scaled aggregate flows'!E511*'updating weights'!E492</f>
        <v>570.65397656362472</v>
      </c>
      <c r="F511" s="3">
        <f>'scaled aggregate flows'!F511*'updating weights'!F492</f>
        <v>-132.28106172391631</v>
      </c>
      <c r="G511" s="3">
        <f>'scaled aggregate flows'!G511*'updating weights'!G492</f>
        <v>0</v>
      </c>
      <c r="H511" s="3">
        <f>'scaled aggregate flows'!H511*'updating weights'!H492</f>
        <v>-343.71917145540471</v>
      </c>
      <c r="I511" s="3">
        <f>'scaled aggregate flows'!I511*'updating weights'!I492</f>
        <v>-1.1412037951559168E-2</v>
      </c>
      <c r="J511" s="3">
        <f>'scaled aggregate flows'!J511*'updating weights'!J492</f>
        <v>178.17721757373215</v>
      </c>
    </row>
    <row r="512" spans="1:10">
      <c r="A512" s="3" t="s">
        <v>9</v>
      </c>
      <c r="B512" s="3" t="s">
        <v>19</v>
      </c>
      <c r="C512" s="3" t="s">
        <v>23</v>
      </c>
      <c r="D512" s="3">
        <f>'scaled aggregate flows'!D512*'updating weights'!D493</f>
        <v>0</v>
      </c>
      <c r="E512" s="3">
        <f>'scaled aggregate flows'!E512*'updating weights'!E493</f>
        <v>1291.4390435549078</v>
      </c>
      <c r="F512" s="3">
        <f>'scaled aggregate flows'!F512*'updating weights'!F493</f>
        <v>-325.63546113516554</v>
      </c>
      <c r="G512" s="3">
        <f>'scaled aggregate flows'!G512*'updating weights'!G493</f>
        <v>0</v>
      </c>
      <c r="H512" s="3">
        <f>'scaled aggregate flows'!H512*'updating weights'!H493</f>
        <v>-325.15467172740728</v>
      </c>
      <c r="I512" s="3">
        <f>'scaled aggregate flows'!I512*'updating weights'!I493</f>
        <v>-0.81722489558537215</v>
      </c>
      <c r="J512" s="3">
        <f>'scaled aggregate flows'!J512*'updating weights'!J493</f>
        <v>1861.5176840741515</v>
      </c>
    </row>
    <row r="515" spans="1:10">
      <c r="A515" s="3" t="s">
        <v>9</v>
      </c>
      <c r="B515" s="3" t="s">
        <v>3</v>
      </c>
      <c r="C515" s="3" t="s">
        <v>24</v>
      </c>
      <c r="D515" s="3">
        <f>'scaled aggregate flows'!D515*'updating weights'!D496</f>
        <v>0</v>
      </c>
      <c r="E515" s="3">
        <f>'scaled aggregate flows'!E515*'updating weights'!E496</f>
        <v>0</v>
      </c>
      <c r="F515" s="3">
        <f>'scaled aggregate flows'!F515*'updating weights'!F496</f>
        <v>-9.7034016927624426E-4</v>
      </c>
      <c r="G515" s="3">
        <f>'scaled aggregate flows'!G515*'updating weights'!G496</f>
        <v>0</v>
      </c>
      <c r="H515" s="3">
        <f>'scaled aggregate flows'!H515*'updating weights'!H496</f>
        <v>0</v>
      </c>
      <c r="I515" s="3">
        <f>'scaled aggregate flows'!I515*'updating weights'!I496</f>
        <v>0</v>
      </c>
      <c r="J515" s="3">
        <f>'scaled aggregate flows'!J515*'updating weights'!J496</f>
        <v>0</v>
      </c>
    </row>
    <row r="516" spans="1:10">
      <c r="A516" s="3" t="s">
        <v>9</v>
      </c>
      <c r="B516" s="3" t="s">
        <v>4</v>
      </c>
      <c r="C516" s="3" t="s">
        <v>24</v>
      </c>
      <c r="D516" s="3">
        <f>'scaled aggregate flows'!D516*'updating weights'!D497</f>
        <v>0</v>
      </c>
      <c r="E516" s="3">
        <f>'scaled aggregate flows'!E516*'updating weights'!E497</f>
        <v>27.303459472064695</v>
      </c>
      <c r="F516" s="3">
        <f>'scaled aggregate flows'!F516*'updating weights'!F497</f>
        <v>-53.664510679299191</v>
      </c>
      <c r="G516" s="3">
        <f>'scaled aggregate flows'!G516*'updating weights'!G497</f>
        <v>0</v>
      </c>
      <c r="H516" s="3">
        <f>'scaled aggregate flows'!H516*'updating weights'!H497</f>
        <v>0</v>
      </c>
      <c r="I516" s="3">
        <f>'scaled aggregate flows'!I516*'updating weights'!I497</f>
        <v>-7.1558777532974979E-3</v>
      </c>
      <c r="J516" s="3">
        <f>'scaled aggregate flows'!J516*'updating weights'!J497</f>
        <v>0</v>
      </c>
    </row>
    <row r="517" spans="1:10">
      <c r="A517" s="3" t="s">
        <v>9</v>
      </c>
      <c r="B517" s="3" t="s">
        <v>5</v>
      </c>
      <c r="C517" s="3" t="s">
        <v>24</v>
      </c>
      <c r="D517" s="3">
        <f>'scaled aggregate flows'!D517*'updating weights'!D498</f>
        <v>0</v>
      </c>
      <c r="E517" s="3">
        <f>'scaled aggregate flows'!E517*'updating weights'!E498</f>
        <v>0</v>
      </c>
      <c r="F517" s="3">
        <f>'scaled aggregate flows'!F517*'updating weights'!F498</f>
        <v>0</v>
      </c>
      <c r="G517" s="3">
        <f>'scaled aggregate flows'!G517*'updating weights'!G498</f>
        <v>0</v>
      </c>
      <c r="H517" s="3">
        <f>'scaled aggregate flows'!H517*'updating weights'!H498</f>
        <v>0</v>
      </c>
      <c r="I517" s="3">
        <f>'scaled aggregate flows'!I517*'updating weights'!I498</f>
        <v>-2.0799344463315887</v>
      </c>
      <c r="J517" s="3">
        <f>'scaled aggregate flows'!J517*'updating weights'!J498</f>
        <v>0</v>
      </c>
    </row>
    <row r="518" spans="1:10">
      <c r="A518" s="3" t="s">
        <v>9</v>
      </c>
      <c r="B518" s="3" t="s">
        <v>6</v>
      </c>
      <c r="C518" s="3" t="s">
        <v>24</v>
      </c>
      <c r="D518" s="3">
        <f>'scaled aggregate flows'!D518*'updating weights'!D499</f>
        <v>0</v>
      </c>
      <c r="E518" s="3">
        <f>'scaled aggregate flows'!E518*'updating weights'!E499</f>
        <v>0</v>
      </c>
      <c r="F518" s="3">
        <f>'scaled aggregate flows'!F518*'updating weights'!F499</f>
        <v>-109.3488521081926</v>
      </c>
      <c r="G518" s="3">
        <f>'scaled aggregate flows'!G518*'updating weights'!G499</f>
        <v>0</v>
      </c>
      <c r="H518" s="3">
        <f>'scaled aggregate flows'!H518*'updating weights'!H499</f>
        <v>0</v>
      </c>
      <c r="I518" s="3">
        <f>'scaled aggregate flows'!I518*'updating weights'!I499</f>
        <v>-4.4974615390799375</v>
      </c>
      <c r="J518" s="3">
        <f>'scaled aggregate flows'!J518*'updating weights'!J499</f>
        <v>0</v>
      </c>
    </row>
    <row r="519" spans="1:10">
      <c r="A519" s="3" t="s">
        <v>9</v>
      </c>
      <c r="B519" s="3" t="s">
        <v>7</v>
      </c>
      <c r="C519" s="3" t="s">
        <v>24</v>
      </c>
      <c r="D519" s="3">
        <f>'scaled aggregate flows'!D519*'updating weights'!D500</f>
        <v>0</v>
      </c>
      <c r="E519" s="3">
        <f>'scaled aggregate flows'!E519*'updating weights'!E500</f>
        <v>0</v>
      </c>
      <c r="F519" s="3">
        <f>'scaled aggregate flows'!F519*'updating weights'!F500</f>
        <v>-1136.0661914926002</v>
      </c>
      <c r="G519" s="3">
        <f>'scaled aggregate flows'!G519*'updating weights'!G500</f>
        <v>0</v>
      </c>
      <c r="H519" s="3">
        <f>'scaled aggregate flows'!H519*'updating weights'!H500</f>
        <v>0</v>
      </c>
      <c r="I519" s="3">
        <f>'scaled aggregate flows'!I519*'updating weights'!I500</f>
        <v>-44.758413284692296</v>
      </c>
      <c r="J519" s="3">
        <f>'scaled aggregate flows'!J519*'updating weights'!J500</f>
        <v>3335.8691289661429</v>
      </c>
    </row>
    <row r="520" spans="1:10">
      <c r="A520" s="3" t="s">
        <v>9</v>
      </c>
      <c r="B520" s="3" t="s">
        <v>8</v>
      </c>
      <c r="C520" s="3" t="s">
        <v>24</v>
      </c>
      <c r="D520" s="3">
        <f>'scaled aggregate flows'!D520*'updating weights'!D501</f>
        <v>0</v>
      </c>
      <c r="E520" s="3">
        <f>'scaled aggregate flows'!E520*'updating weights'!E501</f>
        <v>0</v>
      </c>
      <c r="F520" s="3">
        <f>'scaled aggregate flows'!F520*'updating weights'!F501</f>
        <v>-38.17615702480991</v>
      </c>
      <c r="G520" s="3">
        <f>'scaled aggregate flows'!G520*'updating weights'!G501</f>
        <v>0</v>
      </c>
      <c r="H520" s="3">
        <f>'scaled aggregate flows'!H520*'updating weights'!H501</f>
        <v>0</v>
      </c>
      <c r="I520" s="3">
        <f>'scaled aggregate flows'!I520*'updating weights'!I501</f>
        <v>-2.2194359181831862</v>
      </c>
      <c r="J520" s="3">
        <f>'scaled aggregate flows'!J520*'updating weights'!J501</f>
        <v>0</v>
      </c>
    </row>
    <row r="521" spans="1:10">
      <c r="A521" s="3" t="s">
        <v>9</v>
      </c>
      <c r="B521" s="3" t="s">
        <v>9</v>
      </c>
      <c r="C521" s="3" t="s">
        <v>24</v>
      </c>
      <c r="D521" s="3">
        <f>'scaled aggregate flows'!D521*'updating weights'!D502</f>
        <v>0</v>
      </c>
      <c r="E521" s="3">
        <f>'scaled aggregate flows'!E521*'updating weights'!E502</f>
        <v>0</v>
      </c>
      <c r="F521" s="3">
        <f>'scaled aggregate flows'!F521*'updating weights'!F502</f>
        <v>0</v>
      </c>
      <c r="G521" s="3">
        <f>'scaled aggregate flows'!G521*'updating weights'!G502</f>
        <v>0</v>
      </c>
      <c r="H521" s="3">
        <f>'scaled aggregate flows'!H521*'updating weights'!H502</f>
        <v>0</v>
      </c>
      <c r="I521" s="3">
        <f>'scaled aggregate flows'!I521*'updating weights'!I502</f>
        <v>0</v>
      </c>
      <c r="J521" s="3">
        <f>'scaled aggregate flows'!J521*'updating weights'!J502</f>
        <v>0</v>
      </c>
    </row>
    <row r="522" spans="1:10">
      <c r="A522" s="3" t="s">
        <v>9</v>
      </c>
      <c r="B522" s="3" t="s">
        <v>10</v>
      </c>
      <c r="C522" s="3" t="s">
        <v>24</v>
      </c>
      <c r="D522" s="3">
        <f>'scaled aggregate flows'!D522*'updating weights'!D503</f>
        <v>0</v>
      </c>
      <c r="E522" s="3">
        <f>'scaled aggregate flows'!E522*'updating weights'!E503</f>
        <v>297.47165562344833</v>
      </c>
      <c r="F522" s="3">
        <f>'scaled aggregate flows'!F522*'updating weights'!F503</f>
        <v>-106.40080301931677</v>
      </c>
      <c r="G522" s="3">
        <f>'scaled aggregate flows'!G522*'updating weights'!G503</f>
        <v>0</v>
      </c>
      <c r="H522" s="3">
        <f>'scaled aggregate flows'!H522*'updating weights'!H503</f>
        <v>-1.6791798495815813</v>
      </c>
      <c r="I522" s="3">
        <f>'scaled aggregate flows'!I522*'updating weights'!I503</f>
        <v>0</v>
      </c>
      <c r="J522" s="3">
        <f>'scaled aggregate flows'!J522*'updating weights'!J503</f>
        <v>208.97957487054731</v>
      </c>
    </row>
    <row r="523" spans="1:10">
      <c r="A523" s="3" t="s">
        <v>9</v>
      </c>
      <c r="B523" s="3" t="s">
        <v>11</v>
      </c>
      <c r="C523" s="3" t="s">
        <v>24</v>
      </c>
      <c r="D523" s="3">
        <f>'scaled aggregate flows'!D523*'updating weights'!D504</f>
        <v>0</v>
      </c>
      <c r="E523" s="3">
        <f>'scaled aggregate flows'!E523*'updating weights'!E504</f>
        <v>0</v>
      </c>
      <c r="F523" s="3">
        <f>'scaled aggregate flows'!F523*'updating weights'!F504</f>
        <v>-1903.3788807154717</v>
      </c>
      <c r="G523" s="3">
        <f>'scaled aggregate flows'!G523*'updating weights'!G504</f>
        <v>0</v>
      </c>
      <c r="H523" s="3">
        <f>'scaled aggregate flows'!H523*'updating weights'!H504</f>
        <v>0</v>
      </c>
      <c r="I523" s="3">
        <f>'scaled aggregate flows'!I523*'updating weights'!I504</f>
        <v>-1.3731961573492006E-2</v>
      </c>
      <c r="J523" s="3">
        <f>'scaled aggregate flows'!J523*'updating weights'!J504</f>
        <v>0</v>
      </c>
    </row>
    <row r="524" spans="1:10">
      <c r="A524" s="3" t="s">
        <v>9</v>
      </c>
      <c r="B524" s="3" t="s">
        <v>12</v>
      </c>
      <c r="C524" s="3" t="s">
        <v>24</v>
      </c>
      <c r="D524" s="3">
        <f>'scaled aggregate flows'!D524*'updating weights'!D505</f>
        <v>0</v>
      </c>
      <c r="E524" s="3">
        <f>'scaled aggregate flows'!E524*'updating weights'!E505</f>
        <v>0</v>
      </c>
      <c r="F524" s="3">
        <f>'scaled aggregate flows'!F524*'updating weights'!F505</f>
        <v>-4.8618161822655557</v>
      </c>
      <c r="G524" s="3">
        <f>'scaled aggregate flows'!G524*'updating weights'!G505</f>
        <v>0</v>
      </c>
      <c r="H524" s="3">
        <f>'scaled aggregate flows'!H524*'updating weights'!H505</f>
        <v>0</v>
      </c>
      <c r="I524" s="3">
        <f>'scaled aggregate flows'!I524*'updating weights'!I505</f>
        <v>-9.606270007411738E-2</v>
      </c>
      <c r="J524" s="3">
        <f>'scaled aggregate flows'!J524*'updating weights'!J505</f>
        <v>0</v>
      </c>
    </row>
    <row r="525" spans="1:10">
      <c r="A525" s="3" t="s">
        <v>9</v>
      </c>
      <c r="B525" s="3" t="s">
        <v>13</v>
      </c>
      <c r="C525" s="3" t="s">
        <v>24</v>
      </c>
      <c r="D525" s="3">
        <f>'scaled aggregate flows'!D525*'updating weights'!D506</f>
        <v>0</v>
      </c>
      <c r="E525" s="3">
        <f>'scaled aggregate flows'!E525*'updating weights'!E506</f>
        <v>56.459787816377109</v>
      </c>
      <c r="F525" s="3">
        <f>'scaled aggregate flows'!F525*'updating weights'!F506</f>
        <v>-118.18888904225281</v>
      </c>
      <c r="G525" s="3">
        <f>'scaled aggregate flows'!G525*'updating weights'!G506</f>
        <v>0</v>
      </c>
      <c r="H525" s="3">
        <f>'scaled aggregate flows'!H525*'updating weights'!H506</f>
        <v>3.909341808348219</v>
      </c>
      <c r="I525" s="3">
        <f>'scaled aggregate flows'!I525*'updating weights'!I506</f>
        <v>-1.3431841924435794</v>
      </c>
      <c r="J525" s="3">
        <f>'scaled aggregate flows'!J525*'updating weights'!J506</f>
        <v>0</v>
      </c>
    </row>
    <row r="526" spans="1:10">
      <c r="A526" s="3" t="s">
        <v>9</v>
      </c>
      <c r="B526" s="3" t="s">
        <v>14</v>
      </c>
      <c r="C526" s="3" t="s">
        <v>24</v>
      </c>
      <c r="D526" s="3">
        <f>'scaled aggregate flows'!D526*'updating weights'!D507</f>
        <v>0</v>
      </c>
      <c r="E526" s="3">
        <f>'scaled aggregate flows'!E526*'updating weights'!E507</f>
        <v>0</v>
      </c>
      <c r="F526" s="3">
        <f>'scaled aggregate flows'!F526*'updating weights'!F507</f>
        <v>-0.83775621047339077</v>
      </c>
      <c r="G526" s="3">
        <f>'scaled aggregate flows'!G526*'updating weights'!G507</f>
        <v>0</v>
      </c>
      <c r="H526" s="3">
        <f>'scaled aggregate flows'!H526*'updating weights'!H507</f>
        <v>0</v>
      </c>
      <c r="I526" s="3">
        <f>'scaled aggregate flows'!I526*'updating weights'!I507</f>
        <v>-0.81387810472578925</v>
      </c>
      <c r="J526" s="3">
        <f>'scaled aggregate flows'!J526*'updating weights'!J507</f>
        <v>0</v>
      </c>
    </row>
    <row r="527" spans="1:10">
      <c r="A527" s="3" t="s">
        <v>9</v>
      </c>
      <c r="B527" s="3" t="s">
        <v>15</v>
      </c>
      <c r="C527" s="3" t="s">
        <v>24</v>
      </c>
      <c r="D527" s="3">
        <f>'scaled aggregate flows'!D527*'updating weights'!D508</f>
        <v>0</v>
      </c>
      <c r="E527" s="3">
        <f>'scaled aggregate flows'!E527*'updating weights'!E508</f>
        <v>0</v>
      </c>
      <c r="F527" s="3">
        <f>'scaled aggregate flows'!F527*'updating weights'!F508</f>
        <v>0</v>
      </c>
      <c r="G527" s="3">
        <f>'scaled aggregate flows'!G527*'updating weights'!G508</f>
        <v>0</v>
      </c>
      <c r="H527" s="3">
        <f>'scaled aggregate flows'!H527*'updating weights'!H508</f>
        <v>0</v>
      </c>
      <c r="I527" s="3">
        <f>'scaled aggregate flows'!I527*'updating weights'!I508</f>
        <v>0</v>
      </c>
      <c r="J527" s="3">
        <f>'scaled aggregate flows'!J527*'updating weights'!J508</f>
        <v>0</v>
      </c>
    </row>
    <row r="528" spans="1:10">
      <c r="A528" s="3" t="s">
        <v>9</v>
      </c>
      <c r="B528" s="3" t="s">
        <v>16</v>
      </c>
      <c r="C528" s="3" t="s">
        <v>24</v>
      </c>
      <c r="D528" s="3">
        <f>'scaled aggregate flows'!D528*'updating weights'!D509</f>
        <v>0</v>
      </c>
      <c r="E528" s="3">
        <f>'scaled aggregate flows'!E528*'updating weights'!E509</f>
        <v>117.34358041824595</v>
      </c>
      <c r="F528" s="3">
        <f>'scaled aggregate flows'!F528*'updating weights'!F509</f>
        <v>-271.98193711326218</v>
      </c>
      <c r="G528" s="3">
        <f>'scaled aggregate flows'!G528*'updating weights'!G509</f>
        <v>0</v>
      </c>
      <c r="H528" s="3">
        <f>'scaled aggregate flows'!H528*'updating weights'!H509</f>
        <v>-932.56429032798144</v>
      </c>
      <c r="I528" s="3">
        <f>'scaled aggregate flows'!I528*'updating weights'!I509</f>
        <v>-0.666183229135342</v>
      </c>
      <c r="J528" s="3">
        <f>'scaled aggregate flows'!J528*'updating weights'!J509</f>
        <v>0</v>
      </c>
    </row>
    <row r="529" spans="1:10">
      <c r="A529" s="3" t="s">
        <v>9</v>
      </c>
      <c r="B529" s="3" t="s">
        <v>17</v>
      </c>
      <c r="C529" s="3" t="s">
        <v>24</v>
      </c>
      <c r="D529" s="3">
        <f>'scaled aggregate flows'!D529*'updating weights'!D510</f>
        <v>0</v>
      </c>
      <c r="E529" s="3">
        <f>'scaled aggregate flows'!E529*'updating weights'!E510</f>
        <v>62.781412853532522</v>
      </c>
      <c r="F529" s="3">
        <f>'scaled aggregate flows'!F529*'updating weights'!F510</f>
        <v>-7.3797062512228333</v>
      </c>
      <c r="G529" s="3">
        <f>'scaled aggregate flows'!G529*'updating weights'!G510</f>
        <v>0</v>
      </c>
      <c r="H529" s="3">
        <f>'scaled aggregate flows'!H529*'updating weights'!H510</f>
        <v>0</v>
      </c>
      <c r="I529" s="3">
        <f>'scaled aggregate flows'!I529*'updating weights'!I510</f>
        <v>0</v>
      </c>
      <c r="J529" s="3">
        <f>'scaled aggregate flows'!J529*'updating weights'!J510</f>
        <v>9.9254483769009774</v>
      </c>
    </row>
    <row r="530" spans="1:10">
      <c r="A530" s="3" t="s">
        <v>9</v>
      </c>
      <c r="B530" s="3" t="s">
        <v>18</v>
      </c>
      <c r="C530" s="3" t="s">
        <v>24</v>
      </c>
      <c r="D530" s="3">
        <f>'scaled aggregate flows'!D530*'updating weights'!D511</f>
        <v>0</v>
      </c>
      <c r="E530" s="3">
        <f>'scaled aggregate flows'!E530*'updating weights'!E511</f>
        <v>411.29915849337516</v>
      </c>
      <c r="F530" s="3">
        <f>'scaled aggregate flows'!F530*'updating weights'!F511</f>
        <v>-588.06286304731805</v>
      </c>
      <c r="G530" s="3">
        <f>'scaled aggregate flows'!G530*'updating weights'!G511</f>
        <v>0</v>
      </c>
      <c r="H530" s="3">
        <f>'scaled aggregate flows'!H530*'updating weights'!H511</f>
        <v>-521.57458605545878</v>
      </c>
      <c r="I530" s="3">
        <f>'scaled aggregate flows'!I530*'updating weights'!I511</f>
        <v>-4.0494028906719756E-2</v>
      </c>
      <c r="J530" s="3">
        <f>'scaled aggregate flows'!J530*'updating weights'!J511</f>
        <v>691.24970445313829</v>
      </c>
    </row>
    <row r="531" spans="1:10">
      <c r="A531" s="3" t="s">
        <v>9</v>
      </c>
      <c r="B531" s="3" t="s">
        <v>19</v>
      </c>
      <c r="C531" s="3" t="s">
        <v>24</v>
      </c>
      <c r="D531" s="3">
        <f>'scaled aggregate flows'!D531*'updating weights'!D512</f>
        <v>0</v>
      </c>
      <c r="E531" s="3">
        <f>'scaled aggregate flows'!E531*'updating weights'!E512</f>
        <v>930.8053806235074</v>
      </c>
      <c r="F531" s="3">
        <f>'scaled aggregate flows'!F531*'updating weights'!F512</f>
        <v>-1447.6306667733459</v>
      </c>
      <c r="G531" s="3">
        <f>'scaled aggregate flows'!G531*'updating weights'!G512</f>
        <v>0</v>
      </c>
      <c r="H531" s="3">
        <f>'scaled aggregate flows'!H531*'updating weights'!H512</f>
        <v>-493.40399778144052</v>
      </c>
      <c r="I531" s="3">
        <f>'scaled aggregate flows'!I531*'updating weights'!I512</f>
        <v>-2.8998088409444693</v>
      </c>
      <c r="J531" s="3">
        <f>'scaled aggregate flows'!J531*'updating weights'!J512</f>
        <v>7221.874751849592</v>
      </c>
    </row>
    <row r="534" spans="1:10">
      <c r="A534" s="3" t="s">
        <v>10</v>
      </c>
      <c r="B534" s="3" t="s">
        <v>3</v>
      </c>
      <c r="C534" s="3" t="s">
        <v>25</v>
      </c>
      <c r="D534" s="3">
        <f>'scaled aggregate flows'!D534*weights!D275</f>
        <v>4.3990588471606931E-3</v>
      </c>
      <c r="E534" s="3">
        <f>'scaled aggregate flows'!E534*weights!E275</f>
        <v>2.4182868292077657</v>
      </c>
      <c r="F534" s="3">
        <f>'scaled aggregate flows'!F534*weights!F275</f>
        <v>-0.23408770249734215</v>
      </c>
      <c r="G534" s="3">
        <f>'scaled aggregate flows'!G534*weights!G275</f>
        <v>-104.12492897804349</v>
      </c>
      <c r="H534" s="3">
        <f>'scaled aggregate flows'!H534*weights!H275</f>
        <v>-590.98329951846199</v>
      </c>
      <c r="I534" s="3">
        <f>'scaled aggregate flows'!I534*weights!I275</f>
        <v>-142.6560244213363</v>
      </c>
      <c r="J534" s="3">
        <f>'scaled aggregate flows'!J534*weights!J275</f>
        <v>0</v>
      </c>
    </row>
    <row r="535" spans="1:10">
      <c r="A535" s="3" t="s">
        <v>10</v>
      </c>
      <c r="B535" s="3" t="s">
        <v>4</v>
      </c>
      <c r="C535" s="3" t="s">
        <v>25</v>
      </c>
      <c r="D535" s="3">
        <f>'scaled aggregate flows'!D535*weights!D276</f>
        <v>38.324071416774615</v>
      </c>
      <c r="E535" s="3">
        <f>'scaled aggregate flows'!E535*weights!E276</f>
        <v>87.426360268886953</v>
      </c>
      <c r="F535" s="3">
        <f>'scaled aggregate flows'!F535*weights!F276</f>
        <v>-2081.9911342829855</v>
      </c>
      <c r="G535" s="3">
        <f>'scaled aggregate flows'!G535*weights!G276</f>
        <v>-1472.9933537027309</v>
      </c>
      <c r="H535" s="3">
        <f>'scaled aggregate flows'!H535*weights!H276</f>
        <v>-513.26160163459667</v>
      </c>
      <c r="I535" s="3">
        <f>'scaled aggregate flows'!I535*weights!I276</f>
        <v>-393.9551163642729</v>
      </c>
      <c r="J535" s="3">
        <f>'scaled aggregate flows'!J535*weights!J276</f>
        <v>0</v>
      </c>
    </row>
    <row r="536" spans="1:10">
      <c r="A536" s="3" t="s">
        <v>10</v>
      </c>
      <c r="B536" s="3" t="s">
        <v>5</v>
      </c>
      <c r="C536" s="3" t="s">
        <v>25</v>
      </c>
      <c r="D536" s="3">
        <f>'scaled aggregate flows'!D536*weights!D277</f>
        <v>362.67240980165133</v>
      </c>
      <c r="E536" s="3">
        <f>'scaled aggregate flows'!E536*weights!E277</f>
        <v>9.4549371671095646</v>
      </c>
      <c r="F536" s="3">
        <f>'scaled aggregate flows'!F536*weights!F277</f>
        <v>-846.50604445508361</v>
      </c>
      <c r="G536" s="3">
        <f>'scaled aggregate flows'!G536*weights!G277</f>
        <v>-19.406852989575157</v>
      </c>
      <c r="H536" s="3">
        <f>'scaled aggregate flows'!H536*weights!H277</f>
        <v>-2025.5835298564609</v>
      </c>
      <c r="I536" s="3">
        <f>'scaled aggregate flows'!I536*weights!I277</f>
        <v>-359.76930188850332</v>
      </c>
      <c r="J536" s="3">
        <f>'scaled aggregate flows'!J536*weights!J277</f>
        <v>0</v>
      </c>
    </row>
    <row r="537" spans="1:10">
      <c r="A537" s="3" t="s">
        <v>10</v>
      </c>
      <c r="B537" s="3" t="s">
        <v>6</v>
      </c>
      <c r="C537" s="3" t="s">
        <v>25</v>
      </c>
      <c r="D537" s="3">
        <f>'scaled aggregate flows'!D537*weights!D278</f>
        <v>10.414178120543649</v>
      </c>
      <c r="E537" s="3">
        <f>'scaled aggregate flows'!E537*weights!E278</f>
        <v>60.282406734224516</v>
      </c>
      <c r="F537" s="3">
        <f>'scaled aggregate flows'!F537*weights!F278</f>
        <v>-255.49412478102803</v>
      </c>
      <c r="G537" s="3">
        <f>'scaled aggregate flows'!G537*weights!G278</f>
        <v>-542.79527371724078</v>
      </c>
      <c r="H537" s="3">
        <f>'scaled aggregate flows'!H537*weights!H278</f>
        <v>-2902.3592081062347</v>
      </c>
      <c r="I537" s="3">
        <f>'scaled aggregate flows'!I537*weights!I278</f>
        <v>-223.34578538662774</v>
      </c>
      <c r="J537" s="3">
        <f>'scaled aggregate flows'!J537*weights!J278</f>
        <v>0</v>
      </c>
    </row>
    <row r="538" spans="1:10">
      <c r="A538" s="3" t="s">
        <v>10</v>
      </c>
      <c r="B538" s="3" t="s">
        <v>7</v>
      </c>
      <c r="C538" s="3" t="s">
        <v>25</v>
      </c>
      <c r="D538" s="3">
        <f>'scaled aggregate flows'!D538*weights!D279</f>
        <v>1982.3645369174596</v>
      </c>
      <c r="E538" s="3">
        <f>'scaled aggregate flows'!E538*weights!E279</f>
        <v>3598.946768783479</v>
      </c>
      <c r="F538" s="3">
        <f>'scaled aggregate flows'!F538*weights!F279</f>
        <v>-10892.066417191498</v>
      </c>
      <c r="G538" s="3">
        <f>'scaled aggregate flows'!G538*weights!G279</f>
        <v>-25450.386719337985</v>
      </c>
      <c r="H538" s="3">
        <f>'scaled aggregate flows'!H538*weights!H279</f>
        <v>-5576.7198413698334</v>
      </c>
      <c r="I538" s="3">
        <f>'scaled aggregate flows'!I538*weights!I279</f>
        <v>-2695.9421467829093</v>
      </c>
      <c r="J538" s="3">
        <f>'scaled aggregate flows'!J538*weights!J279</f>
        <v>-906.76457444839264</v>
      </c>
    </row>
    <row r="539" spans="1:10">
      <c r="A539" s="3" t="s">
        <v>10</v>
      </c>
      <c r="B539" s="3" t="s">
        <v>8</v>
      </c>
      <c r="C539" s="3" t="s">
        <v>25</v>
      </c>
      <c r="D539" s="3">
        <f>'scaled aggregate flows'!D539*weights!D280</f>
        <v>177.04302671163916</v>
      </c>
      <c r="E539" s="3">
        <f>'scaled aggregate flows'!E539*weights!E280</f>
        <v>174.59397676322919</v>
      </c>
      <c r="F539" s="3">
        <f>'scaled aggregate flows'!F539*weights!F280</f>
        <v>-433.74969717878491</v>
      </c>
      <c r="G539" s="3">
        <f>'scaled aggregate flows'!G539*weights!G280</f>
        <v>-36.012065413639611</v>
      </c>
      <c r="H539" s="3">
        <f>'scaled aggregate flows'!H539*weights!H280</f>
        <v>-489.23121284813851</v>
      </c>
      <c r="I539" s="3">
        <f>'scaled aggregate flows'!I539*weights!I280</f>
        <v>-418.57116810332798</v>
      </c>
      <c r="J539" s="3">
        <f>'scaled aggregate flows'!J539*weights!J280</f>
        <v>0</v>
      </c>
    </row>
    <row r="540" spans="1:10">
      <c r="A540" s="3" t="s">
        <v>10</v>
      </c>
      <c r="B540" s="3" t="s">
        <v>9</v>
      </c>
      <c r="C540" s="3" t="s">
        <v>25</v>
      </c>
      <c r="D540" s="3">
        <f>'scaled aggregate flows'!D540*weights!D281</f>
        <v>0</v>
      </c>
      <c r="E540" s="3">
        <f>'scaled aggregate flows'!E540*weights!E281</f>
        <v>1.0241731487581685</v>
      </c>
      <c r="F540" s="3">
        <f>'scaled aggregate flows'!F540*weights!F281</f>
        <v>0</v>
      </c>
      <c r="G540" s="3">
        <f>'scaled aggregate flows'!G540*weights!G281</f>
        <v>-24.379933404965438</v>
      </c>
      <c r="H540" s="3">
        <f>'scaled aggregate flows'!H540*weights!H281</f>
        <v>-226.0376208639664</v>
      </c>
      <c r="I540" s="3">
        <f>'scaled aggregate flows'!I540*weights!I281</f>
        <v>-143.71417452632286</v>
      </c>
      <c r="J540" s="3">
        <f>'scaled aggregate flows'!J540*weights!J281</f>
        <v>0</v>
      </c>
    </row>
    <row r="541" spans="1:10">
      <c r="A541" s="3" t="s">
        <v>10</v>
      </c>
      <c r="B541" s="3" t="s">
        <v>10</v>
      </c>
      <c r="C541" s="3" t="s">
        <v>25</v>
      </c>
      <c r="D541" s="3">
        <f>'scaled aggregate flows'!D541*weights!D282</f>
        <v>0</v>
      </c>
      <c r="E541" s="3">
        <f>'scaled aggregate flows'!E541*weights!E282</f>
        <v>0</v>
      </c>
      <c r="F541" s="3">
        <f>'scaled aggregate flows'!F541*weights!F282</f>
        <v>0</v>
      </c>
      <c r="G541" s="3">
        <f>'scaled aggregate flows'!G541*weights!G282</f>
        <v>0</v>
      </c>
      <c r="H541" s="3">
        <f>'scaled aggregate flows'!H541*weights!H282</f>
        <v>0</v>
      </c>
      <c r="I541" s="3">
        <f>'scaled aggregate flows'!I541*weights!I282</f>
        <v>0</v>
      </c>
      <c r="J541" s="3">
        <f>'scaled aggregate flows'!J541*weights!J282</f>
        <v>0</v>
      </c>
    </row>
    <row r="542" spans="1:10">
      <c r="A542" s="3" t="s">
        <v>10</v>
      </c>
      <c r="B542" s="3" t="s">
        <v>11</v>
      </c>
      <c r="C542" s="3" t="s">
        <v>25</v>
      </c>
      <c r="D542" s="3">
        <f>'scaled aggregate flows'!D542*weights!D283</f>
        <v>73.018326146654857</v>
      </c>
      <c r="E542" s="3">
        <f>'scaled aggregate flows'!E542*weights!E283</f>
        <v>794.28606876070467</v>
      </c>
      <c r="F542" s="3">
        <f>'scaled aggregate flows'!F542*weights!F283</f>
        <v>-965.53575649764048</v>
      </c>
      <c r="G542" s="3">
        <f>'scaled aggregate flows'!G542*weights!G283</f>
        <v>-15310.235703450109</v>
      </c>
      <c r="H542" s="3">
        <f>'scaled aggregate flows'!H542*weights!H283</f>
        <v>-1716.9663492351524</v>
      </c>
      <c r="I542" s="3">
        <f>'scaled aggregate flows'!I542*weights!I283</f>
        <v>-1217.9504241053498</v>
      </c>
      <c r="J542" s="3">
        <f>'scaled aggregate flows'!J542*weights!J283</f>
        <v>0</v>
      </c>
    </row>
    <row r="543" spans="1:10">
      <c r="A543" s="3" t="s">
        <v>10</v>
      </c>
      <c r="B543" s="3" t="s">
        <v>12</v>
      </c>
      <c r="C543" s="3" t="s">
        <v>25</v>
      </c>
      <c r="D543" s="3">
        <f>'scaled aggregate flows'!D543*weights!D284</f>
        <v>505.55463672854137</v>
      </c>
      <c r="E543" s="3">
        <f>'scaled aggregate flows'!E543*weights!E284</f>
        <v>0.2434128849077449</v>
      </c>
      <c r="F543" s="3">
        <f>'scaled aggregate flows'!F543*weights!F284</f>
        <v>-1885.4304869279188</v>
      </c>
      <c r="G543" s="3">
        <f>'scaled aggregate flows'!G543*weights!G284</f>
        <v>-26.895470139188522</v>
      </c>
      <c r="H543" s="3">
        <f>'scaled aggregate flows'!H543*weights!H284</f>
        <v>-152.3694836304131</v>
      </c>
      <c r="I543" s="3">
        <f>'scaled aggregate flows'!I543*weights!I284</f>
        <v>-0.60840548854894771</v>
      </c>
      <c r="J543" s="3">
        <f>'scaled aggregate flows'!J543*weights!J284</f>
        <v>0</v>
      </c>
    </row>
    <row r="544" spans="1:10">
      <c r="A544" s="3" t="s">
        <v>10</v>
      </c>
      <c r="B544" s="3" t="s">
        <v>13</v>
      </c>
      <c r="C544" s="3" t="s">
        <v>25</v>
      </c>
      <c r="D544" s="3">
        <f>'scaled aggregate flows'!D544*weights!D285</f>
        <v>322.43260716028516</v>
      </c>
      <c r="E544" s="3">
        <f>'scaled aggregate flows'!E544*weights!E285</f>
        <v>112.54408471852044</v>
      </c>
      <c r="F544" s="3">
        <f>'scaled aggregate flows'!F544*weights!F285</f>
        <v>-2979.4718395286386</v>
      </c>
      <c r="G544" s="3">
        <f>'scaled aggregate flows'!G544*weights!G285</f>
        <v>-4528.6531084221187</v>
      </c>
      <c r="H544" s="3">
        <f>'scaled aggregate flows'!H544*weights!H285</f>
        <v>-1170.7986154165567</v>
      </c>
      <c r="I544" s="3">
        <f>'scaled aggregate flows'!I544*weights!I285</f>
        <v>-752.56301624102696</v>
      </c>
      <c r="J544" s="3">
        <f>'scaled aggregate flows'!J544*weights!J285</f>
        <v>0</v>
      </c>
    </row>
    <row r="545" spans="1:10">
      <c r="A545" s="3" t="s">
        <v>10</v>
      </c>
      <c r="B545" s="3" t="s">
        <v>14</v>
      </c>
      <c r="C545" s="3" t="s">
        <v>25</v>
      </c>
      <c r="D545" s="3">
        <f>'scaled aggregate flows'!D545*weights!D286</f>
        <v>16.846975371662495</v>
      </c>
      <c r="E545" s="3">
        <f>'scaled aggregate flows'!E545*weights!E286</f>
        <v>0.35597103016686388</v>
      </c>
      <c r="F545" s="3">
        <f>'scaled aggregate flows'!F545*weights!F286</f>
        <v>-17.626927104747008</v>
      </c>
      <c r="G545" s="3">
        <f>'scaled aggregate flows'!G545*weights!G286</f>
        <v>-182.67572742329691</v>
      </c>
      <c r="H545" s="3">
        <f>'scaled aggregate flows'!H545*weights!H286</f>
        <v>-78.724992673483953</v>
      </c>
      <c r="I545" s="3">
        <f>'scaled aggregate flows'!I545*weights!I286</f>
        <v>-22.953625354588869</v>
      </c>
      <c r="J545" s="3">
        <f>'scaled aggregate flows'!J545*weights!J286</f>
        <v>0</v>
      </c>
    </row>
    <row r="546" spans="1:10">
      <c r="A546" s="3" t="s">
        <v>10</v>
      </c>
      <c r="B546" s="3" t="s">
        <v>15</v>
      </c>
      <c r="C546" s="3" t="s">
        <v>25</v>
      </c>
      <c r="D546" s="3">
        <f>'scaled aggregate flows'!D546*weights!D287</f>
        <v>0.27377044905356424</v>
      </c>
      <c r="E546" s="3">
        <f>'scaled aggregate flows'!E546*weights!E287</f>
        <v>3.642031113246103</v>
      </c>
      <c r="F546" s="3">
        <f>'scaled aggregate flows'!F546*weights!F287</f>
        <v>-5.0790362667305029E-2</v>
      </c>
      <c r="G546" s="3">
        <f>'scaled aggregate flows'!G546*weights!G287</f>
        <v>-44.670992931125205</v>
      </c>
      <c r="H546" s="3">
        <f>'scaled aggregate flows'!H546*weights!H287</f>
        <v>-20.007188325457303</v>
      </c>
      <c r="I546" s="3">
        <f>'scaled aggregate flows'!I546*weights!I287</f>
        <v>-92.043359288653932</v>
      </c>
      <c r="J546" s="3">
        <f>'scaled aggregate flows'!J546*weights!J287</f>
        <v>0</v>
      </c>
    </row>
    <row r="547" spans="1:10">
      <c r="A547" s="3" t="s">
        <v>10</v>
      </c>
      <c r="B547" s="3" t="s">
        <v>16</v>
      </c>
      <c r="C547" s="3" t="s">
        <v>25</v>
      </c>
      <c r="D547" s="3">
        <f>'scaled aggregate flows'!D547*weights!D288</f>
        <v>42.703223096489999</v>
      </c>
      <c r="E547" s="3">
        <f>'scaled aggregate flows'!E547*weights!E288</f>
        <v>350.49352345194831</v>
      </c>
      <c r="F547" s="3">
        <f>'scaled aggregate flows'!F547*weights!F288</f>
        <v>-673.29459084456153</v>
      </c>
      <c r="G547" s="3">
        <f>'scaled aggregate flows'!G547*weights!G288</f>
        <v>-205.80380291662539</v>
      </c>
      <c r="H547" s="3">
        <f>'scaled aggregate flows'!H547*weights!H288</f>
        <v>-942.43185736495684</v>
      </c>
      <c r="I547" s="3">
        <f>'scaled aggregate flows'!I547*weights!I288</f>
        <v>-154.43496171682833</v>
      </c>
      <c r="J547" s="3">
        <f>'scaled aggregate flows'!J547*weights!J288</f>
        <v>0</v>
      </c>
    </row>
    <row r="548" spans="1:10">
      <c r="A548" s="3" t="s">
        <v>10</v>
      </c>
      <c r="B548" s="3" t="s">
        <v>17</v>
      </c>
      <c r="C548" s="3" t="s">
        <v>25</v>
      </c>
      <c r="D548" s="3">
        <f>'scaled aggregate flows'!D548*weights!D289</f>
        <v>69.956571498287047</v>
      </c>
      <c r="E548" s="3">
        <f>'scaled aggregate flows'!E548*weights!E289</f>
        <v>299.09709119709953</v>
      </c>
      <c r="F548" s="3">
        <f>'scaled aggregate flows'!F548*weights!F289</f>
        <v>-737.36620180297587</v>
      </c>
      <c r="G548" s="3">
        <f>'scaled aggregate flows'!G548*weights!G289</f>
        <v>-89.361020894734551</v>
      </c>
      <c r="H548" s="3">
        <f>'scaled aggregate flows'!H548*weights!H289</f>
        <v>-59.927805585191678</v>
      </c>
      <c r="I548" s="3">
        <f>'scaled aggregate flows'!I548*weights!I289</f>
        <v>-368.19303926193237</v>
      </c>
      <c r="J548" s="3">
        <f>'scaled aggregate flows'!J548*weights!J289</f>
        <v>0</v>
      </c>
    </row>
    <row r="549" spans="1:10">
      <c r="A549" s="3" t="s">
        <v>10</v>
      </c>
      <c r="B549" s="3" t="s">
        <v>18</v>
      </c>
      <c r="C549" s="3" t="s">
        <v>25</v>
      </c>
      <c r="D549" s="3">
        <f>'scaled aggregate flows'!D549*weights!D290</f>
        <v>841.87704158134682</v>
      </c>
      <c r="E549" s="3">
        <f>'scaled aggregate flows'!E549*weights!E290</f>
        <v>452.35070749071735</v>
      </c>
      <c r="F549" s="3">
        <f>'scaled aggregate flows'!F549*weights!F290</f>
        <v>-7423.9191950831</v>
      </c>
      <c r="G549" s="3">
        <f>'scaled aggregate flows'!G549*weights!G290</f>
        <v>-4659.2959019497284</v>
      </c>
      <c r="H549" s="3">
        <f>'scaled aggregate flows'!H549*weights!H290</f>
        <v>-1716.0153626000138</v>
      </c>
      <c r="I549" s="3">
        <f>'scaled aggregate flows'!I549*weights!I290</f>
        <v>-1264.3593385865543</v>
      </c>
      <c r="J549" s="3">
        <f>'scaled aggregate flows'!J549*weights!J290</f>
        <v>0</v>
      </c>
    </row>
    <row r="550" spans="1:10">
      <c r="A550" s="3" t="s">
        <v>10</v>
      </c>
      <c r="B550" s="3" t="s">
        <v>19</v>
      </c>
      <c r="C550" s="3" t="s">
        <v>25</v>
      </c>
      <c r="D550" s="3">
        <f>'scaled aggregate flows'!D550*weights!D291</f>
        <v>765.44776658276294</v>
      </c>
      <c r="E550" s="3">
        <f>'scaled aggregate flows'!E550*weights!E291</f>
        <v>3398.5311029910904</v>
      </c>
      <c r="F550" s="3">
        <f>'scaled aggregate flows'!F550*weights!F291</f>
        <v>-26879.224940428499</v>
      </c>
      <c r="G550" s="3">
        <f>'scaled aggregate flows'!G550*weights!G291</f>
        <v>-25060.203360903168</v>
      </c>
      <c r="H550" s="3">
        <f>'scaled aggregate flows'!H550*weights!H291</f>
        <v>-9335.4339311368658</v>
      </c>
      <c r="I550" s="3">
        <f>'scaled aggregate flows'!I550*weights!I291</f>
        <v>-5306.8514132723149</v>
      </c>
      <c r="J550" s="3">
        <f>'scaled aggregate flows'!J550*weights!J291</f>
        <v>-4254.0774545479871</v>
      </c>
    </row>
    <row r="553" spans="1:10">
      <c r="A553" s="3" t="s">
        <v>10</v>
      </c>
      <c r="B553" s="3" t="s">
        <v>3</v>
      </c>
      <c r="C553" s="3" t="s">
        <v>22</v>
      </c>
      <c r="D553" s="3">
        <f>'scaled aggregate flows'!D553*'updating weights'!D534</f>
        <v>1.6422837646999606E-2</v>
      </c>
      <c r="E553" s="3">
        <f>'scaled aggregate flows'!E553*'updating weights'!E534</f>
        <v>1.5087651911481714</v>
      </c>
      <c r="F553" s="3">
        <f>'scaled aggregate flows'!F553*'updating weights'!F534</f>
        <v>0.18764564046313831</v>
      </c>
      <c r="G553" s="3">
        <f>'scaled aggregate flows'!G553*'updating weights'!G534</f>
        <v>-21.444282593858617</v>
      </c>
      <c r="H553" s="3">
        <f>'scaled aggregate flows'!H553*'updating weights'!H534</f>
        <v>-361.7938320604469</v>
      </c>
      <c r="I553" s="3">
        <f>'scaled aggregate flows'!I553*'updating weights'!I534</f>
        <v>-58.028774190464908</v>
      </c>
      <c r="J553" s="3">
        <f>'scaled aggregate flows'!J553*'updating weights'!J534</f>
        <v>0</v>
      </c>
    </row>
    <row r="554" spans="1:10">
      <c r="A554" s="3" t="s">
        <v>10</v>
      </c>
      <c r="B554" s="3" t="s">
        <v>4</v>
      </c>
      <c r="C554" s="3" t="s">
        <v>22</v>
      </c>
      <c r="D554" s="3">
        <f>'scaled aggregate flows'!D554*'updating weights'!D535</f>
        <v>143.07378571576464</v>
      </c>
      <c r="E554" s="3">
        <f>'scaled aggregate flows'!E554*'updating weights'!E535</f>
        <v>54.545162951447196</v>
      </c>
      <c r="F554" s="3">
        <f>'scaled aggregate flows'!F554*'updating weights'!F535</f>
        <v>1668.9324371302348</v>
      </c>
      <c r="G554" s="3">
        <f>'scaled aggregate flows'!G554*'updating weights'!G535</f>
        <v>-303.35949369374947</v>
      </c>
      <c r="H554" s="3">
        <f>'scaled aggregate flows'!H554*'updating weights'!H535</f>
        <v>-314.21341661628855</v>
      </c>
      <c r="I554" s="3">
        <f>'scaled aggregate flows'!I554*'updating weights'!I535</f>
        <v>-160.25073305815161</v>
      </c>
      <c r="J554" s="3">
        <f>'scaled aggregate flows'!J554*'updating weights'!J535</f>
        <v>0</v>
      </c>
    </row>
    <row r="555" spans="1:10">
      <c r="A555" s="3" t="s">
        <v>10</v>
      </c>
      <c r="B555" s="3" t="s">
        <v>5</v>
      </c>
      <c r="C555" s="3" t="s">
        <v>22</v>
      </c>
      <c r="D555" s="3">
        <f>'scaled aggregate flows'!D555*'updating weights'!D536</f>
        <v>1353.9509954641571</v>
      </c>
      <c r="E555" s="3">
        <f>'scaled aggregate flows'!E555*'updating weights'!E536</f>
        <v>5.8989198096494366</v>
      </c>
      <c r="F555" s="3">
        <f>'scaled aggregate flows'!F555*'updating weights'!F536</f>
        <v>678.56263773401554</v>
      </c>
      <c r="G555" s="3">
        <f>'scaled aggregate flows'!G555*'updating weights'!G536</f>
        <v>-3.9967954249810362</v>
      </c>
      <c r="H555" s="3">
        <f>'scaled aggregate flows'!H555*'updating weights'!H536</f>
        <v>-1240.0411788665142</v>
      </c>
      <c r="I555" s="3">
        <f>'scaled aggregate flows'!I555*'updating weights'!I536</f>
        <v>-146.34482956211352</v>
      </c>
      <c r="J555" s="3">
        <f>'scaled aggregate flows'!J555*'updating weights'!J536</f>
        <v>0</v>
      </c>
    </row>
    <row r="556" spans="1:10">
      <c r="A556" s="3" t="s">
        <v>10</v>
      </c>
      <c r="B556" s="3" t="s">
        <v>6</v>
      </c>
      <c r="C556" s="3" t="s">
        <v>22</v>
      </c>
      <c r="D556" s="3">
        <f>'scaled aggregate flows'!D556*'updating weights'!D537</f>
        <v>38.878851691427776</v>
      </c>
      <c r="E556" s="3">
        <f>'scaled aggregate flows'!E556*'updating weights'!E537</f>
        <v>37.610094807914109</v>
      </c>
      <c r="F556" s="3">
        <f>'scaled aggregate flows'!F556*'updating weights'!F537</f>
        <v>204.80511435516064</v>
      </c>
      <c r="G556" s="3">
        <f>'scaled aggregate flows'!G556*'updating weights'!G537</f>
        <v>-111.7874014844016</v>
      </c>
      <c r="H556" s="3">
        <f>'scaled aggregate flows'!H556*'updating weights'!H537</f>
        <v>-1776.7941340682094</v>
      </c>
      <c r="I556" s="3">
        <f>'scaled aggregate flows'!I556*'updating weights'!I537</f>
        <v>-90.851278094738703</v>
      </c>
      <c r="J556" s="3">
        <f>'scaled aggregate flows'!J556*'updating weights'!J537</f>
        <v>0</v>
      </c>
    </row>
    <row r="557" spans="1:10">
      <c r="A557" s="3" t="s">
        <v>10</v>
      </c>
      <c r="B557" s="3" t="s">
        <v>7</v>
      </c>
      <c r="C557" s="3" t="s">
        <v>22</v>
      </c>
      <c r="D557" s="3">
        <f>'scaled aggregate flows'!D557*'updating weights'!D538</f>
        <v>7400.6854825272021</v>
      </c>
      <c r="E557" s="3">
        <f>'scaled aggregate flows'!E557*'updating weights'!E538</f>
        <v>2245.3769933133053</v>
      </c>
      <c r="F557" s="3">
        <f>'scaled aggregate flows'!F557*'updating weights'!F538</f>
        <v>8731.1240915961607</v>
      </c>
      <c r="G557" s="3">
        <f>'scaled aggregate flows'!G557*'updating weights'!G538</f>
        <v>-5241.446887781829</v>
      </c>
      <c r="H557" s="3">
        <f>'scaled aggregate flows'!H557*'updating weights'!H538</f>
        <v>-3414.0099109072885</v>
      </c>
      <c r="I557" s="3">
        <f>'scaled aggregate flows'!I557*'updating weights'!I538</f>
        <v>-1096.6394072792095</v>
      </c>
      <c r="J557" s="3">
        <f>'scaled aggregate flows'!J557*'updating weights'!J538</f>
        <v>-780.10886526796116</v>
      </c>
    </row>
    <row r="558" spans="1:10">
      <c r="A558" s="3" t="s">
        <v>10</v>
      </c>
      <c r="B558" s="3" t="s">
        <v>8</v>
      </c>
      <c r="C558" s="3" t="s">
        <v>22</v>
      </c>
      <c r="D558" s="3">
        <f>'scaled aggregate flows'!D558*'updating weights'!D539</f>
        <v>660.94794028393096</v>
      </c>
      <c r="E558" s="3">
        <f>'scaled aggregate flows'!E558*'updating weights'!E539</f>
        <v>108.92889608582541</v>
      </c>
      <c r="F558" s="3">
        <f>'scaled aggregate flows'!F558*'updating weights'!F539</f>
        <v>347.69549557490961</v>
      </c>
      <c r="G558" s="3">
        <f>'scaled aggregate flows'!G558*'updating weights'!G539</f>
        <v>-7.4165996087397321</v>
      </c>
      <c r="H558" s="3">
        <f>'scaled aggregate flows'!H558*'updating weights'!H539</f>
        <v>-299.50226242286362</v>
      </c>
      <c r="I558" s="3">
        <f>'scaled aggregate flows'!I558*'updating weights'!I539</f>
        <v>-170.26390504735213</v>
      </c>
      <c r="J558" s="3">
        <f>'scaled aggregate flows'!J558*'updating weights'!J539</f>
        <v>0</v>
      </c>
    </row>
    <row r="559" spans="1:10">
      <c r="A559" s="3" t="s">
        <v>10</v>
      </c>
      <c r="B559" s="3" t="s">
        <v>9</v>
      </c>
      <c r="C559" s="3" t="s">
        <v>22</v>
      </c>
      <c r="D559" s="3">
        <f>'scaled aggregate flows'!D559*'updating weights'!D540</f>
        <v>0</v>
      </c>
      <c r="E559" s="3">
        <f>'scaled aggregate flows'!E559*'updating weights'!E540</f>
        <v>0.63897994972795047</v>
      </c>
      <c r="F559" s="3">
        <f>'scaled aggregate flows'!F559*'updating weights'!F540</f>
        <v>0</v>
      </c>
      <c r="G559" s="3">
        <f>'scaled aggregate flows'!G559*'updating weights'!G540</f>
        <v>-5.0209895621227831</v>
      </c>
      <c r="H559" s="3">
        <f>'scaled aggregate flows'!H559*'updating weights'!H540</f>
        <v>-138.37788158960677</v>
      </c>
      <c r="I559" s="3">
        <f>'scaled aggregate flows'!I559*'updating weights'!I540</f>
        <v>-58.459202234082113</v>
      </c>
      <c r="J559" s="3">
        <f>'scaled aggregate flows'!J559*'updating weights'!J540</f>
        <v>0</v>
      </c>
    </row>
    <row r="560" spans="1:10">
      <c r="A560" s="3" t="s">
        <v>10</v>
      </c>
      <c r="B560" s="3" t="s">
        <v>10</v>
      </c>
      <c r="C560" s="3" t="s">
        <v>22</v>
      </c>
      <c r="D560" s="3">
        <f>'scaled aggregate flows'!D560*'updating weights'!D541</f>
        <v>0</v>
      </c>
      <c r="E560" s="3">
        <f>'scaled aggregate flows'!E560*'updating weights'!E541</f>
        <v>0</v>
      </c>
      <c r="F560" s="3">
        <f>'scaled aggregate flows'!F560*'updating weights'!F541</f>
        <v>0</v>
      </c>
      <c r="G560" s="3">
        <f>'scaled aggregate flows'!G560*'updating weights'!G541</f>
        <v>0</v>
      </c>
      <c r="H560" s="3">
        <f>'scaled aggregate flows'!H560*'updating weights'!H541</f>
        <v>0</v>
      </c>
      <c r="I560" s="3">
        <f>'scaled aggregate flows'!I560*'updating weights'!I541</f>
        <v>0</v>
      </c>
      <c r="J560" s="3">
        <f>'scaled aggregate flows'!J560*'updating weights'!J541</f>
        <v>0</v>
      </c>
    </row>
    <row r="561" spans="1:10">
      <c r="A561" s="3" t="s">
        <v>10</v>
      </c>
      <c r="B561" s="3" t="s">
        <v>11</v>
      </c>
      <c r="C561" s="3" t="s">
        <v>22</v>
      </c>
      <c r="D561" s="3">
        <f>'scaled aggregate flows'!D561*'updating weights'!D542</f>
        <v>272.59651603346111</v>
      </c>
      <c r="E561" s="3">
        <f>'scaled aggregate flows'!E561*'updating weights'!E542</f>
        <v>495.55377711446613</v>
      </c>
      <c r="F561" s="3">
        <f>'scaled aggregate flows'!F561*'updating weights'!F542</f>
        <v>773.97733193659587</v>
      </c>
      <c r="G561" s="3">
        <f>'scaled aggregate flows'!G561*'updating weights'!G542</f>
        <v>-3153.1067941722108</v>
      </c>
      <c r="H561" s="3">
        <f>'scaled aggregate flows'!H561*'updating weights'!H542</f>
        <v>-1051.1089492964866</v>
      </c>
      <c r="I561" s="3">
        <f>'scaled aggregate flows'!I561*'updating weights'!I542</f>
        <v>-495.43067264265966</v>
      </c>
      <c r="J561" s="3">
        <f>'scaled aggregate flows'!J561*'updating weights'!J542</f>
        <v>0</v>
      </c>
    </row>
    <row r="562" spans="1:10">
      <c r="A562" s="3" t="s">
        <v>10</v>
      </c>
      <c r="B562" s="3" t="s">
        <v>12</v>
      </c>
      <c r="C562" s="3" t="s">
        <v>22</v>
      </c>
      <c r="D562" s="3">
        <f>'scaled aggregate flows'!D562*'updating weights'!D543</f>
        <v>1887.367732313814</v>
      </c>
      <c r="E562" s="3">
        <f>'scaled aggregate flows'!E562*'updating weights'!E543</f>
        <v>0.15186490013927512</v>
      </c>
      <c r="F562" s="3">
        <f>'scaled aggregate flows'!F562*'updating weights'!F543</f>
        <v>1511.3686344643968</v>
      </c>
      <c r="G562" s="3">
        <f>'scaled aggregate flows'!G562*'updating weights'!G543</f>
        <v>-5.5390583966790796</v>
      </c>
      <c r="H562" s="3">
        <f>'scaled aggregate flows'!H562*'updating weights'!H543</f>
        <v>-93.279013834462148</v>
      </c>
      <c r="I562" s="3">
        <f>'scaled aggregate flows'!I562*'updating weights'!I543</f>
        <v>-0.24748358756285366</v>
      </c>
      <c r="J562" s="3">
        <f>'scaled aggregate flows'!J562*'updating weights'!J543</f>
        <v>0</v>
      </c>
    </row>
    <row r="563" spans="1:10">
      <c r="A563" s="3" t="s">
        <v>10</v>
      </c>
      <c r="B563" s="3" t="s">
        <v>13</v>
      </c>
      <c r="C563" s="3" t="s">
        <v>22</v>
      </c>
      <c r="D563" s="3">
        <f>'scaled aggregate flows'!D563*'updating weights'!D544</f>
        <v>1203.7252838547297</v>
      </c>
      <c r="E563" s="3">
        <f>'scaled aggregate flows'!E563*'updating weights'!E544</f>
        <v>70.216070088163221</v>
      </c>
      <c r="F563" s="3">
        <f>'scaled aggregate flows'!F563*'updating weights'!F544</f>
        <v>2388.3565672425025</v>
      </c>
      <c r="G563" s="3">
        <f>'scaled aggregate flows'!G563*'updating weights'!G544</f>
        <v>-932.66538551049791</v>
      </c>
      <c r="H563" s="3">
        <f>'scaled aggregate flows'!H563*'updating weights'!H544</f>
        <v>-716.75074065166336</v>
      </c>
      <c r="I563" s="3">
        <f>'scaled aggregate flows'!I563*'updating weights'!I544</f>
        <v>-306.12313437647009</v>
      </c>
      <c r="J563" s="3">
        <f>'scaled aggregate flows'!J563*'updating weights'!J544</f>
        <v>0</v>
      </c>
    </row>
    <row r="564" spans="1:10">
      <c r="A564" s="3" t="s">
        <v>10</v>
      </c>
      <c r="B564" s="3" t="s">
        <v>14</v>
      </c>
      <c r="C564" s="3" t="s">
        <v>22</v>
      </c>
      <c r="D564" s="3">
        <f>'scaled aggregate flows'!D564*'updating weights'!D545</f>
        <v>62.89416690808531</v>
      </c>
      <c r="E564" s="3">
        <f>'scaled aggregate flows'!E564*'updating weights'!E545</f>
        <v>0.22208974257568406</v>
      </c>
      <c r="F564" s="3">
        <f>'scaled aggregate flows'!F564*'updating weights'!F545</f>
        <v>14.129815409696114</v>
      </c>
      <c r="G564" s="3">
        <f>'scaled aggregate flows'!G564*'updating weights'!G545</f>
        <v>-37.621633554534348</v>
      </c>
      <c r="H564" s="3">
        <f>'scaled aggregate flows'!H564*'updating weights'!H545</f>
        <v>-48.194622084038436</v>
      </c>
      <c r="I564" s="3">
        <f>'scaled aggregate flows'!I564*'updating weights'!I545</f>
        <v>-9.3369400132725975</v>
      </c>
      <c r="J564" s="3">
        <f>'scaled aggregate flows'!J564*'updating weights'!J545</f>
        <v>0</v>
      </c>
    </row>
    <row r="565" spans="1:10">
      <c r="A565" s="3" t="s">
        <v>10</v>
      </c>
      <c r="B565" s="3" t="s">
        <v>15</v>
      </c>
      <c r="C565" s="3" t="s">
        <v>22</v>
      </c>
      <c r="D565" s="3">
        <f>'scaled aggregate flows'!D565*'updating weights'!D546</f>
        <v>1.022056715666533</v>
      </c>
      <c r="E565" s="3">
        <f>'scaled aggregate flows'!E565*'updating weights'!E546</f>
        <v>2.2722572452435283</v>
      </c>
      <c r="F565" s="3">
        <f>'scaled aggregate flows'!F565*'updating weights'!F546</f>
        <v>4.0713758264040938E-2</v>
      </c>
      <c r="G565" s="3">
        <f>'scaled aggregate flows'!G565*'updating weights'!G546</f>
        <v>-9.199885229840655</v>
      </c>
      <c r="H565" s="3">
        <f>'scaled aggregate flows'!H565*'updating weights'!H546</f>
        <v>-12.248192696680606</v>
      </c>
      <c r="I565" s="3">
        <f>'scaled aggregate flows'!I565*'updating weights'!I546</f>
        <v>-37.440853504496516</v>
      </c>
      <c r="J565" s="3">
        <f>'scaled aggregate flows'!J565*'updating weights'!J546</f>
        <v>0</v>
      </c>
    </row>
    <row r="566" spans="1:10">
      <c r="A566" s="3" t="s">
        <v>10</v>
      </c>
      <c r="B566" s="3" t="s">
        <v>16</v>
      </c>
      <c r="C566" s="3" t="s">
        <v>22</v>
      </c>
      <c r="D566" s="3">
        <f>'scaled aggregate flows'!D566*'updating weights'!D547</f>
        <v>159.42230469817605</v>
      </c>
      <c r="E566" s="3">
        <f>'scaled aggregate flows'!E566*'updating weights'!E547</f>
        <v>218.67233510940244</v>
      </c>
      <c r="F566" s="3">
        <f>'scaled aggregate flows'!F566*'updating weights'!F547</f>
        <v>539.71564234916991</v>
      </c>
      <c r="G566" s="3">
        <f>'scaled aggregate flows'!G566*'updating weights'!G547</f>
        <v>-42.38480594369021</v>
      </c>
      <c r="H566" s="3">
        <f>'scaled aggregate flows'!H566*'updating weights'!H547</f>
        <v>-576.94698548966483</v>
      </c>
      <c r="I566" s="3">
        <f>'scaled aggregate flows'!I566*'updating weights'!I547</f>
        <v>-62.820140663043567</v>
      </c>
      <c r="J566" s="3">
        <f>'scaled aggregate flows'!J566*'updating weights'!J547</f>
        <v>0</v>
      </c>
    </row>
    <row r="567" spans="1:10">
      <c r="A567" s="3" t="s">
        <v>10</v>
      </c>
      <c r="B567" s="3" t="s">
        <v>17</v>
      </c>
      <c r="C567" s="3" t="s">
        <v>22</v>
      </c>
      <c r="D567" s="3">
        <f>'scaled aggregate flows'!D567*'updating weights'!D548</f>
        <v>261.16618485306668</v>
      </c>
      <c r="E567" s="3">
        <f>'scaled aggregate flows'!E567*'updating weights'!E548</f>
        <v>186.60618522232525</v>
      </c>
      <c r="F567" s="3">
        <f>'scaled aggregate flows'!F567*'updating weights'!F548</f>
        <v>591.07570246994112</v>
      </c>
      <c r="G567" s="3">
        <f>'scaled aggregate flows'!G567*'updating weights'!G548</f>
        <v>-18.403690679553531</v>
      </c>
      <c r="H567" s="3">
        <f>'scaled aggregate flows'!H567*'updating weights'!H548</f>
        <v>-36.687179565490638</v>
      </c>
      <c r="I567" s="3">
        <f>'scaled aggregate flows'!I567*'updating weights'!I548</f>
        <v>-149.77138764730702</v>
      </c>
      <c r="J567" s="3">
        <f>'scaled aggregate flows'!J567*'updating weights'!J548</f>
        <v>0</v>
      </c>
    </row>
    <row r="568" spans="1:10">
      <c r="A568" s="3" t="s">
        <v>10</v>
      </c>
      <c r="B568" s="3" t="s">
        <v>18</v>
      </c>
      <c r="C568" s="3" t="s">
        <v>22</v>
      </c>
      <c r="D568" s="3">
        <f>'scaled aggregate flows'!D568*'updating weights'!D549</f>
        <v>3142.9472650838907</v>
      </c>
      <c r="E568" s="3">
        <f>'scaled aggregate flows'!E568*'updating weights'!E549</f>
        <v>282.22086537055981</v>
      </c>
      <c r="F568" s="3">
        <f>'scaled aggregate flows'!F568*'updating weights'!F549</f>
        <v>5951.0433792384783</v>
      </c>
      <c r="G568" s="3">
        <f>'scaled aggregate flows'!G568*'updating weights'!G549</f>
        <v>-959.57095952388272</v>
      </c>
      <c r="H568" s="3">
        <f>'scaled aggregate flows'!H568*'updating weights'!H549</f>
        <v>-1050.5267651649799</v>
      </c>
      <c r="I568" s="3">
        <f>'scaled aggregate flows'!I568*'updating weights'!I549</f>
        <v>-514.30861649240865</v>
      </c>
      <c r="J568" s="3">
        <f>'scaled aggregate flows'!J568*'updating weights'!J549</f>
        <v>0</v>
      </c>
    </row>
    <row r="569" spans="1:10">
      <c r="A569" s="3" t="s">
        <v>10</v>
      </c>
      <c r="B569" s="3" t="s">
        <v>19</v>
      </c>
      <c r="C569" s="3" t="s">
        <v>22</v>
      </c>
      <c r="D569" s="3">
        <f>'scaled aggregate flows'!D569*'updating weights'!D550</f>
        <v>2857.6167845449067</v>
      </c>
      <c r="E569" s="3">
        <f>'scaled aggregate flows'!E569*'updating weights'!E550</f>
        <v>2120.3379877428197</v>
      </c>
      <c r="F569" s="3">
        <f>'scaled aggregate flows'!F569*'updating weights'!F550</f>
        <v>21546.494434737484</v>
      </c>
      <c r="G569" s="3">
        <f>'scaled aggregate flows'!G569*'updating weights'!G550</f>
        <v>-5161.0895489214927</v>
      </c>
      <c r="H569" s="3">
        <f>'scaled aggregate flows'!H569*'updating weights'!H550</f>
        <v>-5715.0556008014873</v>
      </c>
      <c r="I569" s="3">
        <f>'scaled aggregate flows'!I569*'updating weights'!I550</f>
        <v>-2158.6896422515915</v>
      </c>
      <c r="J569" s="3">
        <f>'scaled aggregate flows'!J569*'updating weights'!J550</f>
        <v>-3659.8733886888558</v>
      </c>
    </row>
    <row r="572" spans="1:10">
      <c r="A572" s="3" t="s">
        <v>10</v>
      </c>
      <c r="B572" s="3" t="s">
        <v>3</v>
      </c>
      <c r="C572" s="3" t="s">
        <v>23</v>
      </c>
      <c r="D572" s="3">
        <f>'scaled aggregate flows'!D572*'updating weights'!D553</f>
        <v>1.1351094421818369E-2</v>
      </c>
      <c r="E572" s="3">
        <f>'scaled aggregate flows'!E572*'updating weights'!E553</f>
        <v>0.39884257859798511</v>
      </c>
      <c r="F572" s="3">
        <f>'scaled aggregate flows'!F572*'updating weights'!F553</f>
        <v>-0.16140099049446954</v>
      </c>
      <c r="G572" s="3">
        <f>'scaled aggregate flows'!G572*'updating weights'!G553</f>
        <v>-0.21499979738046648</v>
      </c>
      <c r="H572" s="3">
        <f>'scaled aggregate flows'!H572*'updating weights'!H553</f>
        <v>-423.93467140132338</v>
      </c>
      <c r="I572" s="3">
        <f>'scaled aggregate flows'!I572*'updating weights'!I553</f>
        <v>-47.132705901044361</v>
      </c>
      <c r="J572" s="3">
        <f>'scaled aggregate flows'!J572*'updating weights'!J553</f>
        <v>0</v>
      </c>
    </row>
    <row r="573" spans="1:10">
      <c r="A573" s="3" t="s">
        <v>10</v>
      </c>
      <c r="B573" s="3" t="s">
        <v>4</v>
      </c>
      <c r="C573" s="3" t="s">
        <v>23</v>
      </c>
      <c r="D573" s="3">
        <f>'scaled aggregate flows'!D573*'updating weights'!D554</f>
        <v>98.889368929696502</v>
      </c>
      <c r="E573" s="3">
        <f>'scaled aggregate flows'!E573*'updating weights'!E554</f>
        <v>14.419031913804274</v>
      </c>
      <c r="F573" s="3">
        <f>'scaled aggregate flows'!F573*'updating weights'!F554</f>
        <v>-1435.5108264510109</v>
      </c>
      <c r="G573" s="3">
        <f>'scaled aggregate flows'!G573*'updating weights'!G554</f>
        <v>-3.0414740801949653</v>
      </c>
      <c r="H573" s="3">
        <f>'scaled aggregate flows'!H573*'updating weights'!H554</f>
        <v>-368.18195811822989</v>
      </c>
      <c r="I573" s="3">
        <f>'scaled aggregate flows'!I573*'updating weights'!I554</f>
        <v>-130.16043811067991</v>
      </c>
      <c r="J573" s="3">
        <f>'scaled aggregate flows'!J573*'updating weights'!J554</f>
        <v>0</v>
      </c>
    </row>
    <row r="574" spans="1:10">
      <c r="A574" s="3" t="s">
        <v>10</v>
      </c>
      <c r="B574" s="3" t="s">
        <v>5</v>
      </c>
      <c r="C574" s="3" t="s">
        <v>23</v>
      </c>
      <c r="D574" s="3">
        <f>'scaled aggregate flows'!D574*'updating weights'!D555</f>
        <v>935.82034495947505</v>
      </c>
      <c r="E574" s="3">
        <f>'scaled aggregate flows'!E574*'updating weights'!E555</f>
        <v>1.5593814078073207</v>
      </c>
      <c r="F574" s="3">
        <f>'scaled aggregate flows'!F574*'updating weights'!F555</f>
        <v>-583.65694813104176</v>
      </c>
      <c r="G574" s="3">
        <f>'scaled aggregate flows'!G574*'updating weights'!G555</f>
        <v>-4.0071762847790224E-2</v>
      </c>
      <c r="H574" s="3">
        <f>'scaled aggregate flows'!H574*'updating weights'!H555</f>
        <v>-1453.0276723983902</v>
      </c>
      <c r="I574" s="3">
        <f>'scaled aggregate flows'!I574*'updating weights'!I555</f>
        <v>-118.86564739847552</v>
      </c>
      <c r="J574" s="3">
        <f>'scaled aggregate flows'!J574*'updating weights'!J555</f>
        <v>0</v>
      </c>
    </row>
    <row r="575" spans="1:10">
      <c r="A575" s="3" t="s">
        <v>10</v>
      </c>
      <c r="B575" s="3" t="s">
        <v>6</v>
      </c>
      <c r="C575" s="3" t="s">
        <v>23</v>
      </c>
      <c r="D575" s="3">
        <f>'scaled aggregate flows'!D575*'updating weights'!D556</f>
        <v>26.872184091882364</v>
      </c>
      <c r="E575" s="3">
        <f>'scaled aggregate flows'!E575*'updating weights'!E556</f>
        <v>9.9422410342644252</v>
      </c>
      <c r="F575" s="3">
        <f>'scaled aggregate flows'!F575*'updating weights'!F556</f>
        <v>-176.16049183806962</v>
      </c>
      <c r="G575" s="3">
        <f>'scaled aggregate flows'!G575*'updating weights'!G556</f>
        <v>-1.1207774642793751</v>
      </c>
      <c r="H575" s="3">
        <f>'scaled aggregate flows'!H575*'updating weights'!H556</f>
        <v>-2081.9720255710617</v>
      </c>
      <c r="I575" s="3">
        <f>'scaled aggregate flows'!I575*'updating weights'!I556</f>
        <v>-73.792125215647374</v>
      </c>
      <c r="J575" s="3">
        <f>'scaled aggregate flows'!J575*'updating weights'!J556</f>
        <v>0</v>
      </c>
    </row>
    <row r="576" spans="1:10">
      <c r="A576" s="3" t="s">
        <v>10</v>
      </c>
      <c r="B576" s="3" t="s">
        <v>7</v>
      </c>
      <c r="C576" s="3" t="s">
        <v>23</v>
      </c>
      <c r="D576" s="3">
        <f>'scaled aggregate flows'!D576*'updating weights'!D557</f>
        <v>5115.1866385097155</v>
      </c>
      <c r="E576" s="3">
        <f>'scaled aggregate flows'!E576*'updating weights'!E557</f>
        <v>593.56615276639172</v>
      </c>
      <c r="F576" s="3">
        <f>'scaled aggregate flows'!F576*'updating weights'!F557</f>
        <v>-7509.9643830551759</v>
      </c>
      <c r="G576" s="3">
        <f>'scaled aggregate flows'!G576*'updating weights'!G557</f>
        <v>-52.550604755428068</v>
      </c>
      <c r="H576" s="3">
        <f>'scaled aggregate flows'!H576*'updating weights'!H557</f>
        <v>-4000.3920506293521</v>
      </c>
      <c r="I576" s="3">
        <f>'scaled aggregate flows'!I576*'updating weights'!I557</f>
        <v>-890.72332448614281</v>
      </c>
      <c r="J576" s="3">
        <f>'scaled aggregate flows'!J576*'updating weights'!J557</f>
        <v>-903.21664260045929</v>
      </c>
    </row>
    <row r="577" spans="1:10">
      <c r="A577" s="3" t="s">
        <v>10</v>
      </c>
      <c r="B577" s="3" t="s">
        <v>8</v>
      </c>
      <c r="C577" s="3" t="s">
        <v>23</v>
      </c>
      <c r="D577" s="3">
        <f>'scaled aggregate flows'!D577*'updating weights'!D558</f>
        <v>456.83228680275897</v>
      </c>
      <c r="E577" s="3">
        <f>'scaled aggregate flows'!E577*'updating weights'!E558</f>
        <v>28.795389801935009</v>
      </c>
      <c r="F577" s="3">
        <f>'scaled aggregate flows'!F577*'updating weights'!F558</f>
        <v>-299.06582022234579</v>
      </c>
      <c r="G577" s="3">
        <f>'scaled aggregate flows'!G577*'updating weights'!G558</f>
        <v>-7.4358627114331832E-2</v>
      </c>
      <c r="H577" s="3">
        <f>'scaled aggregate flows'!H577*'updating weights'!H558</f>
        <v>-350.94405142588528</v>
      </c>
      <c r="I577" s="3">
        <f>'scaled aggregate flows'!I577*'updating weights'!I558</f>
        <v>-138.2934358706276</v>
      </c>
      <c r="J577" s="3">
        <f>'scaled aggregate flows'!J577*'updating weights'!J558</f>
        <v>0</v>
      </c>
    </row>
    <row r="578" spans="1:10">
      <c r="A578" s="3" t="s">
        <v>10</v>
      </c>
      <c r="B578" s="3" t="s">
        <v>9</v>
      </c>
      <c r="C578" s="3" t="s">
        <v>23</v>
      </c>
      <c r="D578" s="3">
        <f>'scaled aggregate flows'!D578*'updating weights'!D559</f>
        <v>0</v>
      </c>
      <c r="E578" s="3">
        <f>'scaled aggregate flows'!E578*'updating weights'!E559</f>
        <v>0.16891456160117518</v>
      </c>
      <c r="F578" s="3">
        <f>'scaled aggregate flows'!F578*'updating weights'!F559</f>
        <v>0</v>
      </c>
      <c r="G578" s="3">
        <f>'scaled aggregate flows'!G578*'updating weights'!G559</f>
        <v>-5.0340305570072769E-2</v>
      </c>
      <c r="H578" s="3">
        <f>'scaled aggregate flows'!H578*'updating weights'!H559</f>
        <v>-162.14533406169292</v>
      </c>
      <c r="I578" s="3">
        <f>'scaled aggregate flows'!I578*'updating weights'!I559</f>
        <v>-47.482312431156195</v>
      </c>
      <c r="J578" s="3">
        <f>'scaled aggregate flows'!J578*'updating weights'!J559</f>
        <v>0</v>
      </c>
    </row>
    <row r="579" spans="1:10">
      <c r="A579" s="3" t="s">
        <v>10</v>
      </c>
      <c r="B579" s="3" t="s">
        <v>10</v>
      </c>
      <c r="C579" s="3" t="s">
        <v>23</v>
      </c>
      <c r="D579" s="3">
        <f>'scaled aggregate flows'!D579*'updating weights'!D560</f>
        <v>0</v>
      </c>
      <c r="E579" s="3">
        <f>'scaled aggregate flows'!E579*'updating weights'!E560</f>
        <v>0</v>
      </c>
      <c r="F579" s="3">
        <f>'scaled aggregate flows'!F579*'updating weights'!F560</f>
        <v>0</v>
      </c>
      <c r="G579" s="3">
        <f>'scaled aggregate flows'!G579*'updating weights'!G560</f>
        <v>0</v>
      </c>
      <c r="H579" s="3">
        <f>'scaled aggregate flows'!H579*'updating weights'!H560</f>
        <v>0</v>
      </c>
      <c r="I579" s="3">
        <f>'scaled aggregate flows'!I579*'updating weights'!I560</f>
        <v>0</v>
      </c>
      <c r="J579" s="3">
        <f>'scaled aggregate flows'!J579*'updating weights'!J560</f>
        <v>0</v>
      </c>
    </row>
    <row r="580" spans="1:10">
      <c r="A580" s="3" t="s">
        <v>10</v>
      </c>
      <c r="B580" s="3" t="s">
        <v>11</v>
      </c>
      <c r="C580" s="3" t="s">
        <v>23</v>
      </c>
      <c r="D580" s="3">
        <f>'scaled aggregate flows'!D580*'updating weights'!D561</f>
        <v>188.41255446009077</v>
      </c>
      <c r="E580" s="3">
        <f>'scaled aggregate flows'!E580*'updating weights'!E561</f>
        <v>130.99980530959536</v>
      </c>
      <c r="F580" s="3">
        <f>'scaled aggregate flows'!F580*'updating weights'!F561</f>
        <v>-665.72667335361416</v>
      </c>
      <c r="G580" s="3">
        <f>'scaled aggregate flows'!G580*'updating weights'!G561</f>
        <v>-31.612963450693613</v>
      </c>
      <c r="H580" s="3">
        <f>'scaled aggregate flows'!H580*'updating weights'!H561</f>
        <v>-1231.644897010149</v>
      </c>
      <c r="I580" s="3">
        <f>'scaled aggregate flows'!I580*'updating weights'!I561</f>
        <v>-402.40360948138067</v>
      </c>
      <c r="J580" s="3">
        <f>'scaled aggregate flows'!J580*'updating weights'!J561</f>
        <v>0</v>
      </c>
    </row>
    <row r="581" spans="1:10">
      <c r="A581" s="3" t="s">
        <v>10</v>
      </c>
      <c r="B581" s="3" t="s">
        <v>12</v>
      </c>
      <c r="C581" s="3" t="s">
        <v>23</v>
      </c>
      <c r="D581" s="3">
        <f>'scaled aggregate flows'!D581*'updating weights'!D562</f>
        <v>1304.5059446289633</v>
      </c>
      <c r="E581" s="3">
        <f>'scaled aggregate flows'!E581*'updating weights'!E562</f>
        <v>4.0145536711368612E-2</v>
      </c>
      <c r="F581" s="3">
        <f>'scaled aggregate flows'!F581*'updating weights'!F562</f>
        <v>-1299.984342843004</v>
      </c>
      <c r="G581" s="3">
        <f>'scaled aggregate flows'!G581*'updating weights'!G562</f>
        <v>-5.5534449695492823E-2</v>
      </c>
      <c r="H581" s="3">
        <f>'scaled aggregate flows'!H581*'updating weights'!H562</f>
        <v>-109.30039313645716</v>
      </c>
      <c r="I581" s="3">
        <f>'scaled aggregate flows'!I581*'updating weights'!I562</f>
        <v>-0.20101357146799809</v>
      </c>
      <c r="J581" s="3">
        <f>'scaled aggregate flows'!J581*'updating weights'!J562</f>
        <v>0</v>
      </c>
    </row>
    <row r="582" spans="1:10">
      <c r="A582" s="3" t="s">
        <v>10</v>
      </c>
      <c r="B582" s="3" t="s">
        <v>13</v>
      </c>
      <c r="C582" s="3" t="s">
        <v>23</v>
      </c>
      <c r="D582" s="3">
        <f>'scaled aggregate flows'!D582*'updating weights'!D563</f>
        <v>831.98772640009918</v>
      </c>
      <c r="E582" s="3">
        <f>'scaled aggregate flows'!E582*'updating weights'!E563</f>
        <v>18.561641411986667</v>
      </c>
      <c r="F582" s="3">
        <f>'scaled aggregate flows'!F582*'updating weights'!F563</f>
        <v>-2054.3142630730954</v>
      </c>
      <c r="G582" s="3">
        <f>'scaled aggregate flows'!G582*'updating weights'!G563</f>
        <v>-9.3508779335877179</v>
      </c>
      <c r="H582" s="3">
        <f>'scaled aggregate flows'!H582*'updating weights'!H563</f>
        <v>-839.85812578488412</v>
      </c>
      <c r="I582" s="3">
        <f>'scaled aggregate flows'!I582*'updating weights'!I563</f>
        <v>-248.64236516033239</v>
      </c>
      <c r="J582" s="3">
        <f>'scaled aggregate flows'!J582*'updating weights'!J563</f>
        <v>0</v>
      </c>
    </row>
    <row r="583" spans="1:10">
      <c r="A583" s="3" t="s">
        <v>10</v>
      </c>
      <c r="B583" s="3" t="s">
        <v>14</v>
      </c>
      <c r="C583" s="3" t="s">
        <v>23</v>
      </c>
      <c r="D583" s="3">
        <f>'scaled aggregate flows'!D583*'updating weights'!D564</f>
        <v>43.471027510627003</v>
      </c>
      <c r="E583" s="3">
        <f>'scaled aggregate flows'!E583*'updating weights'!E564</f>
        <v>5.8709497096523011E-2</v>
      </c>
      <c r="F583" s="3">
        <f>'scaled aggregate flows'!F583*'updating weights'!F564</f>
        <v>-12.153579464996806</v>
      </c>
      <c r="G583" s="3">
        <f>'scaled aggregate flows'!G583*'updating weights'!G564</f>
        <v>-0.37719348063728342</v>
      </c>
      <c r="H583" s="3">
        <f>'scaled aggregate flows'!H583*'updating weights'!H564</f>
        <v>-56.472414579732842</v>
      </c>
      <c r="I583" s="3">
        <f>'scaled aggregate flows'!I583*'updating weights'!I564</f>
        <v>-7.583741924598197</v>
      </c>
      <c r="J583" s="3">
        <f>'scaled aggregate flows'!J583*'updating weights'!J564</f>
        <v>0</v>
      </c>
    </row>
    <row r="584" spans="1:10">
      <c r="A584" s="3" t="s">
        <v>10</v>
      </c>
      <c r="B584" s="3" t="s">
        <v>15</v>
      </c>
      <c r="C584" s="3" t="s">
        <v>23</v>
      </c>
      <c r="D584" s="3">
        <f>'scaled aggregate flows'!D584*'updating weights'!D565</f>
        <v>0.70642251560612201</v>
      </c>
      <c r="E584" s="3">
        <f>'scaled aggregate flows'!E584*'updating weights'!E565</f>
        <v>0.6006719562778412</v>
      </c>
      <c r="F584" s="3">
        <f>'scaled aggregate flows'!F584*'updating weights'!F565</f>
        <v>-3.5019416887862503E-2</v>
      </c>
      <c r="G584" s="3">
        <f>'scaled aggregate flows'!G584*'updating weights'!G565</f>
        <v>-9.2237800527109046E-2</v>
      </c>
      <c r="H584" s="3">
        <f>'scaled aggregate flows'!H584*'updating weights'!H565</f>
        <v>-14.351912846485046</v>
      </c>
      <c r="I584" s="3">
        <f>'scaled aggregate flows'!I584*'updating weights'!I565</f>
        <v>-30.410580983830055</v>
      </c>
      <c r="J584" s="3">
        <f>'scaled aggregate flows'!J584*'updating weights'!J565</f>
        <v>0</v>
      </c>
    </row>
    <row r="585" spans="1:10">
      <c r="A585" s="3" t="s">
        <v>10</v>
      </c>
      <c r="B585" s="3" t="s">
        <v>16</v>
      </c>
      <c r="C585" s="3" t="s">
        <v>23</v>
      </c>
      <c r="D585" s="3">
        <f>'scaled aggregate flows'!D585*'updating weights'!D566</f>
        <v>110.1890959692648</v>
      </c>
      <c r="E585" s="3">
        <f>'scaled aggregate flows'!E585*'updating weights'!E566</f>
        <v>57.806104299573263</v>
      </c>
      <c r="F585" s="3">
        <f>'scaled aggregate flows'!F585*'updating weights'!F566</f>
        <v>-464.22948620342277</v>
      </c>
      <c r="G585" s="3">
        <f>'scaled aggregate flows'!G585*'updating weights'!G566</f>
        <v>-0.4249489182031933</v>
      </c>
      <c r="H585" s="3">
        <f>'scaled aggregate flows'!H585*'updating weights'!H566</f>
        <v>-676.04201353184067</v>
      </c>
      <c r="I585" s="3">
        <f>'scaled aggregate flows'!I585*'updating weights'!I566</f>
        <v>-51.024397048524804</v>
      </c>
      <c r="J585" s="3">
        <f>'scaled aggregate flows'!J585*'updating weights'!J566</f>
        <v>0</v>
      </c>
    </row>
    <row r="586" spans="1:10">
      <c r="A586" s="3" t="s">
        <v>10</v>
      </c>
      <c r="B586" s="3" t="s">
        <v>17</v>
      </c>
      <c r="C586" s="3" t="s">
        <v>23</v>
      </c>
      <c r="D586" s="3">
        <f>'scaled aggregate flows'!D586*'updating weights'!D567</f>
        <v>180.51216773703163</v>
      </c>
      <c r="E586" s="3">
        <f>'scaled aggregate flows'!E586*'updating weights'!E567</f>
        <v>49.329406943546218</v>
      </c>
      <c r="F586" s="3">
        <f>'scaled aggregate flows'!F586*'updating weights'!F567</f>
        <v>-508.40618306079739</v>
      </c>
      <c r="G586" s="3">
        <f>'scaled aggregate flows'!G586*'updating weights'!G567</f>
        <v>-0.18451490507264465</v>
      </c>
      <c r="H586" s="3">
        <f>'scaled aggregate flows'!H586*'updating weights'!H567</f>
        <v>-42.988481382233999</v>
      </c>
      <c r="I586" s="3">
        <f>'scaled aggregate flows'!I586*'updating weights'!I567</f>
        <v>-121.64880035552709</v>
      </c>
      <c r="J586" s="3">
        <f>'scaled aggregate flows'!J586*'updating weights'!J567</f>
        <v>0</v>
      </c>
    </row>
    <row r="587" spans="1:10">
      <c r="A587" s="3" t="s">
        <v>10</v>
      </c>
      <c r="B587" s="3" t="s">
        <v>18</v>
      </c>
      <c r="C587" s="3" t="s">
        <v>23</v>
      </c>
      <c r="D587" s="3">
        <f>'scaled aggregate flows'!D587*'updating weights'!D568</f>
        <v>2172.3341565932678</v>
      </c>
      <c r="E587" s="3">
        <f>'scaled aggregate flows'!E587*'updating weights'!E568</f>
        <v>74.605179347284221</v>
      </c>
      <c r="F587" s="3">
        <f>'scaled aggregate flows'!F587*'updating weights'!F568</f>
        <v>-5118.7136216646077</v>
      </c>
      <c r="G587" s="3">
        <f>'scaled aggregate flows'!G587*'updating weights'!G568</f>
        <v>-9.6206324910537511</v>
      </c>
      <c r="H587" s="3">
        <f>'scaled aggregate flows'!H587*'updating weights'!H568</f>
        <v>-1230.9627183309831</v>
      </c>
      <c r="I587" s="3">
        <f>'scaled aggregate flows'!I587*'updating weights'!I568</f>
        <v>-417.73684007085006</v>
      </c>
      <c r="J587" s="3">
        <f>'scaled aggregate flows'!J587*'updating weights'!J568</f>
        <v>0</v>
      </c>
    </row>
    <row r="588" spans="1:10">
      <c r="A588" s="3" t="s">
        <v>10</v>
      </c>
      <c r="B588" s="3" t="s">
        <v>19</v>
      </c>
      <c r="C588" s="3" t="s">
        <v>23</v>
      </c>
      <c r="D588" s="3">
        <f>'scaled aggregate flows'!D588*'updating weights'!D569</f>
        <v>1975.1201735023169</v>
      </c>
      <c r="E588" s="3">
        <f>'scaled aggregate flows'!E588*'updating weights'!E569</f>
        <v>560.51205017995233</v>
      </c>
      <c r="F588" s="3">
        <f>'scaled aggregate flows'!F588*'updating weights'!F569</f>
        <v>-18532.940785977709</v>
      </c>
      <c r="G588" s="3">
        <f>'scaled aggregate flows'!G588*'updating weights'!G569</f>
        <v>-51.744944249072233</v>
      </c>
      <c r="H588" s="3">
        <f>'scaled aggregate flows'!H588*'updating weights'!H569</f>
        <v>-6696.6598196767454</v>
      </c>
      <c r="I588" s="3">
        <f>'scaled aggregate flows'!I588*'updating weights'!I569</f>
        <v>-1753.3522887442502</v>
      </c>
      <c r="J588" s="3">
        <f>'scaled aggregate flows'!J588*'updating weights'!J569</f>
        <v>-4237.4323657235282</v>
      </c>
    </row>
    <row r="591" spans="1:10">
      <c r="A591" s="3" t="s">
        <v>10</v>
      </c>
      <c r="B591" s="3" t="s">
        <v>3</v>
      </c>
      <c r="C591" s="3" t="s">
        <v>24</v>
      </c>
      <c r="D591" s="3">
        <f>'scaled aggregate flows'!D591*'updating weights'!D572</f>
        <v>-4.6744928101087407E-2</v>
      </c>
      <c r="E591" s="3">
        <f>'scaled aggregate flows'!E591*'updating weights'!E572</f>
        <v>1.5193167458727608</v>
      </c>
      <c r="F591" s="3">
        <f>'scaled aggregate flows'!F591*'updating weights'!F572</f>
        <v>-4.9968230241989424E-2</v>
      </c>
      <c r="G591" s="3">
        <f>'scaled aggregate flows'!G591*'updating weights'!G572</f>
        <v>-30.568533309619948</v>
      </c>
      <c r="H591" s="3">
        <f>'scaled aggregate flows'!H591*'updating weights'!H572</f>
        <v>-1261.4203190729852</v>
      </c>
      <c r="I591" s="3">
        <f>'scaled aggregate flows'!I591*'updating weights'!I572</f>
        <v>-434.12343291203837</v>
      </c>
      <c r="J591" s="3">
        <f>'scaled aggregate flows'!J591*'updating weights'!J572</f>
        <v>0</v>
      </c>
    </row>
    <row r="592" spans="1:10">
      <c r="A592" s="3" t="s">
        <v>10</v>
      </c>
      <c r="B592" s="3" t="s">
        <v>4</v>
      </c>
      <c r="C592" s="3" t="s">
        <v>24</v>
      </c>
      <c r="D592" s="3">
        <f>'scaled aggregate flows'!D592*'updating weights'!D573</f>
        <v>-407.23618963959456</v>
      </c>
      <c r="E592" s="3">
        <f>'scaled aggregate flows'!E592*'updating weights'!E573</f>
        <v>54.926624742334532</v>
      </c>
      <c r="F592" s="3">
        <f>'scaled aggregate flows'!F592*'updating weights'!F573</f>
        <v>-444.42066477547718</v>
      </c>
      <c r="G592" s="3">
        <f>'scaled aggregate flows'!G592*'updating weights'!G573</f>
        <v>-432.43483418851105</v>
      </c>
      <c r="H592" s="3">
        <f>'scaled aggregate flows'!H592*'updating weights'!H573</f>
        <v>-1095.5277650474434</v>
      </c>
      <c r="I592" s="3">
        <f>'scaled aggregate flows'!I592*'updating weights'!I573</f>
        <v>-1198.8638280301072</v>
      </c>
      <c r="J592" s="3">
        <f>'scaled aggregate flows'!J592*'updating weights'!J573</f>
        <v>0</v>
      </c>
    </row>
    <row r="593" spans="1:10">
      <c r="A593" s="3" t="s">
        <v>10</v>
      </c>
      <c r="B593" s="3" t="s">
        <v>5</v>
      </c>
      <c r="C593" s="3" t="s">
        <v>24</v>
      </c>
      <c r="D593" s="3">
        <f>'scaled aggregate flows'!D593*'updating weights'!D574</f>
        <v>-3853.800621778093</v>
      </c>
      <c r="E593" s="3">
        <f>'scaled aggregate flows'!E593*'updating weights'!E574</f>
        <v>5.9401739262957207</v>
      </c>
      <c r="F593" s="3">
        <f>'scaled aggregate flows'!F593*'updating weights'!F574</f>
        <v>-180.69470749343452</v>
      </c>
      <c r="G593" s="3">
        <f>'scaled aggregate flows'!G593*'updating weights'!G574</f>
        <v>-5.6973775431992859</v>
      </c>
      <c r="H593" s="3">
        <f>'scaled aggregate flows'!H593*'updating weights'!H574</f>
        <v>-4323.4931082188732</v>
      </c>
      <c r="I593" s="3">
        <f>'scaled aggregate flows'!I593*'updating weights'!I574</f>
        <v>-1094.8313260918612</v>
      </c>
      <c r="J593" s="3">
        <f>'scaled aggregate flows'!J593*'updating weights'!J574</f>
        <v>0</v>
      </c>
    </row>
    <row r="594" spans="1:10">
      <c r="A594" s="3" t="s">
        <v>10</v>
      </c>
      <c r="B594" s="3" t="s">
        <v>6</v>
      </c>
      <c r="C594" s="3" t="s">
        <v>24</v>
      </c>
      <c r="D594" s="3">
        <f>'scaled aggregate flows'!D594*'updating weights'!D575</f>
        <v>-110.66230855059707</v>
      </c>
      <c r="E594" s="3">
        <f>'scaled aggregate flows'!E594*'updating weights'!E575</f>
        <v>37.87312113957325</v>
      </c>
      <c r="F594" s="3">
        <f>'scaled aggregate flows'!F594*'updating weights'!F575</f>
        <v>-54.537633187625204</v>
      </c>
      <c r="G594" s="3">
        <f>'scaled aggregate flows'!G594*'updating weights'!G575</f>
        <v>-159.35142110328405</v>
      </c>
      <c r="H594" s="3">
        <f>'scaled aggregate flows'!H594*'updating weights'!H575</f>
        <v>-6194.921043178163</v>
      </c>
      <c r="I594" s="3">
        <f>'scaled aggregate flows'!I594*'updating weights'!I575</f>
        <v>-679.67433882852868</v>
      </c>
      <c r="J594" s="3">
        <f>'scaled aggregate flows'!J594*'updating weights'!J575</f>
        <v>0</v>
      </c>
    </row>
    <row r="595" spans="1:10">
      <c r="A595" s="3" t="s">
        <v>10</v>
      </c>
      <c r="B595" s="3" t="s">
        <v>7</v>
      </c>
      <c r="C595" s="3" t="s">
        <v>24</v>
      </c>
      <c r="D595" s="3">
        <f>'scaled aggregate flows'!D595*'updating weights'!D576</f>
        <v>-21064.843860445657</v>
      </c>
      <c r="E595" s="3">
        <f>'scaled aggregate flows'!E595*'updating weights'!E576</f>
        <v>2261.0800452933486</v>
      </c>
      <c r="F595" s="3">
        <f>'scaled aggregate flows'!F595*'updating weights'!F576</f>
        <v>-2325.0144144220699</v>
      </c>
      <c r="G595" s="3">
        <f>'scaled aggregate flows'!G595*'updating weights'!G576</f>
        <v>-7471.611282797061</v>
      </c>
      <c r="H595" s="3">
        <f>'scaled aggregate flows'!H595*'updating weights'!H576</f>
        <v>-11903.192065517289</v>
      </c>
      <c r="I595" s="3">
        <f>'scaled aggregate flows'!I595*'updating weights'!I576</f>
        <v>-8204.1516608996499</v>
      </c>
      <c r="J595" s="3">
        <f>'scaled aggregate flows'!J595*'updating weights'!J576</f>
        <v>-826.10527276403116</v>
      </c>
    </row>
    <row r="596" spans="1:10">
      <c r="A596" s="3" t="s">
        <v>10</v>
      </c>
      <c r="B596" s="3" t="s">
        <v>8</v>
      </c>
      <c r="C596" s="3" t="s">
        <v>24</v>
      </c>
      <c r="D596" s="3">
        <f>'scaled aggregate flows'!D596*'updating weights'!D577</f>
        <v>-1881.2804833870323</v>
      </c>
      <c r="E596" s="3">
        <f>'scaled aggregate flows'!E596*'updating weights'!E577</f>
        <v>109.69069070760088</v>
      </c>
      <c r="F596" s="3">
        <f>'scaled aggregate flows'!F596*'updating weights'!F577</f>
        <v>-92.587968119635832</v>
      </c>
      <c r="G596" s="3">
        <f>'scaled aggregate flows'!G596*'updating weights'!G577</f>
        <v>-10.572261916041112</v>
      </c>
      <c r="H596" s="3">
        <f>'scaled aggregate flows'!H596*'updating weights'!H577</f>
        <v>-1044.2362637221761</v>
      </c>
      <c r="I596" s="3">
        <f>'scaled aggregate flows'!I596*'updating weights'!I577</f>
        <v>-1273.7741231196192</v>
      </c>
      <c r="J596" s="3">
        <f>'scaled aggregate flows'!J596*'updating weights'!J577</f>
        <v>0</v>
      </c>
    </row>
    <row r="597" spans="1:10">
      <c r="A597" s="3" t="s">
        <v>10</v>
      </c>
      <c r="B597" s="3" t="s">
        <v>9</v>
      </c>
      <c r="C597" s="3" t="s">
        <v>24</v>
      </c>
      <c r="D597" s="3">
        <f>'scaled aggregate flows'!D597*'updating weights'!D578</f>
        <v>0</v>
      </c>
      <c r="E597" s="3">
        <f>'scaled aggregate flows'!E597*'updating weights'!E578</f>
        <v>0.64344865827652109</v>
      </c>
      <c r="F597" s="3">
        <f>'scaled aggregate flows'!F597*'updating weights'!F578</f>
        <v>0</v>
      </c>
      <c r="G597" s="3">
        <f>'scaled aggregate flows'!G597*'updating weights'!G578</f>
        <v>-7.1573523621144792</v>
      </c>
      <c r="H597" s="3">
        <f>'scaled aggregate flows'!H597*'updating weights'!H578</f>
        <v>-482.4644758405999</v>
      </c>
      <c r="I597" s="3">
        <f>'scaled aggregate flows'!I597*'updating weights'!I578</f>
        <v>-437.34354056593071</v>
      </c>
      <c r="J597" s="3">
        <f>'scaled aggregate flows'!J597*'updating weights'!J578</f>
        <v>0</v>
      </c>
    </row>
    <row r="598" spans="1:10">
      <c r="A598" s="3" t="s">
        <v>10</v>
      </c>
      <c r="B598" s="3" t="s">
        <v>10</v>
      </c>
      <c r="C598" s="3" t="s">
        <v>24</v>
      </c>
      <c r="D598" s="3">
        <f>'scaled aggregate flows'!D598*'updating weights'!D579</f>
        <v>0</v>
      </c>
      <c r="E598" s="3">
        <f>'scaled aggregate flows'!E598*'updating weights'!E579</f>
        <v>0</v>
      </c>
      <c r="F598" s="3">
        <f>'scaled aggregate flows'!F598*'updating weights'!F579</f>
        <v>0</v>
      </c>
      <c r="G598" s="3">
        <f>'scaled aggregate flows'!G598*'updating weights'!G579</f>
        <v>0</v>
      </c>
      <c r="H598" s="3">
        <f>'scaled aggregate flows'!H598*'updating weights'!H579</f>
        <v>0</v>
      </c>
      <c r="I598" s="3">
        <f>'scaled aggregate flows'!I598*'updating weights'!I579</f>
        <v>0</v>
      </c>
      <c r="J598" s="3">
        <f>'scaled aggregate flows'!J598*'updating weights'!J579</f>
        <v>0</v>
      </c>
    </row>
    <row r="599" spans="1:10">
      <c r="A599" s="3" t="s">
        <v>10</v>
      </c>
      <c r="B599" s="3" t="s">
        <v>11</v>
      </c>
      <c r="C599" s="3" t="s">
        <v>24</v>
      </c>
      <c r="D599" s="3">
        <f>'scaled aggregate flows'!D599*'updating weights'!D580</f>
        <v>-775.90151084024581</v>
      </c>
      <c r="E599" s="3">
        <f>'scaled aggregate flows'!E599*'updating weights'!E580</f>
        <v>499.01943421530439</v>
      </c>
      <c r="F599" s="3">
        <f>'scaled aggregate flows'!F599*'updating weights'!F580</f>
        <v>-206.1027233504303</v>
      </c>
      <c r="G599" s="3">
        <f>'scaled aggregate flows'!G599*'updating weights'!G580</f>
        <v>-4494.7108696490477</v>
      </c>
      <c r="H599" s="3">
        <f>'scaled aggregate flows'!H599*'updating weights'!H580</f>
        <v>-3664.7672478300315</v>
      </c>
      <c r="I599" s="3">
        <f>'scaled aggregate flows'!I599*'updating weights'!I580</f>
        <v>-3706.403717431835</v>
      </c>
      <c r="J599" s="3">
        <f>'scaled aggregate flows'!J599*'updating weights'!J580</f>
        <v>0</v>
      </c>
    </row>
    <row r="600" spans="1:10">
      <c r="A600" s="3" t="s">
        <v>10</v>
      </c>
      <c r="B600" s="3" t="s">
        <v>12</v>
      </c>
      <c r="C600" s="3" t="s">
        <v>24</v>
      </c>
      <c r="D600" s="3">
        <f>'scaled aggregate flows'!D600*'updating weights'!D581</f>
        <v>-5372.0843403356666</v>
      </c>
      <c r="E600" s="3">
        <f>'scaled aggregate flows'!E600*'updating weights'!E581</f>
        <v>0.15292696785794008</v>
      </c>
      <c r="F600" s="3">
        <f>'scaled aggregate flows'!F600*'updating weights'!F581</f>
        <v>-402.46293876608132</v>
      </c>
      <c r="G600" s="3">
        <f>'scaled aggregate flows'!G600*'updating weights'!G581</f>
        <v>-7.8958524428001136</v>
      </c>
      <c r="H600" s="3">
        <f>'scaled aggregate flows'!H600*'updating weights'!H581</f>
        <v>-325.22401701481158</v>
      </c>
      <c r="I600" s="3">
        <f>'scaled aggregate flows'!I600*'updating weights'!I581</f>
        <v>-1.8514681056252089</v>
      </c>
      <c r="J600" s="3">
        <f>'scaled aggregate flows'!J600*'updating weights'!J581</f>
        <v>0</v>
      </c>
    </row>
    <row r="601" spans="1:10">
      <c r="A601" s="3" t="s">
        <v>10</v>
      </c>
      <c r="B601" s="3" t="s">
        <v>13</v>
      </c>
      <c r="C601" s="3" t="s">
        <v>24</v>
      </c>
      <c r="D601" s="3">
        <f>'scaled aggregate flows'!D601*'updating weights'!D582</f>
        <v>-3426.2076418645192</v>
      </c>
      <c r="E601" s="3">
        <f>'scaled aggregate flows'!E601*'updating weights'!E582</f>
        <v>70.707126423786292</v>
      </c>
      <c r="F601" s="3">
        <f>'scaled aggregate flows'!F601*'updating weights'!F582</f>
        <v>-635.99639489298318</v>
      </c>
      <c r="G601" s="3">
        <f>'scaled aggregate flows'!G601*'updating weights'!G582</f>
        <v>-1329.5018277679369</v>
      </c>
      <c r="H601" s="3">
        <f>'scaled aggregate flows'!H601*'updating weights'!H582</f>
        <v>-2499.0032108053256</v>
      </c>
      <c r="I601" s="3">
        <f>'scaled aggregate flows'!I601*'updating weights'!I582</f>
        <v>-2290.1608356073684</v>
      </c>
      <c r="J601" s="3">
        <f>'scaled aggregate flows'!J601*'updating weights'!J582</f>
        <v>0</v>
      </c>
    </row>
    <row r="602" spans="1:10">
      <c r="A602" s="3" t="s">
        <v>10</v>
      </c>
      <c r="B602" s="3" t="s">
        <v>14</v>
      </c>
      <c r="C602" s="3" t="s">
        <v>24</v>
      </c>
      <c r="D602" s="3">
        <f>'scaled aggregate flows'!D602*'updating weights'!D583</f>
        <v>-179.01798539872695</v>
      </c>
      <c r="E602" s="3">
        <f>'scaled aggregate flows'!E602*'updating weights'!E583</f>
        <v>0.22364292797942073</v>
      </c>
      <c r="F602" s="3">
        <f>'scaled aggregate flows'!F602*'updating weights'!F583</f>
        <v>-3.762634015508624</v>
      </c>
      <c r="G602" s="3">
        <f>'scaled aggregate flows'!G602*'updating weights'!G583</f>
        <v>-53.629127178330315</v>
      </c>
      <c r="H602" s="3">
        <f>'scaled aggregate flows'!H602*'updating weights'!H583</f>
        <v>-168.03402982473335</v>
      </c>
      <c r="I602" s="3">
        <f>'scaled aggregate flows'!I602*'updating weights'!I583</f>
        <v>-69.851285125400963</v>
      </c>
      <c r="J602" s="3">
        <f>'scaled aggregate flows'!J602*'updating weights'!J583</f>
        <v>0</v>
      </c>
    </row>
    <row r="603" spans="1:10">
      <c r="A603" s="3" t="s">
        <v>10</v>
      </c>
      <c r="B603" s="3" t="s">
        <v>15</v>
      </c>
      <c r="C603" s="3" t="s">
        <v>24</v>
      </c>
      <c r="D603" s="3">
        <f>'scaled aggregate flows'!D603*'updating weights'!D584</f>
        <v>-2.909117700362466</v>
      </c>
      <c r="E603" s="3">
        <f>'scaled aggregate flows'!E603*'updating weights'!E584</f>
        <v>2.2881482843609446</v>
      </c>
      <c r="F603" s="3">
        <f>'scaled aggregate flows'!F603*'updating weights'!F584</f>
        <v>-1.0841682449606069E-2</v>
      </c>
      <c r="G603" s="3">
        <f>'scaled aggregate flows'!G603*'updating weights'!G584</f>
        <v>-13.114311325742586</v>
      </c>
      <c r="H603" s="3">
        <f>'scaled aggregate flows'!H603*'updating weights'!H584</f>
        <v>-42.704208226891275</v>
      </c>
      <c r="I603" s="3">
        <f>'scaled aggregate flows'!I603*'updating weights'!I584</f>
        <v>-280.10158893205681</v>
      </c>
      <c r="J603" s="3">
        <f>'scaled aggregate flows'!J603*'updating weights'!J584</f>
        <v>0</v>
      </c>
    </row>
    <row r="604" spans="1:10">
      <c r="A604" s="3" t="s">
        <v>10</v>
      </c>
      <c r="B604" s="3" t="s">
        <v>16</v>
      </c>
      <c r="C604" s="3" t="s">
        <v>24</v>
      </c>
      <c r="D604" s="3">
        <f>'scaled aggregate flows'!D604*'updating weights'!D585</f>
        <v>-453.7695817864568</v>
      </c>
      <c r="E604" s="3">
        <f>'scaled aggregate flows'!E604*'updating weights'!E585</f>
        <v>220.20162086188242</v>
      </c>
      <c r="F604" s="3">
        <f>'scaled aggregate flows'!F604*'updating weights'!F585</f>
        <v>-143.72108734071199</v>
      </c>
      <c r="G604" s="3">
        <f>'scaled aggregate flows'!G604*'updating weights'!G585</f>
        <v>-60.418964665319599</v>
      </c>
      <c r="H604" s="3">
        <f>'scaled aggregate flows'!H604*'updating weights'!H585</f>
        <v>-2011.5673237983146</v>
      </c>
      <c r="I604" s="3">
        <f>'scaled aggregate flows'!I604*'updating weights'!I585</f>
        <v>-469.96848548179042</v>
      </c>
      <c r="J604" s="3">
        <f>'scaled aggregate flows'!J604*'updating weights'!J585</f>
        <v>0</v>
      </c>
    </row>
    <row r="605" spans="1:10">
      <c r="A605" s="3" t="s">
        <v>10</v>
      </c>
      <c r="B605" s="3" t="s">
        <v>17</v>
      </c>
      <c r="C605" s="3" t="s">
        <v>24</v>
      </c>
      <c r="D605" s="3">
        <f>'scaled aggregate flows'!D605*'updating weights'!D586</f>
        <v>-743.36693790687877</v>
      </c>
      <c r="E605" s="3">
        <f>'scaled aggregate flows'!E605*'updating weights'!E586</f>
        <v>187.91121624164631</v>
      </c>
      <c r="F605" s="3">
        <f>'scaled aggregate flows'!F605*'updating weights'!F586</f>
        <v>-157.39777763323846</v>
      </c>
      <c r="G605" s="3">
        <f>'scaled aggregate flows'!G605*'updating weights'!G586</f>
        <v>-26.234210871618931</v>
      </c>
      <c r="H605" s="3">
        <f>'scaled aggregate flows'!H605*'updating weights'!H586</f>
        <v>-127.91250058032274</v>
      </c>
      <c r="I605" s="3">
        <f>'scaled aggregate flows'!I605*'updating weights'!I586</f>
        <v>-1120.4660078470574</v>
      </c>
      <c r="J605" s="3">
        <f>'scaled aggregate flows'!J605*'updating weights'!J586</f>
        <v>0</v>
      </c>
    </row>
    <row r="606" spans="1:10">
      <c r="A606" s="3" t="s">
        <v>10</v>
      </c>
      <c r="B606" s="3" t="s">
        <v>18</v>
      </c>
      <c r="C606" s="3" t="s">
        <v>24</v>
      </c>
      <c r="D606" s="3">
        <f>'scaled aggregate flows'!D606*'updating weights'!D587</f>
        <v>-8945.8866421112652</v>
      </c>
      <c r="E606" s="3">
        <f>'scaled aggregate flows'!E606*'updating weights'!E587</f>
        <v>284.19457799519449</v>
      </c>
      <c r="F606" s="3">
        <f>'scaled aggregate flows'!F606*'updating weights'!F587</f>
        <v>-1584.7056452786073</v>
      </c>
      <c r="G606" s="3">
        <f>'scaled aggregate flows'!G606*'updating weights'!G587</f>
        <v>-1367.855357751642</v>
      </c>
      <c r="H606" s="3">
        <f>'scaled aggregate flows'!H606*'updating weights'!H587</f>
        <v>-3662.737420818492</v>
      </c>
      <c r="I606" s="3">
        <f>'scaled aggregate flows'!I606*'updating weights'!I587</f>
        <v>-3847.6329249190476</v>
      </c>
      <c r="J606" s="3">
        <f>'scaled aggregate flows'!J606*'updating weights'!J587</f>
        <v>0</v>
      </c>
    </row>
    <row r="607" spans="1:10">
      <c r="A607" s="3" t="s">
        <v>10</v>
      </c>
      <c r="B607" s="3" t="s">
        <v>19</v>
      </c>
      <c r="C607" s="3" t="s">
        <v>24</v>
      </c>
      <c r="D607" s="3">
        <f>'scaled aggregate flows'!D607*'updating weights'!D588</f>
        <v>-8133.7399787555405</v>
      </c>
      <c r="E607" s="3">
        <f>'scaled aggregate flows'!E607*'updating weights'!E588</f>
        <v>2135.1665789931708</v>
      </c>
      <c r="F607" s="3">
        <f>'scaled aggregate flows'!F607*'updating weights'!F588</f>
        <v>-5737.6243442980758</v>
      </c>
      <c r="G607" s="3">
        <f>'scaled aggregate flows'!G607*'updating weights'!G588</f>
        <v>-7357.0629886830802</v>
      </c>
      <c r="H607" s="3">
        <f>'scaled aggregate flows'!H607*'updating weights'!H588</f>
        <v>-19925.954012058453</v>
      </c>
      <c r="I607" s="3">
        <f>'scaled aggregate flows'!I607*'updating weights'!I588</f>
        <v>-16149.535659843526</v>
      </c>
      <c r="J607" s="3">
        <f>'scaled aggregate flows'!J607*'updating weights'!J588</f>
        <v>-3875.6651009293414</v>
      </c>
    </row>
    <row r="610" spans="1:10">
      <c r="A610" s="3" t="s">
        <v>13</v>
      </c>
      <c r="B610" s="3" t="s">
        <v>3</v>
      </c>
      <c r="C610" s="3" t="s">
        <v>25</v>
      </c>
      <c r="D610" s="3">
        <f>'scaled aggregate flows'!D610*weights!D314</f>
        <v>37.446933095436222</v>
      </c>
      <c r="E610" s="3">
        <f>'scaled aggregate flows'!E610*weights!E314</f>
        <v>0.6953432333233881</v>
      </c>
      <c r="F610" s="3">
        <f>'scaled aggregate flows'!F610*weights!F314</f>
        <v>-5.4852678278813356E-2</v>
      </c>
      <c r="G610" s="3">
        <f>'scaled aggregate flows'!G610*weights!G314</f>
        <v>-54.870083668682788</v>
      </c>
      <c r="H610" s="3">
        <f>'scaled aggregate flows'!H610*weights!H314</f>
        <v>-143.67863776986869</v>
      </c>
      <c r="I610" s="3">
        <f>'scaled aggregate flows'!I610*weights!I314</f>
        <v>-240.55329950297016</v>
      </c>
      <c r="J610" s="3">
        <f>'scaled aggregate flows'!J610*weights!J314</f>
        <v>0</v>
      </c>
    </row>
    <row r="611" spans="1:10">
      <c r="A611" s="3" t="s">
        <v>13</v>
      </c>
      <c r="B611" s="3" t="s">
        <v>4</v>
      </c>
      <c r="C611" s="3" t="s">
        <v>25</v>
      </c>
      <c r="D611" s="3">
        <f>'scaled aggregate flows'!D611*weights!D315</f>
        <v>466.277484854345</v>
      </c>
      <c r="E611" s="3">
        <f>'scaled aggregate flows'!E611*weights!E315</f>
        <v>225.03736649467584</v>
      </c>
      <c r="F611" s="3">
        <f>'scaled aggregate flows'!F611*weights!F315</f>
        <v>-89.494948703556716</v>
      </c>
      <c r="G611" s="3">
        <f>'scaled aggregate flows'!G611*weights!G315</f>
        <v>-267.72649612220999</v>
      </c>
      <c r="H611" s="3">
        <f>'scaled aggregate flows'!H611*weights!H315</f>
        <v>-512.33236009610107</v>
      </c>
      <c r="I611" s="3">
        <f>'scaled aggregate flows'!I611*weights!I315</f>
        <v>-470.82162209555423</v>
      </c>
      <c r="J611" s="3">
        <f>'scaled aggregate flows'!J611*weights!J315</f>
        <v>0</v>
      </c>
    </row>
    <row r="612" spans="1:10">
      <c r="A612" s="3" t="s">
        <v>13</v>
      </c>
      <c r="B612" s="3" t="s">
        <v>5</v>
      </c>
      <c r="C612" s="3" t="s">
        <v>25</v>
      </c>
      <c r="D612" s="3">
        <f>'scaled aggregate flows'!D612*weights!D316</f>
        <v>0</v>
      </c>
      <c r="E612" s="3">
        <f>'scaled aggregate flows'!E612*weights!E316</f>
        <v>14.155197525258014</v>
      </c>
      <c r="F612" s="3">
        <f>'scaled aggregate flows'!F612*weights!F316</f>
        <v>0</v>
      </c>
      <c r="G612" s="3">
        <f>'scaled aggregate flows'!G612*weights!G316</f>
        <v>-3.6241274239515939</v>
      </c>
      <c r="H612" s="3">
        <f>'scaled aggregate flows'!H612*weights!H316</f>
        <v>-198.38518424910487</v>
      </c>
      <c r="I612" s="3">
        <f>'scaled aggregate flows'!I612*weights!I316</f>
        <v>-162.36540655439416</v>
      </c>
      <c r="J612" s="3">
        <f>'scaled aggregate flows'!J612*weights!J316</f>
        <v>0</v>
      </c>
    </row>
    <row r="613" spans="1:10">
      <c r="A613" s="3" t="s">
        <v>13</v>
      </c>
      <c r="B613" s="3" t="s">
        <v>6</v>
      </c>
      <c r="C613" s="3" t="s">
        <v>25</v>
      </c>
      <c r="D613" s="3">
        <f>'scaled aggregate flows'!D613*weights!D317</f>
        <v>283.61750401820194</v>
      </c>
      <c r="E613" s="3">
        <f>'scaled aggregate flows'!E613*weights!E317</f>
        <v>4.9892104004931657</v>
      </c>
      <c r="F613" s="3">
        <f>'scaled aggregate flows'!F613*weights!F317</f>
        <v>-17.136422545367402</v>
      </c>
      <c r="G613" s="3">
        <f>'scaled aggregate flows'!G613*weights!G317</f>
        <v>-78.975753366854221</v>
      </c>
      <c r="H613" s="3">
        <f>'scaled aggregate flows'!H613*weights!H317</f>
        <v>-234.32714331739655</v>
      </c>
      <c r="I613" s="3">
        <f>'scaled aggregate flows'!I613*weights!I317</f>
        <v>-473.90228820117943</v>
      </c>
      <c r="J613" s="3">
        <f>'scaled aggregate flows'!J613*weights!J317</f>
        <v>0</v>
      </c>
    </row>
    <row r="614" spans="1:10">
      <c r="A614" s="3" t="s">
        <v>13</v>
      </c>
      <c r="B614" s="3" t="s">
        <v>7</v>
      </c>
      <c r="C614" s="3" t="s">
        <v>25</v>
      </c>
      <c r="D614" s="3">
        <f>'scaled aggregate flows'!D614*weights!D318</f>
        <v>22036.831287796784</v>
      </c>
      <c r="E614" s="3">
        <f>'scaled aggregate flows'!E614*weights!E318</f>
        <v>7250.7923430482606</v>
      </c>
      <c r="F614" s="3">
        <f>'scaled aggregate flows'!F614*weights!F318</f>
        <v>-666.92583249647623</v>
      </c>
      <c r="G614" s="3">
        <f>'scaled aggregate flows'!G614*weights!G318</f>
        <v>-9192.7546168036024</v>
      </c>
      <c r="H614" s="3">
        <f>'scaled aggregate flows'!H614*weights!H318</f>
        <v>-7249.0229041770226</v>
      </c>
      <c r="I614" s="3">
        <f>'scaled aggregate flows'!I614*weights!I318</f>
        <v>-8690.0694918266872</v>
      </c>
      <c r="J614" s="3">
        <f>'scaled aggregate flows'!J614*weights!J318</f>
        <v>-1890.7672535776662</v>
      </c>
    </row>
    <row r="615" spans="1:10">
      <c r="A615" s="3" t="s">
        <v>13</v>
      </c>
      <c r="B615" s="3" t="s">
        <v>8</v>
      </c>
      <c r="C615" s="3" t="s">
        <v>25</v>
      </c>
      <c r="D615" s="3">
        <f>'scaled aggregate flows'!D615*weights!D319</f>
        <v>2625.5696516766457</v>
      </c>
      <c r="E615" s="3">
        <f>'scaled aggregate flows'!E615*weights!E319</f>
        <v>124.31814429149209</v>
      </c>
      <c r="F615" s="3">
        <f>'scaled aggregate flows'!F615*weights!F319</f>
        <v>-15.185306489136373</v>
      </c>
      <c r="G615" s="3">
        <f>'scaled aggregate flows'!G615*weights!G319</f>
        <v>-13.892812822635744</v>
      </c>
      <c r="H615" s="3">
        <f>'scaled aggregate flows'!H615*weights!H319</f>
        <v>-127.97475637790801</v>
      </c>
      <c r="I615" s="3">
        <f>'scaled aggregate flows'!I615*weights!I319</f>
        <v>-402.73182584916157</v>
      </c>
      <c r="J615" s="3">
        <f>'scaled aggregate flows'!J615*weights!J319</f>
        <v>0</v>
      </c>
    </row>
    <row r="616" spans="1:10">
      <c r="A616" s="3" t="s">
        <v>13</v>
      </c>
      <c r="B616" s="3" t="s">
        <v>9</v>
      </c>
      <c r="C616" s="3" t="s">
        <v>25</v>
      </c>
      <c r="D616" s="3">
        <f>'scaled aggregate flows'!D616*weights!D320</f>
        <v>0</v>
      </c>
      <c r="E616" s="3">
        <f>'scaled aggregate flows'!E616*weights!E320</f>
        <v>1.1416694584917892</v>
      </c>
      <c r="F616" s="3">
        <f>'scaled aggregate flows'!F616*weights!F320</f>
        <v>-9.3562005443972737E-2</v>
      </c>
      <c r="G616" s="3">
        <f>'scaled aggregate flows'!G616*weights!G320</f>
        <v>-5.1546075422292619</v>
      </c>
      <c r="H616" s="3">
        <f>'scaled aggregate flows'!H616*weights!H320</f>
        <v>-46.16923652800245</v>
      </c>
      <c r="I616" s="3">
        <f>'scaled aggregate flows'!I616*weights!I320</f>
        <v>-201.57522962353246</v>
      </c>
      <c r="J616" s="3">
        <f>'scaled aggregate flows'!J616*weights!J320</f>
        <v>0</v>
      </c>
    </row>
    <row r="617" spans="1:10">
      <c r="A617" s="3" t="s">
        <v>13</v>
      </c>
      <c r="B617" s="3" t="s">
        <v>10</v>
      </c>
      <c r="C617" s="3" t="s">
        <v>25</v>
      </c>
      <c r="D617" s="3">
        <f>'scaled aggregate flows'!D617*weights!D321</f>
        <v>6101.8301930918424</v>
      </c>
      <c r="E617" s="3">
        <f>'scaled aggregate flows'!E617*weights!E321</f>
        <v>638.22255404824125</v>
      </c>
      <c r="F617" s="3">
        <f>'scaled aggregate flows'!F617*weights!F321</f>
        <v>-131.81361528825877</v>
      </c>
      <c r="G617" s="3">
        <f>'scaled aggregate flows'!G617*weights!G321</f>
        <v>-641.20241886601536</v>
      </c>
      <c r="H617" s="3">
        <f>'scaled aggregate flows'!H617*weights!H321</f>
        <v>-85.881172840300138</v>
      </c>
      <c r="I617" s="3">
        <f>'scaled aggregate flows'!I617*weights!I321</f>
        <v>-1771.5847606053339</v>
      </c>
      <c r="J617" s="3">
        <f>'scaled aggregate flows'!J617*weights!J321</f>
        <v>-171.93246261578145</v>
      </c>
    </row>
    <row r="618" spans="1:10">
      <c r="A618" s="3" t="s">
        <v>13</v>
      </c>
      <c r="B618" s="3" t="s">
        <v>11</v>
      </c>
      <c r="C618" s="3" t="s">
        <v>25</v>
      </c>
      <c r="D618" s="3">
        <f>'scaled aggregate flows'!D618*weights!D322</f>
        <v>1556.6271603519726</v>
      </c>
      <c r="E618" s="3">
        <f>'scaled aggregate flows'!E618*weights!E322</f>
        <v>170.63992040284819</v>
      </c>
      <c r="F618" s="3">
        <f>'scaled aggregate flows'!F618*weights!F322</f>
        <v>-127.05276755408107</v>
      </c>
      <c r="G618" s="3">
        <f>'scaled aggregate flows'!G618*weights!G322</f>
        <v>-319.64643994755113</v>
      </c>
      <c r="H618" s="3">
        <f>'scaled aggregate flows'!H618*weights!H322</f>
        <v>-120.66739051445451</v>
      </c>
      <c r="I618" s="3">
        <f>'scaled aggregate flows'!I618*weights!I322</f>
        <v>-732.92992761400149</v>
      </c>
      <c r="J618" s="3">
        <f>'scaled aggregate flows'!J618*weights!J322</f>
        <v>0</v>
      </c>
    </row>
    <row r="619" spans="1:10">
      <c r="A619" s="3" t="s">
        <v>13</v>
      </c>
      <c r="B619" s="3" t="s">
        <v>12</v>
      </c>
      <c r="C619" s="3" t="s">
        <v>25</v>
      </c>
      <c r="D619" s="3">
        <f>'scaled aggregate flows'!D619*weights!D323</f>
        <v>37.281399115961769</v>
      </c>
      <c r="E619" s="3">
        <f>'scaled aggregate flows'!E619*weights!E323</f>
        <v>0</v>
      </c>
      <c r="F619" s="3">
        <f>'scaled aggregate flows'!F619*weights!F323</f>
        <v>-8.6404825395342777E-2</v>
      </c>
      <c r="G619" s="3">
        <f>'scaled aggregate flows'!G619*weights!G323</f>
        <v>-21.649423280330023</v>
      </c>
      <c r="H619" s="3">
        <f>'scaled aggregate flows'!H619*weights!H323</f>
        <v>0</v>
      </c>
      <c r="I619" s="3">
        <f>'scaled aggregate flows'!I619*weights!I323</f>
        <v>-3.2484615062191495</v>
      </c>
      <c r="J619" s="3">
        <f>'scaled aggregate flows'!J619*weights!J323</f>
        <v>0</v>
      </c>
    </row>
    <row r="620" spans="1:10">
      <c r="A620" s="3" t="s">
        <v>13</v>
      </c>
      <c r="B620" s="3" t="s">
        <v>13</v>
      </c>
      <c r="C620" s="3" t="s">
        <v>25</v>
      </c>
      <c r="D620" s="3">
        <f>'scaled aggregate flows'!D620*weights!D324</f>
        <v>4618.0107310672001</v>
      </c>
      <c r="E620" s="3">
        <f>'scaled aggregate flows'!E620*weights!E324</f>
        <v>3639.7768426910275</v>
      </c>
      <c r="F620" s="3">
        <f>'scaled aggregate flows'!F620*weights!F324</f>
        <v>-217.03203003941326</v>
      </c>
      <c r="G620" s="3">
        <f>'scaled aggregate flows'!G620*weights!G324</f>
        <v>-2222.4342609857936</v>
      </c>
      <c r="H620" s="3">
        <f>'scaled aggregate flows'!H620*weights!H324</f>
        <v>-4343.8606664077461</v>
      </c>
      <c r="I620" s="3">
        <f>'scaled aggregate flows'!I620*weights!I324</f>
        <v>-1814.4543019333116</v>
      </c>
      <c r="J620" s="3">
        <f>'scaled aggregate flows'!J620*weights!J324</f>
        <v>0</v>
      </c>
    </row>
    <row r="621" spans="1:10">
      <c r="A621" s="3" t="s">
        <v>13</v>
      </c>
      <c r="B621" s="3" t="s">
        <v>14</v>
      </c>
      <c r="C621" s="3" t="s">
        <v>25</v>
      </c>
      <c r="D621" s="3">
        <f>'scaled aggregate flows'!D621*weights!D325</f>
        <v>0.38957793852803629</v>
      </c>
      <c r="E621" s="3">
        <f>'scaled aggregate flows'!E621*weights!E325</f>
        <v>6.5211781001768516</v>
      </c>
      <c r="F621" s="3">
        <f>'scaled aggregate flows'!F621*weights!F325</f>
        <v>-0.38765963019236432</v>
      </c>
      <c r="G621" s="3">
        <f>'scaled aggregate flows'!G621*weights!G325</f>
        <v>-93.928949171706009</v>
      </c>
      <c r="H621" s="3">
        <f>'scaled aggregate flows'!H621*weights!H325</f>
        <v>-132.61549733349099</v>
      </c>
      <c r="I621" s="3">
        <f>'scaled aggregate flows'!I621*weights!I325</f>
        <v>-92.993163916322715</v>
      </c>
      <c r="J621" s="3">
        <f>'scaled aggregate flows'!J621*weights!J325</f>
        <v>0</v>
      </c>
    </row>
    <row r="622" spans="1:10">
      <c r="A622" s="3" t="s">
        <v>13</v>
      </c>
      <c r="B622" s="3" t="s">
        <v>15</v>
      </c>
      <c r="C622" s="3" t="s">
        <v>25</v>
      </c>
      <c r="D622" s="3">
        <f>'scaled aggregate flows'!D622*weights!D326</f>
        <v>5.9376194610413844</v>
      </c>
      <c r="E622" s="3">
        <f>'scaled aggregate flows'!E622*weights!E326</f>
        <v>6.0011893515099279</v>
      </c>
      <c r="F622" s="3">
        <f>'scaled aggregate flows'!F622*weights!F326</f>
        <v>-4.1429705152429994</v>
      </c>
      <c r="G622" s="3">
        <f>'scaled aggregate flows'!G622*weights!G326</f>
        <v>-55.625407238639468</v>
      </c>
      <c r="H622" s="3">
        <f>'scaled aggregate flows'!H622*weights!H326</f>
        <v>-271.9979042110939</v>
      </c>
      <c r="I622" s="3">
        <f>'scaled aggregate flows'!I622*weights!I326</f>
        <v>-296.56983696454574</v>
      </c>
      <c r="J622" s="3">
        <f>'scaled aggregate flows'!J622*weights!J326</f>
        <v>0</v>
      </c>
    </row>
    <row r="623" spans="1:10">
      <c r="A623" s="3" t="s">
        <v>13</v>
      </c>
      <c r="B623" s="3" t="s">
        <v>16</v>
      </c>
      <c r="C623" s="3" t="s">
        <v>25</v>
      </c>
      <c r="D623" s="3">
        <f>'scaled aggregate flows'!D623*weights!D327</f>
        <v>1334.5879314508397</v>
      </c>
      <c r="E623" s="3">
        <f>'scaled aggregate flows'!E623*weights!E327</f>
        <v>265.27759299931148</v>
      </c>
      <c r="F623" s="3">
        <f>'scaled aggregate flows'!F623*weights!F327</f>
        <v>-35.809434100246506</v>
      </c>
      <c r="G623" s="3">
        <f>'scaled aggregate flows'!G623*weights!G327</f>
        <v>-26.452311193578478</v>
      </c>
      <c r="H623" s="3">
        <f>'scaled aggregate flows'!H623*weights!H327</f>
        <v>-430.47144926857891</v>
      </c>
      <c r="I623" s="3">
        <f>'scaled aggregate flows'!I623*weights!I327</f>
        <v>-164.05046592464251</v>
      </c>
      <c r="J623" s="3">
        <f>'scaled aggregate flows'!J623*weights!J327</f>
        <v>0</v>
      </c>
    </row>
    <row r="624" spans="1:10">
      <c r="A624" s="3" t="s">
        <v>13</v>
      </c>
      <c r="B624" s="3" t="s">
        <v>17</v>
      </c>
      <c r="C624" s="3" t="s">
        <v>25</v>
      </c>
      <c r="D624" s="3">
        <f>'scaled aggregate flows'!D624*weights!D328</f>
        <v>192.06017738348044</v>
      </c>
      <c r="E624" s="3">
        <f>'scaled aggregate flows'!E624*weights!E328</f>
        <v>799.04614235148904</v>
      </c>
      <c r="F624" s="3">
        <f>'scaled aggregate flows'!F624*weights!F328</f>
        <v>-4.2768525553513577</v>
      </c>
      <c r="G624" s="3">
        <f>'scaled aggregate flows'!G624*weights!G328</f>
        <v>-59.413791493304458</v>
      </c>
      <c r="H624" s="3">
        <f>'scaled aggregate flows'!H624*weights!H328</f>
        <v>-449.53875149020558</v>
      </c>
      <c r="I624" s="3">
        <f>'scaled aggregate flows'!I624*weights!I328</f>
        <v>-1200.4010295628082</v>
      </c>
      <c r="J624" s="3">
        <f>'scaled aggregate flows'!J624*weights!J328</f>
        <v>0</v>
      </c>
    </row>
    <row r="625" spans="1:10">
      <c r="A625" s="3" t="s">
        <v>13</v>
      </c>
      <c r="B625" s="3" t="s">
        <v>18</v>
      </c>
      <c r="C625" s="3" t="s">
        <v>25</v>
      </c>
      <c r="D625" s="3">
        <f>'scaled aggregate flows'!D625*weights!D329</f>
        <v>5748.2884728232393</v>
      </c>
      <c r="E625" s="3">
        <f>'scaled aggregate flows'!E625*weights!E329</f>
        <v>2968.9006224341183</v>
      </c>
      <c r="F625" s="3">
        <f>'scaled aggregate flows'!F625*weights!F329</f>
        <v>-328.4426427901376</v>
      </c>
      <c r="G625" s="3">
        <f>'scaled aggregate flows'!G625*weights!G329</f>
        <v>-2258.4290445508591</v>
      </c>
      <c r="H625" s="3">
        <f>'scaled aggregate flows'!H625*weights!H329</f>
        <v>-2051.2320612851622</v>
      </c>
      <c r="I625" s="3">
        <f>'scaled aggregate flows'!I625*weights!I329</f>
        <v>-3157.6606093005989</v>
      </c>
      <c r="J625" s="3">
        <f>'scaled aggregate flows'!J625*weights!J329</f>
        <v>-117.15021918713141</v>
      </c>
    </row>
    <row r="626" spans="1:10">
      <c r="A626" s="3" t="s">
        <v>13</v>
      </c>
      <c r="B626" s="3" t="s">
        <v>19</v>
      </c>
      <c r="C626" s="3" t="s">
        <v>25</v>
      </c>
      <c r="D626" s="3">
        <f>'scaled aggregate flows'!D626*weights!D330</f>
        <v>10317.070553517946</v>
      </c>
      <c r="E626" s="3">
        <f>'scaled aggregate flows'!E626*weights!E330</f>
        <v>3468.3584744743684</v>
      </c>
      <c r="F626" s="3">
        <f>'scaled aggregate flows'!F626*weights!F330</f>
        <v>-1167.8359445409394</v>
      </c>
      <c r="G626" s="3">
        <f>'scaled aggregate flows'!G626*weights!G330</f>
        <v>-4697.7990997566094</v>
      </c>
      <c r="H626" s="3">
        <f>'scaled aggregate flows'!H626*weights!H330</f>
        <v>-5149.7313804096411</v>
      </c>
      <c r="I626" s="3">
        <f>'scaled aggregate flows'!I626*weights!I330</f>
        <v>-9110.9629714384319</v>
      </c>
      <c r="J626" s="3">
        <f>'scaled aggregate flows'!J626*weights!J330</f>
        <v>-1320.9354428903114</v>
      </c>
    </row>
    <row r="629" spans="1:10">
      <c r="A629" s="3" t="s">
        <v>13</v>
      </c>
      <c r="B629" s="3" t="s">
        <v>3</v>
      </c>
      <c r="C629" s="3" t="s">
        <v>22</v>
      </c>
      <c r="D629" s="3">
        <f>'scaled aggregate flows'!D629*'updating weights'!D610</f>
        <v>24.654676478287652</v>
      </c>
      <c r="E629" s="3">
        <f>'scaled aggregate flows'!E629*'updating weights'!E610</f>
        <v>0.38787287476517229</v>
      </c>
      <c r="F629" s="3">
        <f>'scaled aggregate flows'!F629*'updating weights'!F610</f>
        <v>0.18617752531833306</v>
      </c>
      <c r="G629" s="3">
        <f>'scaled aggregate flows'!G629*'updating weights'!G610</f>
        <v>-73.589535259683871</v>
      </c>
      <c r="H629" s="3">
        <f>'scaled aggregate flows'!H629*'updating weights'!H610</f>
        <v>-219.52671699756866</v>
      </c>
      <c r="I629" s="3">
        <f>'scaled aggregate flows'!I629*'updating weights'!I610</f>
        <v>-245.3274533259993</v>
      </c>
      <c r="J629" s="3">
        <f>'scaled aggregate flows'!J629*'updating weights'!J610</f>
        <v>0</v>
      </c>
    </row>
    <row r="630" spans="1:10">
      <c r="A630" s="3" t="s">
        <v>13</v>
      </c>
      <c r="B630" s="3" t="s">
        <v>4</v>
      </c>
      <c r="C630" s="3" t="s">
        <v>22</v>
      </c>
      <c r="D630" s="3">
        <f>'scaled aggregate flows'!D630*'updating weights'!D611</f>
        <v>306.99231119663017</v>
      </c>
      <c r="E630" s="3">
        <f>'scaled aggregate flows'!E630*'updating weights'!E611</f>
        <v>125.52921505353736</v>
      </c>
      <c r="F630" s="3">
        <f>'scaled aggregate flows'!F630*'updating weights'!F611</f>
        <v>303.75815002920228</v>
      </c>
      <c r="G630" s="3">
        <f>'scaled aggregate flows'!G630*'updating weights'!G611</f>
        <v>-359.06393992947142</v>
      </c>
      <c r="H630" s="3">
        <f>'scaled aggregate flows'!H630*'updating weights'!H611</f>
        <v>-782.79306352875096</v>
      </c>
      <c r="I630" s="3">
        <f>'scaled aggregate flows'!I630*'updating weights'!I611</f>
        <v>-480.16580840161049</v>
      </c>
      <c r="J630" s="3">
        <f>'scaled aggregate flows'!J630*'updating weights'!J611</f>
        <v>0</v>
      </c>
    </row>
    <row r="631" spans="1:10">
      <c r="A631" s="3" t="s">
        <v>13</v>
      </c>
      <c r="B631" s="3" t="s">
        <v>5</v>
      </c>
      <c r="C631" s="3" t="s">
        <v>22</v>
      </c>
      <c r="D631" s="3">
        <f>'scaled aggregate flows'!D631*'updating weights'!D612</f>
        <v>0</v>
      </c>
      <c r="E631" s="3">
        <f>'scaled aggregate flows'!E631*'updating weights'!E612</f>
        <v>7.8959812850256261</v>
      </c>
      <c r="F631" s="3">
        <f>'scaled aggregate flows'!F631*'updating weights'!F612</f>
        <v>0</v>
      </c>
      <c r="G631" s="3">
        <f>'scaled aggregate flows'!G631*'updating weights'!G612</f>
        <v>-4.860533008494234</v>
      </c>
      <c r="H631" s="3">
        <f>'scaled aggregate flows'!H631*'updating weights'!H612</f>
        <v>-303.11289747136613</v>
      </c>
      <c r="I631" s="3">
        <f>'scaled aggregate flows'!I631*'updating weights'!I612</f>
        <v>-165.58780021114703</v>
      </c>
      <c r="J631" s="3">
        <f>'scaled aggregate flows'!J631*'updating weights'!J612</f>
        <v>0</v>
      </c>
    </row>
    <row r="632" spans="1:10">
      <c r="A632" s="3" t="s">
        <v>13</v>
      </c>
      <c r="B632" s="3" t="s">
        <v>6</v>
      </c>
      <c r="C632" s="3" t="s">
        <v>22</v>
      </c>
      <c r="D632" s="3">
        <f>'scaled aggregate flows'!D632*'updating weights'!D613</f>
        <v>186.73085422849792</v>
      </c>
      <c r="E632" s="3">
        <f>'scaled aggregate flows'!E632*'updating weights'!E613</f>
        <v>2.7830563211184276</v>
      </c>
      <c r="F632" s="3">
        <f>'scaled aggregate flows'!F632*'updating weights'!F613</f>
        <v>58.163372189213241</v>
      </c>
      <c r="G632" s="3">
        <f>'scaled aggregate flows'!G632*'updating weights'!G613</f>
        <v>-105.91908374229992</v>
      </c>
      <c r="H632" s="3">
        <f>'scaled aggregate flows'!H632*'updating weights'!H613</f>
        <v>-358.0286483386655</v>
      </c>
      <c r="I632" s="3">
        <f>'scaled aggregate flows'!I632*'updating weights'!I613</f>
        <v>-483.30761511056977</v>
      </c>
      <c r="J632" s="3">
        <f>'scaled aggregate flows'!J632*'updating weights'!J613</f>
        <v>0</v>
      </c>
    </row>
    <row r="633" spans="1:10">
      <c r="A633" s="3" t="s">
        <v>13</v>
      </c>
      <c r="B633" s="3" t="s">
        <v>7</v>
      </c>
      <c r="C633" s="3" t="s">
        <v>22</v>
      </c>
      <c r="D633" s="3">
        <f>'scaled aggregate flows'!D633*'updating weights'!D614</f>
        <v>14508.823583030669</v>
      </c>
      <c r="E633" s="3">
        <f>'scaled aggregate flows'!E633*'updating weights'!E614</f>
        <v>4044.6006168516965</v>
      </c>
      <c r="F633" s="3">
        <f>'scaled aggregate flows'!F633*'updating weights'!F614</f>
        <v>2263.6378926463826</v>
      </c>
      <c r="G633" s="3">
        <f>'scaled aggregate flows'!G633*'updating weights'!G614</f>
        <v>-12328.950400215968</v>
      </c>
      <c r="H633" s="3">
        <f>'scaled aggregate flows'!H633*'updating weights'!H614</f>
        <v>-11075.788469981519</v>
      </c>
      <c r="I633" s="3">
        <f>'scaled aggregate flows'!I633*'updating weights'!I614</f>
        <v>-8862.5374171160747</v>
      </c>
      <c r="J633" s="3">
        <f>'scaled aggregate flows'!J633*'updating weights'!J614</f>
        <v>1686.7011203765167</v>
      </c>
    </row>
    <row r="634" spans="1:10">
      <c r="A634" s="3" t="s">
        <v>13</v>
      </c>
      <c r="B634" s="3" t="s">
        <v>8</v>
      </c>
      <c r="C634" s="3" t="s">
        <v>22</v>
      </c>
      <c r="D634" s="3">
        <f>'scaled aggregate flows'!D634*'updating weights'!D615</f>
        <v>1728.648115676722</v>
      </c>
      <c r="E634" s="3">
        <f>'scaled aggregate flows'!E634*'updating weights'!E615</f>
        <v>69.346523703620619</v>
      </c>
      <c r="F634" s="3">
        <f>'scaled aggregate flows'!F634*'updating weights'!F615</f>
        <v>51.541016265012821</v>
      </c>
      <c r="G634" s="3">
        <f>'scaled aggregate flows'!G634*'updating weights'!G615</f>
        <v>-18.632478223302918</v>
      </c>
      <c r="H634" s="3">
        <f>'scaled aggregate flows'!H634*'updating weights'!H615</f>
        <v>-195.53274280901812</v>
      </c>
      <c r="I634" s="3">
        <f>'scaled aggregate flows'!I634*'updating weights'!I615</f>
        <v>-410.72466440097514</v>
      </c>
      <c r="J634" s="3">
        <f>'scaled aggregate flows'!J634*'updating weights'!J615</f>
        <v>0</v>
      </c>
    </row>
    <row r="635" spans="1:10">
      <c r="A635" s="3" t="s">
        <v>13</v>
      </c>
      <c r="B635" s="3" t="s">
        <v>9</v>
      </c>
      <c r="C635" s="3" t="s">
        <v>22</v>
      </c>
      <c r="D635" s="3">
        <f>'scaled aggregate flows'!D635*'updating weights'!D616</f>
        <v>0</v>
      </c>
      <c r="E635" s="3">
        <f>'scaled aggregate flows'!E635*'updating weights'!E616</f>
        <v>0.63684033104103166</v>
      </c>
      <c r="F635" s="3">
        <f>'scaled aggregate flows'!F635*'updating weights'!F616</f>
        <v>0.31756229930722146</v>
      </c>
      <c r="G635" s="3">
        <f>'scaled aggregate flows'!G635*'updating weights'!G616</f>
        <v>-6.9131509944318381</v>
      </c>
      <c r="H635" s="3">
        <f>'scaled aggregate flows'!H635*'updating weights'!H616</f>
        <v>-70.542017091716374</v>
      </c>
      <c r="I635" s="3">
        <f>'scaled aggregate flows'!I635*'updating weights'!I616</f>
        <v>-205.57580311441194</v>
      </c>
      <c r="J635" s="3">
        <f>'scaled aggregate flows'!J635*'updating weights'!J616</f>
        <v>0</v>
      </c>
    </row>
    <row r="636" spans="1:10">
      <c r="A636" s="3" t="s">
        <v>13</v>
      </c>
      <c r="B636" s="3" t="s">
        <v>10</v>
      </c>
      <c r="C636" s="3" t="s">
        <v>22</v>
      </c>
      <c r="D636" s="3">
        <f>'scaled aggregate flows'!D636*'updating weights'!D617</f>
        <v>4017.3823835645776</v>
      </c>
      <c r="E636" s="3">
        <f>'scaled aggregate flows'!E636*'updating weights'!E617</f>
        <v>356.01010395326944</v>
      </c>
      <c r="F636" s="3">
        <f>'scaled aggregate flows'!F636*'updating weights'!F617</f>
        <v>447.39351783137244</v>
      </c>
      <c r="G636" s="3">
        <f>'scaled aggregate flows'!G636*'updating weights'!G617</f>
        <v>-859.95473046210418</v>
      </c>
      <c r="H636" s="3">
        <f>'scaled aggregate flows'!H636*'updating weights'!H617</f>
        <v>-131.21791950539787</v>
      </c>
      <c r="I636" s="3">
        <f>'scaled aggregate flows'!I636*'updating weights'!I617</f>
        <v>-1806.7446115620232</v>
      </c>
      <c r="J636" s="3">
        <f>'scaled aggregate flows'!J636*'updating weights'!J617</f>
        <v>153.37618989032273</v>
      </c>
    </row>
    <row r="637" spans="1:10">
      <c r="A637" s="3" t="s">
        <v>13</v>
      </c>
      <c r="B637" s="3" t="s">
        <v>11</v>
      </c>
      <c r="C637" s="3" t="s">
        <v>22</v>
      </c>
      <c r="D637" s="3">
        <f>'scaled aggregate flows'!D637*'updating weights'!D618</f>
        <v>1024.8673486286318</v>
      </c>
      <c r="E637" s="3">
        <f>'scaled aggregate flows'!E637*'updating weights'!E618</f>
        <v>95.185504516977218</v>
      </c>
      <c r="F637" s="3">
        <f>'scaled aggregate flows'!F637*'updating weights'!F618</f>
        <v>431.23454661284302</v>
      </c>
      <c r="G637" s="3">
        <f>'scaled aggregate flows'!G637*'updating weights'!G618</f>
        <v>-428.6968670430208</v>
      </c>
      <c r="H637" s="3">
        <f>'scaled aggregate flows'!H637*'updating weights'!H618</f>
        <v>-184.36781208025209</v>
      </c>
      <c r="I637" s="3">
        <f>'scaled aggregate flows'!I637*'updating weights'!I618</f>
        <v>-747.47606031374312</v>
      </c>
      <c r="J637" s="3">
        <f>'scaled aggregate flows'!J637*'updating weights'!J618</f>
        <v>0</v>
      </c>
    </row>
    <row r="638" spans="1:10">
      <c r="A638" s="3" t="s">
        <v>13</v>
      </c>
      <c r="B638" s="3" t="s">
        <v>12</v>
      </c>
      <c r="C638" s="3" t="s">
        <v>22</v>
      </c>
      <c r="D638" s="3">
        <f>'scaled aggregate flows'!D638*'updating weights'!D619</f>
        <v>24.545690604872998</v>
      </c>
      <c r="E638" s="3">
        <f>'scaled aggregate flows'!E638*'updating weights'!E619</f>
        <v>0</v>
      </c>
      <c r="F638" s="3">
        <f>'scaled aggregate flows'!F638*'updating weights'!F619</f>
        <v>0.29326984702369552</v>
      </c>
      <c r="G638" s="3">
        <f>'scaled aggregate flows'!G638*'updating weights'!G619</f>
        <v>-29.03533020761498</v>
      </c>
      <c r="H638" s="3">
        <f>'scaled aggregate flows'!H638*'updating weights'!H619</f>
        <v>0</v>
      </c>
      <c r="I638" s="3">
        <f>'scaled aggregate flows'!I638*'updating weights'!I619</f>
        <v>-3.3129322698749513</v>
      </c>
      <c r="J638" s="3">
        <f>'scaled aggregate flows'!J638*'updating weights'!J619</f>
        <v>0</v>
      </c>
    </row>
    <row r="639" spans="1:10">
      <c r="A639" s="3" t="s">
        <v>13</v>
      </c>
      <c r="B639" s="3" t="s">
        <v>13</v>
      </c>
      <c r="C639" s="3" t="s">
        <v>22</v>
      </c>
      <c r="D639" s="3">
        <f>'scaled aggregate flows'!D639*'updating weights'!D620</f>
        <v>3040.4508763789363</v>
      </c>
      <c r="E639" s="3">
        <f>'scaled aggregate flows'!E639*'updating weights'!E620</f>
        <v>2030.3220622867404</v>
      </c>
      <c r="F639" s="3">
        <f>'scaled aggregate flows'!F639*'updating weights'!F620</f>
        <v>736.63652414870216</v>
      </c>
      <c r="G639" s="3">
        <f>'scaled aggregate flows'!G639*'updating weights'!G620</f>
        <v>-2980.6388741573724</v>
      </c>
      <c r="H639" s="3">
        <f>'scaled aggregate flows'!H639*'updating weights'!H620</f>
        <v>-6636.9885321347647</v>
      </c>
      <c r="I639" s="3">
        <f>'scaled aggregate flows'!I639*'updating weights'!I620</f>
        <v>-1850.4649655167464</v>
      </c>
      <c r="J639" s="3">
        <f>'scaled aggregate flows'!J639*'updating weights'!J620</f>
        <v>0</v>
      </c>
    </row>
    <row r="640" spans="1:10">
      <c r="A640" s="3" t="s">
        <v>13</v>
      </c>
      <c r="B640" s="3" t="s">
        <v>14</v>
      </c>
      <c r="C640" s="3" t="s">
        <v>22</v>
      </c>
      <c r="D640" s="3">
        <f>'scaled aggregate flows'!D640*'updating weights'!D621</f>
        <v>0.25649411696835467</v>
      </c>
      <c r="E640" s="3">
        <f>'scaled aggregate flows'!E640*'updating weights'!E621</f>
        <v>3.6376108594342509</v>
      </c>
      <c r="F640" s="3">
        <f>'scaled aggregate flows'!F640*'updating weights'!F621</f>
        <v>1.3157700385782496</v>
      </c>
      <c r="G640" s="3">
        <f>'scaled aggregate flows'!G640*'updating weights'!G621</f>
        <v>-125.97370470060824</v>
      </c>
      <c r="H640" s="3">
        <f>'scaled aggregate flows'!H640*'updating weights'!H621</f>
        <v>-202.62333499605609</v>
      </c>
      <c r="I640" s="3">
        <f>'scaled aggregate flows'!I640*'updating weights'!I621</f>
        <v>-94.838757678470259</v>
      </c>
      <c r="J640" s="3">
        <f>'scaled aggregate flows'!J640*'updating weights'!J621</f>
        <v>0</v>
      </c>
    </row>
    <row r="641" spans="1:10">
      <c r="A641" s="3" t="s">
        <v>13</v>
      </c>
      <c r="B641" s="3" t="s">
        <v>15</v>
      </c>
      <c r="C641" s="3" t="s">
        <v>22</v>
      </c>
      <c r="D641" s="3">
        <f>'scaled aggregate flows'!D641*'updating weights'!D622</f>
        <v>3.9092677226750254</v>
      </c>
      <c r="E641" s="3">
        <f>'scaled aggregate flows'!E641*'updating weights'!E622</f>
        <v>3.3475533437710716</v>
      </c>
      <c r="F641" s="3">
        <f>'scaled aggregate flows'!F641*'updating weights'!F622</f>
        <v>14.061811058233845</v>
      </c>
      <c r="G641" s="3">
        <f>'scaled aggregate flows'!G641*'updating weights'!G622</f>
        <v>-74.602544658747746</v>
      </c>
      <c r="H641" s="3">
        <f>'scaled aggregate flows'!H641*'updating weights'!H622</f>
        <v>-415.58583703528643</v>
      </c>
      <c r="I641" s="3">
        <f>'scaled aggregate flows'!I641*'updating weights'!I622</f>
        <v>-302.45572597070316</v>
      </c>
      <c r="J641" s="3">
        <f>'scaled aggregate flows'!J641*'updating weights'!J622</f>
        <v>0</v>
      </c>
    </row>
    <row r="642" spans="1:10">
      <c r="A642" s="3" t="s">
        <v>13</v>
      </c>
      <c r="B642" s="3" t="s">
        <v>16</v>
      </c>
      <c r="C642" s="3" t="s">
        <v>22</v>
      </c>
      <c r="D642" s="3">
        <f>'scaled aggregate flows'!D642*'updating weights'!D623</f>
        <v>878.67899883522603</v>
      </c>
      <c r="E642" s="3">
        <f>'scaled aggregate flows'!E642*'updating weights'!E623</f>
        <v>147.97581636862591</v>
      </c>
      <c r="F642" s="3">
        <f>'scaled aggregate flows'!F642*'updating weights'!F623</f>
        <v>121.54213856151657</v>
      </c>
      <c r="G642" s="3">
        <f>'scaled aggregate flows'!G642*'updating weights'!G623</f>
        <v>-35.476769072087393</v>
      </c>
      <c r="H642" s="3">
        <f>'scaled aggregate flows'!H642*'updating weights'!H623</f>
        <v>-657.71770588803884</v>
      </c>
      <c r="I642" s="3">
        <f>'scaled aggregate flows'!I642*'updating weights'!I623</f>
        <v>-167.30630220160108</v>
      </c>
      <c r="J642" s="3">
        <f>'scaled aggregate flows'!J642*'updating weights'!J623</f>
        <v>0</v>
      </c>
    </row>
    <row r="643" spans="1:10">
      <c r="A643" s="3" t="s">
        <v>13</v>
      </c>
      <c r="B643" s="3" t="s">
        <v>17</v>
      </c>
      <c r="C643" s="3" t="s">
        <v>22</v>
      </c>
      <c r="D643" s="3">
        <f>'scaled aggregate flows'!D643*'updating weights'!D624</f>
        <v>126.45044991226106</v>
      </c>
      <c r="E643" s="3">
        <f>'scaled aggregate flows'!E643*'updating weights'!E624</f>
        <v>445.71991133442538</v>
      </c>
      <c r="F643" s="3">
        <f>'scaled aggregate flows'!F643*'updating weights'!F624</f>
        <v>14.516225094048965</v>
      </c>
      <c r="G643" s="3">
        <f>'scaled aggregate flows'!G643*'updating weights'!G624</f>
        <v>-79.683372280029786</v>
      </c>
      <c r="H643" s="3">
        <f>'scaled aggregate flows'!H643*'updating weights'!H624</f>
        <v>-686.85065371998132</v>
      </c>
      <c r="I643" s="3">
        <f>'scaled aggregate flows'!I643*'updating weights'!I624</f>
        <v>-1224.2248522927257</v>
      </c>
      <c r="J643" s="3">
        <f>'scaled aggregate flows'!J643*'updating weights'!J624</f>
        <v>0</v>
      </c>
    </row>
    <row r="644" spans="1:10">
      <c r="A644" s="3" t="s">
        <v>13</v>
      </c>
      <c r="B644" s="3" t="s">
        <v>18</v>
      </c>
      <c r="C644" s="3" t="s">
        <v>22</v>
      </c>
      <c r="D644" s="3">
        <f>'scaled aggregate flows'!D644*'updating weights'!D625</f>
        <v>3784.6141429029149</v>
      </c>
      <c r="E644" s="3">
        <f>'scaled aggregate flows'!E644*'updating weights'!E625</f>
        <v>1656.0972540306132</v>
      </c>
      <c r="F644" s="3">
        <f>'scaled aggregate flows'!F644*'updating weights'!F625</f>
        <v>1114.7794485597528</v>
      </c>
      <c r="G644" s="3">
        <f>'scaled aggregate flows'!G644*'updating weights'!G625</f>
        <v>-3028.9136209268568</v>
      </c>
      <c r="H644" s="3">
        <f>'scaled aggregate flows'!H644*'updating weights'!H625</f>
        <v>-3134.0792702624103</v>
      </c>
      <c r="I644" s="3">
        <f>'scaled aggregate flows'!I644*'updating weights'!I625</f>
        <v>-3220.3292881375528</v>
      </c>
      <c r="J644" s="3">
        <f>'scaled aggregate flows'!J644*'updating weights'!J625</f>
        <v>104.50646719282862</v>
      </c>
    </row>
    <row r="645" spans="1:10">
      <c r="A645" s="3" t="s">
        <v>13</v>
      </c>
      <c r="B645" s="3" t="s">
        <v>19</v>
      </c>
      <c r="C645" s="3" t="s">
        <v>22</v>
      </c>
      <c r="D645" s="3">
        <f>'scaled aggregate flows'!D645*'updating weights'!D626</f>
        <v>6792.6533810496021</v>
      </c>
      <c r="E645" s="3">
        <f>'scaled aggregate flows'!E645*'updating weights'!E626</f>
        <v>1934.7023279147397</v>
      </c>
      <c r="F645" s="3">
        <f>'scaled aggregate flows'!F645*'updating weights'!F626</f>
        <v>3963.7956241128472</v>
      </c>
      <c r="G645" s="3">
        <f>'scaled aggregate flows'!G645*'updating weights'!G626</f>
        <v>-6300.4980014594757</v>
      </c>
      <c r="H645" s="3">
        <f>'scaled aggregate flows'!H645*'updating weights'!H626</f>
        <v>-7868.2791047297051</v>
      </c>
      <c r="I645" s="3">
        <f>'scaled aggregate flows'!I645*'updating weights'!I626</f>
        <v>-9291.7841815047414</v>
      </c>
      <c r="J645" s="3">
        <f>'scaled aggregate flows'!J645*'updating weights'!J626</f>
        <v>1178.36993805151</v>
      </c>
    </row>
    <row r="648" spans="1:10">
      <c r="A648" s="3" t="s">
        <v>13</v>
      </c>
      <c r="B648" s="3" t="s">
        <v>3</v>
      </c>
      <c r="C648" s="3" t="s">
        <v>23</v>
      </c>
      <c r="D648" s="3">
        <f>'scaled aggregate flows'!D648*'updating weights'!D629</f>
        <v>-14.817691224724603</v>
      </c>
      <c r="E648" s="3">
        <f>'scaled aggregate flows'!E648*'updating weights'!E629</f>
        <v>1.053259525039987</v>
      </c>
      <c r="F648" s="3">
        <f>'scaled aggregate flows'!F648*'updating weights'!F629</f>
        <v>5.3136538951235679E-3</v>
      </c>
      <c r="G648" s="3">
        <f>'scaled aggregate flows'!G648*'updating weights'!G629</f>
        <v>-47.732581681245485</v>
      </c>
      <c r="H648" s="3">
        <f>'scaled aggregate flows'!H648*'updating weights'!H629</f>
        <v>-153.35802716917809</v>
      </c>
      <c r="I648" s="3">
        <f>'scaled aggregate flows'!I648*'updating weights'!I629</f>
        <v>-178.75913983982193</v>
      </c>
      <c r="J648" s="3">
        <f>'scaled aggregate flows'!J648*'updating weights'!J629</f>
        <v>0</v>
      </c>
    </row>
    <row r="649" spans="1:10">
      <c r="A649" s="3" t="s">
        <v>13</v>
      </c>
      <c r="B649" s="3" t="s">
        <v>4</v>
      </c>
      <c r="C649" s="3" t="s">
        <v>23</v>
      </c>
      <c r="D649" s="3">
        <f>'scaled aggregate flows'!D649*'updating weights'!D630</f>
        <v>-184.5052511511264</v>
      </c>
      <c r="E649" s="3">
        <f>'scaled aggregate flows'!E649*'updating weights'!E630</f>
        <v>340.87158455196749</v>
      </c>
      <c r="F649" s="3">
        <f>'scaled aggregate flows'!F649*'updating weights'!F630</f>
        <v>8.6694979660859293</v>
      </c>
      <c r="G649" s="3">
        <f>'scaled aggregate flows'!G649*'updating weights'!G630</f>
        <v>-232.90062616909839</v>
      </c>
      <c r="H649" s="3">
        <f>'scaled aggregate flows'!H649*'updating weights'!H630</f>
        <v>-546.84733387515621</v>
      </c>
      <c r="I649" s="3">
        <f>'scaled aggregate flows'!I649*'updating weights'!I630</f>
        <v>-349.8753430432651</v>
      </c>
      <c r="J649" s="3">
        <f>'scaled aggregate flows'!J649*'updating weights'!J630</f>
        <v>0</v>
      </c>
    </row>
    <row r="650" spans="1:10">
      <c r="A650" s="3" t="s">
        <v>13</v>
      </c>
      <c r="B650" s="3" t="s">
        <v>5</v>
      </c>
      <c r="C650" s="3" t="s">
        <v>23</v>
      </c>
      <c r="D650" s="3">
        <f>'scaled aggregate flows'!D650*'updating weights'!D631</f>
        <v>0</v>
      </c>
      <c r="E650" s="3">
        <f>'scaled aggregate flows'!E650*'updating weights'!E631</f>
        <v>21.441348542420606</v>
      </c>
      <c r="F650" s="3">
        <f>'scaled aggregate flows'!F650*'updating weights'!F631</f>
        <v>0</v>
      </c>
      <c r="G650" s="3">
        <f>'scaled aggregate flows'!G650*'updating weights'!G631</f>
        <v>-3.1527008293181269</v>
      </c>
      <c r="H650" s="3">
        <f>'scaled aggregate flows'!H650*'updating weights'!H631</f>
        <v>-211.75006214053161</v>
      </c>
      <c r="I650" s="3">
        <f>'scaled aggregate flows'!I650*'updating weights'!I631</f>
        <v>-120.6564219878768</v>
      </c>
      <c r="J650" s="3">
        <f>'scaled aggregate flows'!J650*'updating weights'!J631</f>
        <v>0</v>
      </c>
    </row>
    <row r="651" spans="1:10">
      <c r="A651" s="3" t="s">
        <v>13</v>
      </c>
      <c r="B651" s="3" t="s">
        <v>6</v>
      </c>
      <c r="C651" s="3" t="s">
        <v>23</v>
      </c>
      <c r="D651" s="3">
        <f>'scaled aggregate flows'!D651*'updating weights'!D632</f>
        <v>-112.22699038552199</v>
      </c>
      <c r="E651" s="3">
        <f>'scaled aggregate flows'!E651*'updating weights'!E632</f>
        <v>7.5573229520507121</v>
      </c>
      <c r="F651" s="3">
        <f>'scaled aggregate flows'!F651*'updating weights'!F632</f>
        <v>1.6600286670385842</v>
      </c>
      <c r="G651" s="3">
        <f>'scaled aggregate flows'!G651*'updating weights'!G632</f>
        <v>-68.702585204418796</v>
      </c>
      <c r="H651" s="3">
        <f>'scaled aggregate flows'!H651*'updating weights'!H632</f>
        <v>-250.11337084712696</v>
      </c>
      <c r="I651" s="3">
        <f>'scaled aggregate flows'!I651*'updating weights'!I632</f>
        <v>-352.16463703471356</v>
      </c>
      <c r="J651" s="3">
        <f>'scaled aggregate flows'!J651*'updating weights'!J632</f>
        <v>0</v>
      </c>
    </row>
    <row r="652" spans="1:10">
      <c r="A652" s="3" t="s">
        <v>13</v>
      </c>
      <c r="B652" s="3" t="s">
        <v>7</v>
      </c>
      <c r="C652" s="3" t="s">
        <v>23</v>
      </c>
      <c r="D652" s="3">
        <f>'scaled aggregate flows'!D652*'updating weights'!D633</f>
        <v>-8719.9387133179898</v>
      </c>
      <c r="E652" s="3">
        <f>'scaled aggregate flows'!E652*'updating weights'!E633</f>
        <v>10983.016348489884</v>
      </c>
      <c r="F652" s="3">
        <f>'scaled aggregate flows'!F652*'updating weights'!F633</f>
        <v>64.60601667598452</v>
      </c>
      <c r="G652" s="3">
        <f>'scaled aggregate flows'!G652*'updating weights'!G633</f>
        <v>-7996.9608443055304</v>
      </c>
      <c r="H652" s="3">
        <f>'scaled aggregate flows'!H652*'updating weights'!H633</f>
        <v>-7737.3774469478703</v>
      </c>
      <c r="I652" s="3">
        <f>'scaled aggregate flows'!I652*'updating weights'!I633</f>
        <v>-6457.7345258489649</v>
      </c>
      <c r="J652" s="3">
        <f>'scaled aggregate flows'!J652*'updating weights'!J633</f>
        <v>87.897075899646126</v>
      </c>
    </row>
    <row r="653" spans="1:10">
      <c r="A653" s="3" t="s">
        <v>13</v>
      </c>
      <c r="B653" s="3" t="s">
        <v>8</v>
      </c>
      <c r="C653" s="3" t="s">
        <v>23</v>
      </c>
      <c r="D653" s="3">
        <f>'scaled aggregate flows'!D653*'updating weights'!D634</f>
        <v>-1038.9336902010202</v>
      </c>
      <c r="E653" s="3">
        <f>'scaled aggregate flows'!E653*'updating weights'!E634</f>
        <v>188.30882841051928</v>
      </c>
      <c r="F653" s="3">
        <f>'scaled aggregate flows'!F653*'updating weights'!F634</f>
        <v>1.4710213886823225</v>
      </c>
      <c r="G653" s="3">
        <f>'scaled aggregate flows'!G653*'updating weights'!G634</f>
        <v>-12.085635349909332</v>
      </c>
      <c r="H653" s="3">
        <f>'scaled aggregate flows'!H653*'updating weights'!H634</f>
        <v>-136.59620156621494</v>
      </c>
      <c r="I653" s="3">
        <f>'scaled aggregate flows'!I653*'updating weights'!I634</f>
        <v>-299.27668805070033</v>
      </c>
      <c r="J653" s="3">
        <f>'scaled aggregate flows'!J653*'updating weights'!J634</f>
        <v>0</v>
      </c>
    </row>
    <row r="654" spans="1:10">
      <c r="A654" s="3" t="s">
        <v>13</v>
      </c>
      <c r="B654" s="3" t="s">
        <v>9</v>
      </c>
      <c r="C654" s="3" t="s">
        <v>23</v>
      </c>
      <c r="D654" s="3">
        <f>'scaled aggregate flows'!D654*'updating weights'!D635</f>
        <v>0</v>
      </c>
      <c r="E654" s="3">
        <f>'scaled aggregate flows'!E654*'updating weights'!E635</f>
        <v>1.7293247046591707</v>
      </c>
      <c r="F654" s="3">
        <f>'scaled aggregate flows'!F654*'updating weights'!F635</f>
        <v>9.0634793097233868E-3</v>
      </c>
      <c r="G654" s="3">
        <f>'scaled aggregate flows'!G654*'updating weights'!G635</f>
        <v>-4.4840960518646282</v>
      </c>
      <c r="H654" s="3">
        <f>'scaled aggregate flows'!H654*'updating weights'!H635</f>
        <v>-49.279580734767158</v>
      </c>
      <c r="I654" s="3">
        <f>'scaled aggregate flows'!I654*'updating weights'!I635</f>
        <v>-149.79389073011799</v>
      </c>
      <c r="J654" s="3">
        <f>'scaled aggregate flows'!J654*'updating weights'!J635</f>
        <v>0</v>
      </c>
    </row>
    <row r="655" spans="1:10">
      <c r="A655" s="3" t="s">
        <v>13</v>
      </c>
      <c r="B655" s="3" t="s">
        <v>10</v>
      </c>
      <c r="C655" s="3" t="s">
        <v>23</v>
      </c>
      <c r="D655" s="3">
        <f>'scaled aggregate flows'!D655*'updating weights'!D636</f>
        <v>-2414.4843978679733</v>
      </c>
      <c r="E655" s="3">
        <f>'scaled aggregate flows'!E655*'updating weights'!E636</f>
        <v>966.73693211022703</v>
      </c>
      <c r="F655" s="3">
        <f>'scaled aggregate flows'!F655*'updating weights'!F636</f>
        <v>12.768965022028969</v>
      </c>
      <c r="G655" s="3">
        <f>'scaled aggregate flows'!G655*'updating weights'!G636</f>
        <v>-557.79479064659859</v>
      </c>
      <c r="H655" s="3">
        <f>'scaled aggregate flows'!H655*'updating weights'!H636</f>
        <v>-91.666843743737601</v>
      </c>
      <c r="I655" s="3">
        <f>'scaled aggregate flows'!I655*'updating weights'!I636</f>
        <v>-1316.4939687523854</v>
      </c>
      <c r="J655" s="3">
        <f>'scaled aggregate flows'!J655*'updating weights'!J636</f>
        <v>7.9927133747197869</v>
      </c>
    </row>
    <row r="656" spans="1:10">
      <c r="A656" s="3" t="s">
        <v>13</v>
      </c>
      <c r="B656" s="3" t="s">
        <v>11</v>
      </c>
      <c r="C656" s="3" t="s">
        <v>23</v>
      </c>
      <c r="D656" s="3">
        <f>'scaled aggregate flows'!D656*'updating weights'!D637</f>
        <v>-615.95486485718345</v>
      </c>
      <c r="E656" s="3">
        <f>'scaled aggregate flows'!E656*'updating weights'!E637</f>
        <v>258.47396350915182</v>
      </c>
      <c r="F656" s="3">
        <f>'scaled aggregate flows'!F656*'updating weights'!F637</f>
        <v>12.307775196835424</v>
      </c>
      <c r="G656" s="3">
        <f>'scaled aggregate flows'!G656*'updating weights'!G637</f>
        <v>-278.06682227867816</v>
      </c>
      <c r="H656" s="3">
        <f>'scaled aggregate flows'!H656*'updating weights'!H637</f>
        <v>-128.79655069245339</v>
      </c>
      <c r="I656" s="3">
        <f>'scaled aggregate flows'!I656*'updating weights'!I637</f>
        <v>-544.65236475180484</v>
      </c>
      <c r="J656" s="3">
        <f>'scaled aggregate flows'!J656*'updating weights'!J637</f>
        <v>0</v>
      </c>
    </row>
    <row r="657" spans="1:10">
      <c r="A657" s="3" t="s">
        <v>13</v>
      </c>
      <c r="B657" s="3" t="s">
        <v>12</v>
      </c>
      <c r="C657" s="3" t="s">
        <v>23</v>
      </c>
      <c r="D657" s="3">
        <f>'scaled aggregate flows'!D657*'updating weights'!D638</f>
        <v>-14.752189695165397</v>
      </c>
      <c r="E657" s="3">
        <f>'scaled aggregate flows'!E657*'updating weights'!E638</f>
        <v>0</v>
      </c>
      <c r="F657" s="3">
        <f>'scaled aggregate flows'!F657*'updating weights'!F638</f>
        <v>8.3701534988998051E-3</v>
      </c>
      <c r="G657" s="3">
        <f>'scaled aggregate flows'!G657*'updating weights'!G638</f>
        <v>-18.833265706682635</v>
      </c>
      <c r="H657" s="3">
        <f>'scaled aggregate flows'!H657*'updating weights'!H638</f>
        <v>0</v>
      </c>
      <c r="I657" s="3">
        <f>'scaled aggregate flows'!I657*'updating weights'!I638</f>
        <v>-2.4139855319146748</v>
      </c>
      <c r="J657" s="3">
        <f>'scaled aggregate flows'!J657*'updating weights'!J638</f>
        <v>0</v>
      </c>
    </row>
    <row r="658" spans="1:10">
      <c r="A658" s="3" t="s">
        <v>13</v>
      </c>
      <c r="B658" s="3" t="s">
        <v>13</v>
      </c>
      <c r="C658" s="3" t="s">
        <v>23</v>
      </c>
      <c r="D658" s="3">
        <f>'scaled aggregate flows'!D658*'updating weights'!D639</f>
        <v>-1827.3394221904405</v>
      </c>
      <c r="E658" s="3">
        <f>'scaled aggregate flows'!E658*'updating weights'!E639</f>
        <v>5513.2910552123876</v>
      </c>
      <c r="F658" s="3">
        <f>'scaled aggregate flows'!F658*'updating weights'!F639</f>
        <v>21.024189300724363</v>
      </c>
      <c r="G658" s="3">
        <f>'scaled aggregate flows'!G658*'updating weights'!G639</f>
        <v>-1933.3399514068844</v>
      </c>
      <c r="H658" s="3">
        <f>'scaled aggregate flows'!H658*'updating weights'!H639</f>
        <v>-4636.4992906258403</v>
      </c>
      <c r="I658" s="3">
        <f>'scaled aggregate flows'!I658*'updating weights'!I639</f>
        <v>-1348.3510347288272</v>
      </c>
      <c r="J658" s="3">
        <f>'scaled aggregate flows'!J658*'updating weights'!J639</f>
        <v>0</v>
      </c>
    </row>
    <row r="659" spans="1:10">
      <c r="A659" s="3" t="s">
        <v>13</v>
      </c>
      <c r="B659" s="3" t="s">
        <v>14</v>
      </c>
      <c r="C659" s="3" t="s">
        <v>23</v>
      </c>
      <c r="D659" s="3">
        <f>'scaled aggregate flows'!D659*'updating weights'!D640</f>
        <v>-0.15415536397496638</v>
      </c>
      <c r="E659" s="3">
        <f>'scaled aggregate flows'!E659*'updating weights'!E640</f>
        <v>9.877845385314993</v>
      </c>
      <c r="F659" s="3">
        <f>'scaled aggregate flows'!F659*'updating weights'!F640</f>
        <v>3.7553118071710342E-2</v>
      </c>
      <c r="G659" s="3">
        <f>'scaled aggregate flows'!G659*'updating weights'!G640</f>
        <v>-81.71066888915577</v>
      </c>
      <c r="H659" s="3">
        <f>'scaled aggregate flows'!H659*'updating weights'!H640</f>
        <v>-141.54958147430776</v>
      </c>
      <c r="I659" s="3">
        <f>'scaled aggregate flows'!I659*'updating weights'!I640</f>
        <v>-69.104759847453948</v>
      </c>
      <c r="J659" s="3">
        <f>'scaled aggregate flows'!J659*'updating weights'!J640</f>
        <v>0</v>
      </c>
    </row>
    <row r="660" spans="1:10">
      <c r="A660" s="3" t="s">
        <v>13</v>
      </c>
      <c r="B660" s="3" t="s">
        <v>15</v>
      </c>
      <c r="C660" s="3" t="s">
        <v>23</v>
      </c>
      <c r="D660" s="3">
        <f>'scaled aggregate flows'!D660*'updating weights'!D641</f>
        <v>-2.3495064751871384</v>
      </c>
      <c r="E660" s="3">
        <f>'scaled aggregate flows'!E660*'updating weights'!E641</f>
        <v>9.0902011310818533</v>
      </c>
      <c r="F660" s="3">
        <f>'scaled aggregate flows'!F660*'updating weights'!F641</f>
        <v>0.40133521473291506</v>
      </c>
      <c r="G660" s="3">
        <f>'scaled aggregate flows'!G660*'updating weights'!G641</f>
        <v>-48.389652740521186</v>
      </c>
      <c r="H660" s="3">
        <f>'scaled aggregate flows'!H660*'updating weights'!H641</f>
        <v>-290.3219478651838</v>
      </c>
      <c r="I660" s="3">
        <f>'scaled aggregate flows'!I660*'updating weights'!I641</f>
        <v>-220.38595632550798</v>
      </c>
      <c r="J660" s="3">
        <f>'scaled aggregate flows'!J660*'updating weights'!J641</f>
        <v>0</v>
      </c>
    </row>
    <row r="661" spans="1:10">
      <c r="A661" s="3" t="s">
        <v>13</v>
      </c>
      <c r="B661" s="3" t="s">
        <v>16</v>
      </c>
      <c r="C661" s="3" t="s">
        <v>23</v>
      </c>
      <c r="D661" s="3">
        <f>'scaled aggregate flows'!D661*'updating weights'!D642</f>
        <v>-528.09429893986623</v>
      </c>
      <c r="E661" s="3">
        <f>'scaled aggregate flows'!E661*'updating weights'!E642</f>
        <v>401.82479416789033</v>
      </c>
      <c r="F661" s="3">
        <f>'scaled aggregate flows'!F661*'updating weights'!F642</f>
        <v>3.4689088110113322</v>
      </c>
      <c r="G661" s="3">
        <f>'scaled aggregate flows'!G661*'updating weights'!G642</f>
        <v>-23.011393828543799</v>
      </c>
      <c r="H661" s="3">
        <f>'scaled aggregate flows'!H661*'updating weights'!H642</f>
        <v>-459.47159046861935</v>
      </c>
      <c r="I661" s="3">
        <f>'scaled aggregate flows'!I661*'updating weights'!I642</f>
        <v>-121.90861750640433</v>
      </c>
      <c r="J661" s="3">
        <f>'scaled aggregate flows'!J661*'updating weights'!J642</f>
        <v>0</v>
      </c>
    </row>
    <row r="662" spans="1:10">
      <c r="A662" s="3" t="s">
        <v>13</v>
      </c>
      <c r="B662" s="3" t="s">
        <v>17</v>
      </c>
      <c r="C662" s="3" t="s">
        <v>23</v>
      </c>
      <c r="D662" s="3">
        <f>'scaled aggregate flows'!D662*'updating weights'!D643</f>
        <v>-75.997903427265882</v>
      </c>
      <c r="E662" s="3">
        <f>'scaled aggregate flows'!E662*'updating weights'!E643</f>
        <v>1210.3417708628988</v>
      </c>
      <c r="F662" s="3">
        <f>'scaled aggregate flows'!F662*'updating weights'!F643</f>
        <v>0.4143045508935459</v>
      </c>
      <c r="G662" s="3">
        <f>'scaled aggregate flows'!G662*'updating weights'!G643</f>
        <v>-51.685243867511744</v>
      </c>
      <c r="H662" s="3">
        <f>'scaled aggregate flows'!H662*'updating weights'!H643</f>
        <v>-479.82342493430201</v>
      </c>
      <c r="I662" s="3">
        <f>'scaled aggregate flows'!I662*'updating weights'!I643</f>
        <v>-892.03788079753531</v>
      </c>
      <c r="J662" s="3">
        <f>'scaled aggregate flows'!J662*'updating weights'!J643</f>
        <v>0</v>
      </c>
    </row>
    <row r="663" spans="1:10">
      <c r="A663" s="3" t="s">
        <v>13</v>
      </c>
      <c r="B663" s="3" t="s">
        <v>18</v>
      </c>
      <c r="C663" s="3" t="s">
        <v>23</v>
      </c>
      <c r="D663" s="3">
        <f>'scaled aggregate flows'!D663*'updating weights'!D644</f>
        <v>-2274.5885075250453</v>
      </c>
      <c r="E663" s="3">
        <f>'scaled aggregate flows'!E663*'updating weights'!E644</f>
        <v>4497.0925287218197</v>
      </c>
      <c r="F663" s="3">
        <f>'scaled aggregate flows'!F663*'updating weights'!F644</f>
        <v>31.816687588445113</v>
      </c>
      <c r="G663" s="3">
        <f>'scaled aggregate flows'!G663*'updating weights'!G644</f>
        <v>-1964.6525325393031</v>
      </c>
      <c r="H663" s="3">
        <f>'scaled aggregate flows'!H663*'updating weights'!H644</f>
        <v>-2189.4201327876817</v>
      </c>
      <c r="I663" s="3">
        <f>'scaled aggregate flows'!I663*'updating weights'!I644</f>
        <v>-2346.5098819718896</v>
      </c>
      <c r="J663" s="3">
        <f>'scaled aggregate flows'!J663*'updating weights'!J644</f>
        <v>5.446022871438787</v>
      </c>
    </row>
    <row r="664" spans="1:10">
      <c r="A664" s="3" t="s">
        <v>13</v>
      </c>
      <c r="B664" s="3" t="s">
        <v>19</v>
      </c>
      <c r="C664" s="3" t="s">
        <v>23</v>
      </c>
      <c r="D664" s="3">
        <f>'scaled aggregate flows'!D664*'updating weights'!D645</f>
        <v>-4082.4482319049748</v>
      </c>
      <c r="E664" s="3">
        <f>'scaled aggregate flows'!E664*'updating weights'!E645</f>
        <v>5253.6379509057851</v>
      </c>
      <c r="F664" s="3">
        <f>'scaled aggregate flows'!F664*'updating weights'!F645</f>
        <v>113.12986366924797</v>
      </c>
      <c r="G664" s="3">
        <f>'scaled aggregate flows'!G664*'updating weights'!G645</f>
        <v>-4086.7092641084896</v>
      </c>
      <c r="H664" s="3">
        <f>'scaled aggregate flows'!H664*'updating weights'!H645</f>
        <v>-5496.660166111712</v>
      </c>
      <c r="I664" s="3">
        <f>'scaled aggregate flows'!I664*'updating weights'!I645</f>
        <v>-6770.5074395235761</v>
      </c>
      <c r="J664" s="3">
        <f>'scaled aggregate flows'!J664*'updating weights'!J645</f>
        <v>61.407009594950722</v>
      </c>
    </row>
    <row r="667" spans="1:10">
      <c r="A667" s="3" t="s">
        <v>13</v>
      </c>
      <c r="B667" s="3" t="s">
        <v>3</v>
      </c>
      <c r="C667" s="3" t="s">
        <v>24</v>
      </c>
      <c r="D667" s="3">
        <f>'scaled aggregate flows'!D667*'updating weights'!D648</f>
        <v>-24.330126912907989</v>
      </c>
      <c r="E667" s="3">
        <f>'scaled aggregate flows'!E667*'updating weights'!E648</f>
        <v>1.1299424572304977</v>
      </c>
      <c r="F667" s="3">
        <f>'scaled aggregate flows'!F667*'updating weights'!F648</f>
        <v>9.590213872489416E-3</v>
      </c>
      <c r="G667" s="3">
        <f>'scaled aggregate flows'!G667*'updating weights'!G648</f>
        <v>-32.52133557315063</v>
      </c>
      <c r="H667" s="3">
        <f>'scaled aggregate flows'!H667*'updating weights'!H648</f>
        <v>-133.56149630984055</v>
      </c>
      <c r="I667" s="3">
        <f>'scaled aggregate flows'!I667*'updating weights'!I648</f>
        <v>60.795637572363866</v>
      </c>
      <c r="J667" s="3">
        <f>'scaled aggregate flows'!J667*'updating weights'!J648</f>
        <v>0</v>
      </c>
    </row>
    <row r="668" spans="1:10">
      <c r="A668" s="3" t="s">
        <v>13</v>
      </c>
      <c r="B668" s="3" t="s">
        <v>4</v>
      </c>
      <c r="C668" s="3" t="s">
        <v>24</v>
      </c>
      <c r="D668" s="3">
        <f>'scaled aggregate flows'!D668*'updating weights'!D649</f>
        <v>-302.9511216372577</v>
      </c>
      <c r="E668" s="3">
        <f>'scaled aggregate flows'!E668*'updating weights'!E649</f>
        <v>365.68886080957191</v>
      </c>
      <c r="F668" s="3">
        <f>'scaled aggregate flows'!F668*'updating weights'!F649</f>
        <v>15.646924188678755</v>
      </c>
      <c r="G668" s="3">
        <f>'scaled aggregate flows'!G668*'updating weights'!G649</f>
        <v>-158.68069884470833</v>
      </c>
      <c r="H668" s="3">
        <f>'scaled aggregate flows'!H668*'updating weights'!H649</f>
        <v>-476.25644065465616</v>
      </c>
      <c r="I668" s="3">
        <f>'scaled aggregate flows'!I668*'updating weights'!I649</f>
        <v>118.99192718327424</v>
      </c>
      <c r="J668" s="3">
        <f>'scaled aggregate flows'!J668*'updating weights'!J649</f>
        <v>0</v>
      </c>
    </row>
    <row r="669" spans="1:10">
      <c r="A669" s="3" t="s">
        <v>13</v>
      </c>
      <c r="B669" s="3" t="s">
        <v>5</v>
      </c>
      <c r="C669" s="3" t="s">
        <v>24</v>
      </c>
      <c r="D669" s="3">
        <f>'scaled aggregate flows'!D669*'updating weights'!D650</f>
        <v>0</v>
      </c>
      <c r="E669" s="3">
        <f>'scaled aggregate flows'!E669*'updating weights'!E650</f>
        <v>23.002393505473876</v>
      </c>
      <c r="F669" s="3">
        <f>'scaled aggregate flows'!F669*'updating weights'!F650</f>
        <v>0</v>
      </c>
      <c r="G669" s="3">
        <f>'scaled aggregate flows'!G669*'updating weights'!G650</f>
        <v>-2.1480095570085194</v>
      </c>
      <c r="H669" s="3">
        <f>'scaled aggregate flows'!H669*'updating weights'!H650</f>
        <v>-184.41587744208522</v>
      </c>
      <c r="I669" s="3">
        <f>'scaled aggregate flows'!I669*'updating weights'!I650</f>
        <v>41.035015655848774</v>
      </c>
      <c r="J669" s="3">
        <f>'scaled aggregate flows'!J669*'updating weights'!J650</f>
        <v>0</v>
      </c>
    </row>
    <row r="670" spans="1:10">
      <c r="A670" s="3" t="s">
        <v>13</v>
      </c>
      <c r="B670" s="3" t="s">
        <v>6</v>
      </c>
      <c r="C670" s="3" t="s">
        <v>24</v>
      </c>
      <c r="D670" s="3">
        <f>'scaled aggregate flows'!D670*'updating weights'!D651</f>
        <v>-184.2727640711924</v>
      </c>
      <c r="E670" s="3">
        <f>'scaled aggregate flows'!E670*'updating weights'!E651</f>
        <v>8.107536522112559</v>
      </c>
      <c r="F670" s="3">
        <f>'scaled aggregate flows'!F670*'updating weights'!F651</f>
        <v>2.9960607645096395</v>
      </c>
      <c r="G670" s="3">
        <f>'scaled aggregate flows'!G670*'updating weights'!G651</f>
        <v>-46.808694386076994</v>
      </c>
      <c r="H670" s="3">
        <f>'scaled aggregate flows'!H670*'updating weights'!H651</f>
        <v>-217.82698091563717</v>
      </c>
      <c r="I670" s="3">
        <f>'scaled aggregate flows'!I670*'updating weights'!I651</f>
        <v>119.77051164013281</v>
      </c>
      <c r="J670" s="3">
        <f>'scaled aggregate flows'!J670*'updating weights'!J651</f>
        <v>0</v>
      </c>
    </row>
    <row r="671" spans="1:10">
      <c r="A671" s="3" t="s">
        <v>13</v>
      </c>
      <c r="B671" s="3" t="s">
        <v>7</v>
      </c>
      <c r="C671" s="3" t="s">
        <v>24</v>
      </c>
      <c r="D671" s="3">
        <f>'scaled aggregate flows'!D671*'updating weights'!D652</f>
        <v>-14317.83213391595</v>
      </c>
      <c r="E671" s="3">
        <f>'scaled aggregate flows'!E671*'updating weights'!E652</f>
        <v>11782.638737726333</v>
      </c>
      <c r="F671" s="3">
        <f>'scaled aggregate flows'!F671*'updating weights'!F652</f>
        <v>116.60253558119648</v>
      </c>
      <c r="G671" s="3">
        <f>'scaled aggregate flows'!G671*'updating weights'!G652</f>
        <v>-5448.5183499971972</v>
      </c>
      <c r="H671" s="3">
        <f>'scaled aggregate flows'!H671*'updating weights'!H652</f>
        <v>-6738.5824426937279</v>
      </c>
      <c r="I671" s="3">
        <f>'scaled aggregate flows'!I671*'updating weights'!I652</f>
        <v>2196.2630169503382</v>
      </c>
      <c r="J671" s="3">
        <f>'scaled aggregate flows'!J671*'updating weights'!J652</f>
        <v>-4172.6491738246241</v>
      </c>
    </row>
    <row r="672" spans="1:10">
      <c r="A672" s="3" t="s">
        <v>13</v>
      </c>
      <c r="B672" s="3" t="s">
        <v>8</v>
      </c>
      <c r="C672" s="3" t="s">
        <v>24</v>
      </c>
      <c r="D672" s="3">
        <f>'scaled aggregate flows'!D672*'updating weights'!D653</f>
        <v>-1705.8925141123971</v>
      </c>
      <c r="E672" s="3">
        <f>'scaled aggregate flows'!E672*'updating weights'!E653</f>
        <v>202.01871925563665</v>
      </c>
      <c r="F672" s="3">
        <f>'scaled aggregate flows'!F672*'updating weights'!F653</f>
        <v>2.6549357573733707</v>
      </c>
      <c r="G672" s="3">
        <f>'scaled aggregate flows'!G672*'updating weights'!G653</f>
        <v>-8.2342288848701024</v>
      </c>
      <c r="H672" s="3">
        <f>'scaled aggregate flows'!H672*'updating weights'!H653</f>
        <v>-118.96340483891494</v>
      </c>
      <c r="I672" s="3">
        <f>'scaled aggregate flows'!I672*'updating weights'!I653</f>
        <v>101.7834225253671</v>
      </c>
      <c r="J672" s="3">
        <f>'scaled aggregate flows'!J672*'updating weights'!J653</f>
        <v>0</v>
      </c>
    </row>
    <row r="673" spans="1:10">
      <c r="A673" s="3" t="s">
        <v>13</v>
      </c>
      <c r="B673" s="3" t="s">
        <v>9</v>
      </c>
      <c r="C673" s="3" t="s">
        <v>24</v>
      </c>
      <c r="D673" s="3">
        <f>'scaled aggregate flows'!D673*'updating weights'!D654</f>
        <v>0</v>
      </c>
      <c r="E673" s="3">
        <f>'scaled aggregate flows'!E673*'updating weights'!E654</f>
        <v>1.8552288013325144</v>
      </c>
      <c r="F673" s="3">
        <f>'scaled aggregate flows'!F673*'updating weights'!F654</f>
        <v>1.6357991454599374E-2</v>
      </c>
      <c r="G673" s="3">
        <f>'scaled aggregate flows'!G673*'updating weights'!G654</f>
        <v>-3.0551205761038212</v>
      </c>
      <c r="H673" s="3">
        <f>'scaled aggregate flows'!H673*'updating weights'!H654</f>
        <v>-42.918226466204267</v>
      </c>
      <c r="I673" s="3">
        <f>'scaled aggregate flows'!I673*'updating weights'!I654</f>
        <v>50.944612396002462</v>
      </c>
      <c r="J673" s="3">
        <f>'scaled aggregate flows'!J673*'updating weights'!J654</f>
        <v>0</v>
      </c>
    </row>
    <row r="674" spans="1:10">
      <c r="A674" s="3" t="s">
        <v>13</v>
      </c>
      <c r="B674" s="3" t="s">
        <v>10</v>
      </c>
      <c r="C674" s="3" t="s">
        <v>24</v>
      </c>
      <c r="D674" s="3">
        <f>'scaled aggregate flows'!D674*'updating weights'!D655</f>
        <v>-3964.4983107316598</v>
      </c>
      <c r="E674" s="3">
        <f>'scaled aggregate flows'!E674*'updating weights'!E655</f>
        <v>1037.1205563250251</v>
      </c>
      <c r="F674" s="3">
        <f>'scaled aggregate flows'!F674*'updating weights'!F655</f>
        <v>23.045743646189546</v>
      </c>
      <c r="G674" s="3">
        <f>'scaled aggregate flows'!G674*'updating weights'!G655</f>
        <v>-380.03876866984496</v>
      </c>
      <c r="H674" s="3">
        <f>'scaled aggregate flows'!H674*'updating weights'!H655</f>
        <v>-79.833843968974634</v>
      </c>
      <c r="I674" s="3">
        <f>'scaled aggregate flows'!I674*'updating weights'!I655</f>
        <v>447.73705144358274</v>
      </c>
      <c r="J674" s="3">
        <f>'scaled aggregate flows'!J674*'updating weights'!J655</f>
        <v>-379.43001537069125</v>
      </c>
    </row>
    <row r="675" spans="1:10">
      <c r="A675" s="3" t="s">
        <v>13</v>
      </c>
      <c r="B675" s="3" t="s">
        <v>11</v>
      </c>
      <c r="C675" s="3" t="s">
        <v>24</v>
      </c>
      <c r="D675" s="3">
        <f>'scaled aggregate flows'!D675*'updating weights'!D656</f>
        <v>-1011.3761858927446</v>
      </c>
      <c r="E675" s="3">
        <f>'scaled aggregate flows'!E675*'updating weights'!E656</f>
        <v>277.29225182800889</v>
      </c>
      <c r="F675" s="3">
        <f>'scaled aggregate flows'!F675*'updating weights'!F656</f>
        <v>22.213376851754351</v>
      </c>
      <c r="G675" s="3">
        <f>'scaled aggregate flows'!G675*'updating weights'!G656</f>
        <v>-189.45349529748225</v>
      </c>
      <c r="H675" s="3">
        <f>'scaled aggregate flows'!H675*'updating weights'!H656</f>
        <v>-112.17058766055655</v>
      </c>
      <c r="I675" s="3">
        <f>'scaled aggregate flows'!I675*'updating weights'!I656</f>
        <v>185.23521538564282</v>
      </c>
      <c r="J675" s="3">
        <f>'scaled aggregate flows'!J675*'updating weights'!J656</f>
        <v>0</v>
      </c>
    </row>
    <row r="676" spans="1:10">
      <c r="A676" s="3" t="s">
        <v>13</v>
      </c>
      <c r="B676" s="3" t="s">
        <v>12</v>
      </c>
      <c r="C676" s="3" t="s">
        <v>24</v>
      </c>
      <c r="D676" s="3">
        <f>'scaled aggregate flows'!D676*'updating weights'!D657</f>
        <v>-24.222575709215345</v>
      </c>
      <c r="E676" s="3">
        <f>'scaled aggregate flows'!E676*'updating weights'!E657</f>
        <v>0</v>
      </c>
      <c r="F676" s="3">
        <f>'scaled aggregate flows'!F676*'updating weights'!F657</f>
        <v>1.5106659896249793E-2</v>
      </c>
      <c r="G676" s="3">
        <f>'scaled aggregate flows'!G676*'updating weights'!G657</f>
        <v>-12.831548858501932</v>
      </c>
      <c r="H676" s="3">
        <f>'scaled aggregate flows'!H676*'updating weights'!H657</f>
        <v>0</v>
      </c>
      <c r="I676" s="3">
        <f>'scaled aggregate flows'!I676*'updating weights'!I657</f>
        <v>0.82099180850120146</v>
      </c>
      <c r="J676" s="3">
        <f>'scaled aggregate flows'!J676*'updating weights'!J657</f>
        <v>0</v>
      </c>
    </row>
    <row r="677" spans="1:10">
      <c r="A677" s="3" t="s">
        <v>13</v>
      </c>
      <c r="B677" s="3" t="s">
        <v>13</v>
      </c>
      <c r="C677" s="3" t="s">
        <v>24</v>
      </c>
      <c r="D677" s="3">
        <f>'scaled aggregate flows'!D677*'updating weights'!D658</f>
        <v>-3000.4269478006804</v>
      </c>
      <c r="E677" s="3">
        <f>'scaled aggregate flows'!E677*'updating weights'!E658</f>
        <v>5914.6881601826472</v>
      </c>
      <c r="F677" s="3">
        <f>'scaled aggregate flows'!F677*'updating weights'!F658</f>
        <v>37.944976445433603</v>
      </c>
      <c r="G677" s="3">
        <f>'scaled aggregate flows'!G677*'updating weights'!G658</f>
        <v>-1317.2301837046041</v>
      </c>
      <c r="H677" s="3">
        <f>'scaled aggregate flows'!H677*'updating weights'!H658</f>
        <v>-4037.9874097647485</v>
      </c>
      <c r="I677" s="3">
        <f>'scaled aggregate flows'!I677*'updating weights'!I658</f>
        <v>458.57157794084657</v>
      </c>
      <c r="J677" s="3">
        <f>'scaled aggregate flows'!J677*'updating weights'!J658</f>
        <v>0</v>
      </c>
    </row>
    <row r="678" spans="1:10">
      <c r="A678" s="3" t="s">
        <v>13</v>
      </c>
      <c r="B678" s="3" t="s">
        <v>14</v>
      </c>
      <c r="C678" s="3" t="s">
        <v>24</v>
      </c>
      <c r="D678" s="3">
        <f>'scaled aggregate flows'!D678*'updating weights'!D659</f>
        <v>-0.25311767622463494</v>
      </c>
      <c r="E678" s="3">
        <f>'scaled aggregate flows'!E678*'updating weights'!E659</f>
        <v>10.597005411749791</v>
      </c>
      <c r="F678" s="3">
        <f>'scaled aggregate flows'!F678*'updating weights'!F659</f>
        <v>6.7776795590141534E-2</v>
      </c>
      <c r="G678" s="3">
        <f>'scaled aggregate flows'!G678*'updating weights'!G659</f>
        <v>-55.671409114142342</v>
      </c>
      <c r="H678" s="3">
        <f>'scaled aggregate flows'!H678*'updating weights'!H659</f>
        <v>-123.27736769125488</v>
      </c>
      <c r="I678" s="3">
        <f>'scaled aggregate flows'!I678*'updating weights'!I659</f>
        <v>23.50239511096116</v>
      </c>
      <c r="J678" s="3">
        <f>'scaled aggregate flows'!J678*'updating weights'!J659</f>
        <v>0</v>
      </c>
    </row>
    <row r="679" spans="1:10">
      <c r="A679" s="3" t="s">
        <v>13</v>
      </c>
      <c r="B679" s="3" t="s">
        <v>15</v>
      </c>
      <c r="C679" s="3" t="s">
        <v>24</v>
      </c>
      <c r="D679" s="3">
        <f>'scaled aggregate flows'!D679*'updating weights'!D660</f>
        <v>-3.857806851084832</v>
      </c>
      <c r="E679" s="3">
        <f>'scaled aggregate flows'!E679*'updating weights'!E660</f>
        <v>9.7520164390482265</v>
      </c>
      <c r="F679" s="3">
        <f>'scaled aggregate flows'!F679*'updating weights'!F660</f>
        <v>0.72433971421855547</v>
      </c>
      <c r="G679" s="3">
        <f>'scaled aggregate flows'!G679*'updating weights'!G660</f>
        <v>-32.969013609021594</v>
      </c>
      <c r="H679" s="3">
        <f>'scaled aggregate flows'!H679*'updating weights'!H660</f>
        <v>-252.84515251155128</v>
      </c>
      <c r="I679" s="3">
        <f>'scaled aggregate flows'!I679*'updating weights'!I660</f>
        <v>74.952837313998032</v>
      </c>
      <c r="J679" s="3">
        <f>'scaled aggregate flows'!J679*'updating weights'!J660</f>
        <v>0</v>
      </c>
    </row>
    <row r="680" spans="1:10">
      <c r="A680" s="3" t="s">
        <v>13</v>
      </c>
      <c r="B680" s="3" t="s">
        <v>16</v>
      </c>
      <c r="C680" s="3" t="s">
        <v>24</v>
      </c>
      <c r="D680" s="3">
        <f>'scaled aggregate flows'!D680*'updating weights'!D661</f>
        <v>-867.11223228562835</v>
      </c>
      <c r="E680" s="3">
        <f>'scaled aggregate flows'!E680*'updating weights'!E661</f>
        <v>431.07979040680164</v>
      </c>
      <c r="F680" s="3">
        <f>'scaled aggregate flows'!F680*'updating weights'!F661</f>
        <v>6.2607723533314559</v>
      </c>
      <c r="G680" s="3">
        <f>'scaled aggregate flows'!G680*'updating weights'!G661</f>
        <v>-15.678206255456686</v>
      </c>
      <c r="H680" s="3">
        <f>'scaled aggregate flows'!H680*'updating weights'!H661</f>
        <v>-400.15977166394288</v>
      </c>
      <c r="I680" s="3">
        <f>'scaled aggregate flows'!I680*'updating weights'!I661</f>
        <v>41.460884928784154</v>
      </c>
      <c r="J680" s="3">
        <f>'scaled aggregate flows'!J680*'updating weights'!J661</f>
        <v>0</v>
      </c>
    </row>
    <row r="681" spans="1:10">
      <c r="A681" s="3" t="s">
        <v>13</v>
      </c>
      <c r="B681" s="3" t="s">
        <v>17</v>
      </c>
      <c r="C681" s="3" t="s">
        <v>24</v>
      </c>
      <c r="D681" s="3">
        <f>'scaled aggregate flows'!D681*'updating weights'!D662</f>
        <v>-124.78587976074319</v>
      </c>
      <c r="E681" s="3">
        <f>'scaled aggregate flows'!E681*'updating weights'!E662</f>
        <v>1298.4611315104075</v>
      </c>
      <c r="F681" s="3">
        <f>'scaled aggregate flows'!F681*'updating weights'!F662</f>
        <v>0.74774709264770112</v>
      </c>
      <c r="G681" s="3">
        <f>'scaled aggregate flows'!G681*'updating weights'!G662</f>
        <v>-35.214377701592113</v>
      </c>
      <c r="H681" s="3">
        <f>'scaled aggregate flows'!H681*'updating weights'!H662</f>
        <v>-417.88444844847231</v>
      </c>
      <c r="I681" s="3">
        <f>'scaled aggregate flows'!I681*'updating weights'!I662</f>
        <v>303.3803572247067</v>
      </c>
      <c r="J681" s="3">
        <f>'scaled aggregate flows'!J681*'updating weights'!J662</f>
        <v>0</v>
      </c>
    </row>
    <row r="682" spans="1:10">
      <c r="A682" s="3" t="s">
        <v>13</v>
      </c>
      <c r="B682" s="3" t="s">
        <v>18</v>
      </c>
      <c r="C682" s="3" t="s">
        <v>24</v>
      </c>
      <c r="D682" s="3">
        <f>'scaled aggregate flows'!D682*'updating weights'!D663</f>
        <v>-3734.7941878006627</v>
      </c>
      <c r="E682" s="3">
        <f>'scaled aggregate flows'!E682*'updating weights'!E663</f>
        <v>4824.5049406070448</v>
      </c>
      <c r="F682" s="3">
        <f>'scaled aggregate flows'!F682*'updating weights'!F663</f>
        <v>57.423544082799623</v>
      </c>
      <c r="G682" s="3">
        <f>'scaled aggregate flows'!G682*'updating weights'!G663</f>
        <v>-1338.5641849842584</v>
      </c>
      <c r="H682" s="3">
        <f>'scaled aggregate flows'!H682*'updating weights'!H663</f>
        <v>-1906.7944103338305</v>
      </c>
      <c r="I682" s="3">
        <f>'scaled aggregate flows'!I682*'updating weights'!I663</f>
        <v>798.04347051659784</v>
      </c>
      <c r="J682" s="3">
        <f>'scaled aggregate flows'!J682*'updating weights'!J663</f>
        <v>-258.53354736264384</v>
      </c>
    </row>
    <row r="683" spans="1:10">
      <c r="A683" s="3" t="s">
        <v>13</v>
      </c>
      <c r="B683" s="3" t="s">
        <v>19</v>
      </c>
      <c r="C683" s="3" t="s">
        <v>24</v>
      </c>
      <c r="D683" s="3">
        <f>'scaled aggregate flows'!D683*'updating weights'!D664</f>
        <v>-6703.2361581330579</v>
      </c>
      <c r="E683" s="3">
        <f>'scaled aggregate flows'!E683*'updating weights'!E664</f>
        <v>5636.1309197944429</v>
      </c>
      <c r="F683" s="3">
        <f>'scaled aggregate flows'!F683*'updating weights'!F664</f>
        <v>204.17957386146767</v>
      </c>
      <c r="G683" s="3">
        <f>'scaled aggregate flows'!G683*'updating weights'!G664</f>
        <v>-2784.371569413669</v>
      </c>
      <c r="H683" s="3">
        <f>'scaled aggregate flows'!H683*'updating weights'!H664</f>
        <v>-4787.1126803339894</v>
      </c>
      <c r="I683" s="3">
        <f>'scaled aggregate flows'!I683*'updating weights'!I664</f>
        <v>2302.6364796960902</v>
      </c>
      <c r="J683" s="3">
        <f>'scaled aggregate flows'!J683*'updating weights'!J664</f>
        <v>-2915.1129913121881</v>
      </c>
    </row>
    <row r="686" spans="1:10">
      <c r="A686" s="3" t="s">
        <v>15</v>
      </c>
      <c r="B686" s="3" t="s">
        <v>3</v>
      </c>
      <c r="C686" s="3" t="s">
        <v>25</v>
      </c>
    </row>
    <row r="687" spans="1:10">
      <c r="A687" s="3" t="s">
        <v>15</v>
      </c>
      <c r="B687" s="3" t="s">
        <v>4</v>
      </c>
      <c r="C687" s="3" t="s">
        <v>25</v>
      </c>
    </row>
    <row r="688" spans="1:10">
      <c r="A688" s="3" t="s">
        <v>15</v>
      </c>
      <c r="B688" s="3" t="s">
        <v>5</v>
      </c>
      <c r="C688" s="3" t="s">
        <v>25</v>
      </c>
    </row>
    <row r="689" spans="1:3">
      <c r="A689" s="3" t="s">
        <v>15</v>
      </c>
      <c r="B689" s="3" t="s">
        <v>6</v>
      </c>
      <c r="C689" s="3" t="s">
        <v>25</v>
      </c>
    </row>
    <row r="690" spans="1:3">
      <c r="A690" s="3" t="s">
        <v>15</v>
      </c>
      <c r="B690" s="3" t="s">
        <v>7</v>
      </c>
      <c r="C690" s="3" t="s">
        <v>25</v>
      </c>
    </row>
    <row r="691" spans="1:3">
      <c r="A691" s="3" t="s">
        <v>15</v>
      </c>
      <c r="B691" s="3" t="s">
        <v>8</v>
      </c>
      <c r="C691" s="3" t="s">
        <v>25</v>
      </c>
    </row>
    <row r="692" spans="1:3">
      <c r="A692" s="3" t="s">
        <v>15</v>
      </c>
      <c r="B692" s="3" t="s">
        <v>9</v>
      </c>
      <c r="C692" s="3" t="s">
        <v>25</v>
      </c>
    </row>
    <row r="693" spans="1:3">
      <c r="A693" s="3" t="s">
        <v>15</v>
      </c>
      <c r="B693" s="3" t="s">
        <v>10</v>
      </c>
      <c r="C693" s="3" t="s">
        <v>25</v>
      </c>
    </row>
    <row r="694" spans="1:3">
      <c r="A694" s="3" t="s">
        <v>15</v>
      </c>
      <c r="B694" s="3" t="s">
        <v>11</v>
      </c>
      <c r="C694" s="3" t="s">
        <v>25</v>
      </c>
    </row>
    <row r="695" spans="1:3">
      <c r="A695" s="3" t="s">
        <v>15</v>
      </c>
      <c r="B695" s="3" t="s">
        <v>12</v>
      </c>
      <c r="C695" s="3" t="s">
        <v>25</v>
      </c>
    </row>
    <row r="696" spans="1:3">
      <c r="A696" s="3" t="s">
        <v>15</v>
      </c>
      <c r="B696" s="3" t="s">
        <v>13</v>
      </c>
      <c r="C696" s="3" t="s">
        <v>25</v>
      </c>
    </row>
    <row r="697" spans="1:3">
      <c r="A697" s="3" t="s">
        <v>15</v>
      </c>
      <c r="B697" s="3" t="s">
        <v>14</v>
      </c>
      <c r="C697" s="3" t="s">
        <v>25</v>
      </c>
    </row>
    <row r="698" spans="1:3">
      <c r="A698" s="3" t="s">
        <v>15</v>
      </c>
      <c r="B698" s="3" t="s">
        <v>15</v>
      </c>
      <c r="C698" s="3" t="s">
        <v>25</v>
      </c>
    </row>
    <row r="699" spans="1:3">
      <c r="A699" s="3" t="s">
        <v>15</v>
      </c>
      <c r="B699" s="3" t="s">
        <v>16</v>
      </c>
      <c r="C699" s="3" t="s">
        <v>25</v>
      </c>
    </row>
    <row r="700" spans="1:3">
      <c r="A700" s="3" t="s">
        <v>15</v>
      </c>
      <c r="B700" s="3" t="s">
        <v>17</v>
      </c>
      <c r="C700" s="3" t="s">
        <v>25</v>
      </c>
    </row>
    <row r="701" spans="1:3">
      <c r="A701" s="3" t="s">
        <v>15</v>
      </c>
      <c r="B701" s="3" t="s">
        <v>18</v>
      </c>
      <c r="C701" s="3" t="s">
        <v>25</v>
      </c>
    </row>
    <row r="702" spans="1:3">
      <c r="A702" s="3" t="s">
        <v>15</v>
      </c>
      <c r="B702" s="3" t="s">
        <v>19</v>
      </c>
      <c r="C702" s="3" t="s">
        <v>25</v>
      </c>
    </row>
    <row r="705" spans="1:3">
      <c r="A705" s="3" t="s">
        <v>15</v>
      </c>
      <c r="B705" s="3" t="s">
        <v>3</v>
      </c>
      <c r="C705" s="3" t="s">
        <v>22</v>
      </c>
    </row>
    <row r="706" spans="1:3">
      <c r="A706" s="3" t="s">
        <v>15</v>
      </c>
      <c r="B706" s="3" t="s">
        <v>4</v>
      </c>
      <c r="C706" s="3" t="s">
        <v>22</v>
      </c>
    </row>
    <row r="707" spans="1:3">
      <c r="A707" s="3" t="s">
        <v>15</v>
      </c>
      <c r="B707" s="3" t="s">
        <v>5</v>
      </c>
      <c r="C707" s="3" t="s">
        <v>22</v>
      </c>
    </row>
    <row r="708" spans="1:3">
      <c r="A708" s="3" t="s">
        <v>15</v>
      </c>
      <c r="B708" s="3" t="s">
        <v>6</v>
      </c>
      <c r="C708" s="3" t="s">
        <v>22</v>
      </c>
    </row>
    <row r="709" spans="1:3">
      <c r="A709" s="3" t="s">
        <v>15</v>
      </c>
      <c r="B709" s="3" t="s">
        <v>7</v>
      </c>
      <c r="C709" s="3" t="s">
        <v>22</v>
      </c>
    </row>
    <row r="710" spans="1:3">
      <c r="A710" s="3" t="s">
        <v>15</v>
      </c>
      <c r="B710" s="3" t="s">
        <v>8</v>
      </c>
      <c r="C710" s="3" t="s">
        <v>22</v>
      </c>
    </row>
    <row r="711" spans="1:3">
      <c r="A711" s="3" t="s">
        <v>15</v>
      </c>
      <c r="B711" s="3" t="s">
        <v>9</v>
      </c>
      <c r="C711" s="3" t="s">
        <v>22</v>
      </c>
    </row>
    <row r="712" spans="1:3">
      <c r="A712" s="3" t="s">
        <v>15</v>
      </c>
      <c r="B712" s="3" t="s">
        <v>10</v>
      </c>
      <c r="C712" s="3" t="s">
        <v>22</v>
      </c>
    </row>
    <row r="713" spans="1:3">
      <c r="A713" s="3" t="s">
        <v>15</v>
      </c>
      <c r="B713" s="3" t="s">
        <v>11</v>
      </c>
      <c r="C713" s="3" t="s">
        <v>22</v>
      </c>
    </row>
    <row r="714" spans="1:3">
      <c r="A714" s="3" t="s">
        <v>15</v>
      </c>
      <c r="B714" s="3" t="s">
        <v>12</v>
      </c>
      <c r="C714" s="3" t="s">
        <v>22</v>
      </c>
    </row>
    <row r="715" spans="1:3">
      <c r="A715" s="3" t="s">
        <v>15</v>
      </c>
      <c r="B715" s="3" t="s">
        <v>13</v>
      </c>
      <c r="C715" s="3" t="s">
        <v>22</v>
      </c>
    </row>
    <row r="716" spans="1:3">
      <c r="A716" s="3" t="s">
        <v>15</v>
      </c>
      <c r="B716" s="3" t="s">
        <v>14</v>
      </c>
      <c r="C716" s="3" t="s">
        <v>22</v>
      </c>
    </row>
    <row r="717" spans="1:3">
      <c r="A717" s="3" t="s">
        <v>15</v>
      </c>
      <c r="B717" s="3" t="s">
        <v>15</v>
      </c>
      <c r="C717" s="3" t="s">
        <v>22</v>
      </c>
    </row>
    <row r="718" spans="1:3">
      <c r="A718" s="3" t="s">
        <v>15</v>
      </c>
      <c r="B718" s="3" t="s">
        <v>16</v>
      </c>
      <c r="C718" s="3" t="s">
        <v>22</v>
      </c>
    </row>
    <row r="719" spans="1:3">
      <c r="A719" s="3" t="s">
        <v>15</v>
      </c>
      <c r="B719" s="3" t="s">
        <v>17</v>
      </c>
      <c r="C719" s="3" t="s">
        <v>22</v>
      </c>
    </row>
    <row r="720" spans="1:3">
      <c r="A720" s="3" t="s">
        <v>15</v>
      </c>
      <c r="B720" s="3" t="s">
        <v>18</v>
      </c>
      <c r="C720" s="3" t="s">
        <v>22</v>
      </c>
    </row>
    <row r="721" spans="1:3">
      <c r="A721" s="3" t="s">
        <v>15</v>
      </c>
      <c r="B721" s="3" t="s">
        <v>19</v>
      </c>
      <c r="C721" s="3" t="s">
        <v>22</v>
      </c>
    </row>
    <row r="724" spans="1:3">
      <c r="A724" s="3" t="s">
        <v>15</v>
      </c>
      <c r="B724" s="3" t="s">
        <v>3</v>
      </c>
      <c r="C724" s="3" t="s">
        <v>23</v>
      </c>
    </row>
    <row r="725" spans="1:3">
      <c r="A725" s="3" t="s">
        <v>15</v>
      </c>
      <c r="B725" s="3" t="s">
        <v>4</v>
      </c>
      <c r="C725" s="3" t="s">
        <v>23</v>
      </c>
    </row>
    <row r="726" spans="1:3">
      <c r="A726" s="3" t="s">
        <v>15</v>
      </c>
      <c r="B726" s="3" t="s">
        <v>5</v>
      </c>
      <c r="C726" s="3" t="s">
        <v>23</v>
      </c>
    </row>
    <row r="727" spans="1:3">
      <c r="A727" s="3" t="s">
        <v>15</v>
      </c>
      <c r="B727" s="3" t="s">
        <v>6</v>
      </c>
      <c r="C727" s="3" t="s">
        <v>23</v>
      </c>
    </row>
    <row r="728" spans="1:3">
      <c r="A728" s="3" t="s">
        <v>15</v>
      </c>
      <c r="B728" s="3" t="s">
        <v>7</v>
      </c>
      <c r="C728" s="3" t="s">
        <v>23</v>
      </c>
    </row>
    <row r="729" spans="1:3">
      <c r="A729" s="3" t="s">
        <v>15</v>
      </c>
      <c r="B729" s="3" t="s">
        <v>8</v>
      </c>
      <c r="C729" s="3" t="s">
        <v>23</v>
      </c>
    </row>
    <row r="730" spans="1:3">
      <c r="A730" s="3" t="s">
        <v>15</v>
      </c>
      <c r="B730" s="3" t="s">
        <v>9</v>
      </c>
      <c r="C730" s="3" t="s">
        <v>23</v>
      </c>
    </row>
    <row r="731" spans="1:3">
      <c r="A731" s="3" t="s">
        <v>15</v>
      </c>
      <c r="B731" s="3" t="s">
        <v>10</v>
      </c>
      <c r="C731" s="3" t="s">
        <v>23</v>
      </c>
    </row>
    <row r="732" spans="1:3">
      <c r="A732" s="3" t="s">
        <v>15</v>
      </c>
      <c r="B732" s="3" t="s">
        <v>11</v>
      </c>
      <c r="C732" s="3" t="s">
        <v>23</v>
      </c>
    </row>
    <row r="733" spans="1:3">
      <c r="A733" s="3" t="s">
        <v>15</v>
      </c>
      <c r="B733" s="3" t="s">
        <v>12</v>
      </c>
      <c r="C733" s="3" t="s">
        <v>23</v>
      </c>
    </row>
    <row r="734" spans="1:3">
      <c r="A734" s="3" t="s">
        <v>15</v>
      </c>
      <c r="B734" s="3" t="s">
        <v>13</v>
      </c>
      <c r="C734" s="3" t="s">
        <v>23</v>
      </c>
    </row>
    <row r="735" spans="1:3">
      <c r="A735" s="3" t="s">
        <v>15</v>
      </c>
      <c r="B735" s="3" t="s">
        <v>14</v>
      </c>
      <c r="C735" s="3" t="s">
        <v>23</v>
      </c>
    </row>
    <row r="736" spans="1:3">
      <c r="A736" s="3" t="s">
        <v>15</v>
      </c>
      <c r="B736" s="3" t="s">
        <v>15</v>
      </c>
      <c r="C736" s="3" t="s">
        <v>23</v>
      </c>
    </row>
    <row r="737" spans="1:10">
      <c r="A737" s="3" t="s">
        <v>15</v>
      </c>
      <c r="B737" s="3" t="s">
        <v>16</v>
      </c>
      <c r="C737" s="3" t="s">
        <v>23</v>
      </c>
    </row>
    <row r="738" spans="1:10">
      <c r="A738" s="3" t="s">
        <v>15</v>
      </c>
      <c r="B738" s="3" t="s">
        <v>17</v>
      </c>
      <c r="C738" s="3" t="s">
        <v>23</v>
      </c>
    </row>
    <row r="739" spans="1:10">
      <c r="A739" s="3" t="s">
        <v>15</v>
      </c>
      <c r="B739" s="3" t="s">
        <v>18</v>
      </c>
      <c r="C739" s="3" t="s">
        <v>23</v>
      </c>
    </row>
    <row r="740" spans="1:10">
      <c r="A740" s="3" t="s">
        <v>15</v>
      </c>
      <c r="B740" s="3" t="s">
        <v>19</v>
      </c>
      <c r="C740" s="3" t="s">
        <v>23</v>
      </c>
    </row>
    <row r="743" spans="1:10">
      <c r="A743" s="3" t="s">
        <v>15</v>
      </c>
      <c r="B743" s="3" t="s">
        <v>3</v>
      </c>
      <c r="C743" s="47">
        <v>2008</v>
      </c>
      <c r="D743" s="3">
        <f>'scaled aggregate flows'!D743*weights!D353</f>
        <v>-7.4348340817576061E-2</v>
      </c>
      <c r="E743" s="3">
        <f>'scaled aggregate flows'!E743*weights!E353</f>
        <v>0</v>
      </c>
      <c r="F743" s="3">
        <f>'scaled aggregate flows'!F743*weights!F353</f>
        <v>-7.593268378270765E-2</v>
      </c>
      <c r="G743" s="3">
        <f>'scaled aggregate flows'!G743*weights!G353</f>
        <v>0</v>
      </c>
      <c r="H743" s="3">
        <f>'scaled aggregate flows'!H743*weights!H353</f>
        <v>0</v>
      </c>
      <c r="I743" s="3">
        <f>'scaled aggregate flows'!I743*weights!I353</f>
        <v>-6.5911618722837129E-2</v>
      </c>
      <c r="J743" s="3">
        <f>'scaled aggregate flows'!J743*weights!J353</f>
        <v>0</v>
      </c>
    </row>
    <row r="744" spans="1:10">
      <c r="A744" s="3" t="s">
        <v>15</v>
      </c>
      <c r="B744" s="3" t="s">
        <v>4</v>
      </c>
      <c r="C744" s="47">
        <v>2008</v>
      </c>
      <c r="D744" s="3">
        <f>'scaled aggregate flows'!D744*weights!D354</f>
        <v>-37.387643834170568</v>
      </c>
      <c r="E744" s="3">
        <f>'scaled aggregate flows'!E744*weights!E354</f>
        <v>79.248664658824083</v>
      </c>
      <c r="F744" s="3">
        <f>'scaled aggregate flows'!F744*weights!F354</f>
        <v>-131.6195493244208</v>
      </c>
      <c r="G744" s="3">
        <f>'scaled aggregate flows'!G744*weights!G354</f>
        <v>-9.7503367759317463</v>
      </c>
      <c r="H744" s="3">
        <f>'scaled aggregate flows'!H744*weights!H354</f>
        <v>0</v>
      </c>
      <c r="I744" s="3">
        <f>'scaled aggregate flows'!I744*weights!I354</f>
        <v>-0.88980685275830118</v>
      </c>
      <c r="J744" s="3">
        <f>'scaled aggregate flows'!J744*weights!J354</f>
        <v>0</v>
      </c>
    </row>
    <row r="745" spans="1:10">
      <c r="A745" s="3" t="s">
        <v>15</v>
      </c>
      <c r="B745" s="3" t="s">
        <v>5</v>
      </c>
      <c r="C745" s="47">
        <v>2008</v>
      </c>
      <c r="D745" s="3">
        <f>'scaled aggregate flows'!D745*weights!D355</f>
        <v>0</v>
      </c>
      <c r="E745" s="3">
        <f>'scaled aggregate flows'!E745*weights!E355</f>
        <v>0</v>
      </c>
      <c r="F745" s="3">
        <f>'scaled aggregate flows'!F745*weights!F355</f>
        <v>0</v>
      </c>
      <c r="G745" s="3">
        <f>'scaled aggregate flows'!G745*weights!G355</f>
        <v>0</v>
      </c>
      <c r="H745" s="3">
        <f>'scaled aggregate flows'!H745*weights!H355</f>
        <v>0</v>
      </c>
      <c r="I745" s="3">
        <f>'scaled aggregate flows'!I745*weights!I355</f>
        <v>-0.23069066552992995</v>
      </c>
      <c r="J745" s="3">
        <f>'scaled aggregate flows'!J745*weights!J355</f>
        <v>0</v>
      </c>
    </row>
    <row r="746" spans="1:10">
      <c r="A746" s="3" t="s">
        <v>15</v>
      </c>
      <c r="B746" s="3" t="s">
        <v>6</v>
      </c>
      <c r="C746" s="47">
        <v>2008</v>
      </c>
      <c r="D746" s="3">
        <f>'scaled aggregate flows'!D746*weights!D356</f>
        <v>-58.638222269810882</v>
      </c>
      <c r="E746" s="3">
        <f>'scaled aggregate flows'!E746*weights!E356</f>
        <v>0</v>
      </c>
      <c r="F746" s="3">
        <f>'scaled aggregate flows'!F746*weights!F356</f>
        <v>-45.955191904839076</v>
      </c>
      <c r="G746" s="3">
        <f>'scaled aggregate flows'!G746*weights!G356</f>
        <v>0</v>
      </c>
      <c r="H746" s="3">
        <f>'scaled aggregate flows'!H746*weights!H356</f>
        <v>0</v>
      </c>
      <c r="I746" s="3">
        <f>'scaled aggregate flows'!I746*weights!I356</f>
        <v>-3.2955809361418564E-2</v>
      </c>
      <c r="J746" s="3">
        <f>'scaled aggregate flows'!J746*weights!J356</f>
        <v>0</v>
      </c>
    </row>
    <row r="747" spans="1:10">
      <c r="A747" s="3" t="s">
        <v>15</v>
      </c>
      <c r="B747" s="3" t="s">
        <v>7</v>
      </c>
      <c r="C747" s="47">
        <v>2008</v>
      </c>
      <c r="D747" s="3">
        <f>'scaled aggregate flows'!D747*weights!D357</f>
        <v>-2189.2363558169595</v>
      </c>
      <c r="E747" s="3">
        <f>'scaled aggregate flows'!E747*weights!E357</f>
        <v>0</v>
      </c>
      <c r="F747" s="3">
        <f>'scaled aggregate flows'!F747*weights!F357</f>
        <v>-2665.0929831604044</v>
      </c>
      <c r="G747" s="3">
        <f>'scaled aggregate flows'!G747*weights!G357</f>
        <v>-4148.2807813201607</v>
      </c>
      <c r="H747" s="3">
        <f>'scaled aggregate flows'!H747*weights!H357</f>
        <v>0</v>
      </c>
      <c r="I747" s="3">
        <f>'scaled aggregate flows'!I747*weights!I357</f>
        <v>-54.442997065063466</v>
      </c>
      <c r="J747" s="3">
        <f>'scaled aggregate flows'!J747*weights!J357</f>
        <v>10443.369015662312</v>
      </c>
    </row>
    <row r="748" spans="1:10">
      <c r="A748" s="3" t="s">
        <v>15</v>
      </c>
      <c r="B748" s="3" t="s">
        <v>8</v>
      </c>
      <c r="C748" s="47">
        <v>2008</v>
      </c>
      <c r="D748" s="3">
        <f>'scaled aggregate flows'!D748*weights!D358</f>
        <v>-19.966490603622791</v>
      </c>
      <c r="E748" s="3">
        <f>'scaled aggregate flows'!E748*weights!E358</f>
        <v>0</v>
      </c>
      <c r="F748" s="3">
        <f>'scaled aggregate flows'!F748*weights!F358</f>
        <v>-0.34002609165746772</v>
      </c>
      <c r="G748" s="3">
        <f>'scaled aggregate flows'!G748*weights!G358</f>
        <v>-0.4875168387965873</v>
      </c>
      <c r="H748" s="3">
        <f>'scaled aggregate flows'!H748*weights!H358</f>
        <v>0</v>
      </c>
      <c r="I748" s="3">
        <f>'scaled aggregate flows'!I748*weights!I358</f>
        <v>0</v>
      </c>
      <c r="J748" s="3">
        <f>'scaled aggregate flows'!J748*weights!J358</f>
        <v>0</v>
      </c>
    </row>
    <row r="749" spans="1:10">
      <c r="A749" s="3" t="s">
        <v>15</v>
      </c>
      <c r="B749" s="3" t="s">
        <v>9</v>
      </c>
      <c r="C749" s="47">
        <v>2008</v>
      </c>
      <c r="D749" s="3">
        <f>'scaled aggregate flows'!D749*weights!D359</f>
        <v>0</v>
      </c>
      <c r="E749" s="3">
        <f>'scaled aggregate flows'!E749*weights!E359</f>
        <v>0</v>
      </c>
      <c r="F749" s="3">
        <f>'scaled aggregate flows'!F749*weights!F359</f>
        <v>0</v>
      </c>
      <c r="G749" s="3">
        <f>'scaled aggregate flows'!G749*weights!G359</f>
        <v>0</v>
      </c>
      <c r="H749" s="3">
        <f>'scaled aggregate flows'!H749*weights!H359</f>
        <v>0</v>
      </c>
      <c r="I749" s="3">
        <f>'scaled aggregate flows'!I749*weights!I359</f>
        <v>0</v>
      </c>
      <c r="J749" s="3">
        <f>'scaled aggregate flows'!J749*weights!J359</f>
        <v>0</v>
      </c>
    </row>
    <row r="750" spans="1:10">
      <c r="A750" s="3" t="s">
        <v>15</v>
      </c>
      <c r="B750" s="3" t="s">
        <v>10</v>
      </c>
      <c r="C750" s="47">
        <v>2008</v>
      </c>
      <c r="D750" s="3">
        <f>'scaled aggregate flows'!D750*weights!D360</f>
        <v>-226.33745934113381</v>
      </c>
      <c r="E750" s="3">
        <f>'scaled aggregate flows'!E750*weights!E360</f>
        <v>71.611365609203276</v>
      </c>
      <c r="F750" s="3">
        <f>'scaled aggregate flows'!F750*weights!F360</f>
        <v>-186.94270106803236</v>
      </c>
      <c r="G750" s="3">
        <f>'scaled aggregate flows'!G750*weights!G360</f>
        <v>-9.2628199371351592</v>
      </c>
      <c r="H750" s="3">
        <f>'scaled aggregate flows'!H750*weights!H360</f>
        <v>-5.188130097137412</v>
      </c>
      <c r="I750" s="3">
        <f>'scaled aggregate flows'!I750*weights!I360</f>
        <v>-3.2955809361418564E-2</v>
      </c>
      <c r="J750" s="3">
        <f>'scaled aggregate flows'!J750*weights!J360</f>
        <v>197.04469840872289</v>
      </c>
    </row>
    <row r="751" spans="1:10">
      <c r="A751" s="3" t="s">
        <v>15</v>
      </c>
      <c r="B751" s="3" t="s">
        <v>11</v>
      </c>
      <c r="C751" s="47">
        <v>2008</v>
      </c>
      <c r="D751" s="3">
        <f>'scaled aggregate flows'!D751*weights!D361</f>
        <v>-461.88503673052139</v>
      </c>
      <c r="E751" s="3">
        <f>'scaled aggregate flows'!E751*weights!E361</f>
        <v>0</v>
      </c>
      <c r="F751" s="3">
        <f>'scaled aggregate flows'!F751*weights!F361</f>
        <v>-468.44582664213181</v>
      </c>
      <c r="G751" s="3">
        <f>'scaled aggregate flows'!G751*weights!G361</f>
        <v>-893.13084867534792</v>
      </c>
      <c r="H751" s="3">
        <f>'scaled aggregate flows'!H751*weights!H361</f>
        <v>0</v>
      </c>
      <c r="I751" s="3">
        <f>'scaled aggregate flows'!I751*weights!I361</f>
        <v>-7.4480129156805948</v>
      </c>
      <c r="J751" s="3">
        <f>'scaled aggregate flows'!J751*weights!J361</f>
        <v>0</v>
      </c>
    </row>
    <row r="752" spans="1:10">
      <c r="A752" s="3" t="s">
        <v>15</v>
      </c>
      <c r="B752" s="3" t="s">
        <v>12</v>
      </c>
      <c r="C752" s="47">
        <v>2008</v>
      </c>
      <c r="D752" s="3">
        <f>'scaled aggregate flows'!D752*weights!D362</f>
        <v>-24.475052997989231</v>
      </c>
      <c r="E752" s="3">
        <f>'scaled aggregate flows'!E752*weights!E362</f>
        <v>0</v>
      </c>
      <c r="F752" s="3">
        <f>'scaled aggregate flows'!F752*weights!F362</f>
        <v>-0.11458743278419999</v>
      </c>
      <c r="G752" s="3">
        <f>'scaled aggregate flows'!G752*weights!G362</f>
        <v>-0.4875168387965873</v>
      </c>
      <c r="H752" s="3">
        <f>'scaled aggregate flows'!H752*weights!H362</f>
        <v>0</v>
      </c>
      <c r="I752" s="3">
        <f>'scaled aggregate flows'!I752*weights!I362</f>
        <v>0</v>
      </c>
      <c r="J752" s="3">
        <f>'scaled aggregate flows'!J752*weights!J362</f>
        <v>0</v>
      </c>
    </row>
    <row r="753" spans="1:10">
      <c r="A753" s="3" t="s">
        <v>15</v>
      </c>
      <c r="B753" s="3" t="s">
        <v>13</v>
      </c>
      <c r="C753" s="47">
        <v>2008</v>
      </c>
      <c r="D753" s="3">
        <f>'scaled aggregate flows'!D753*weights!D363</f>
        <v>-416.7761213223904</v>
      </c>
      <c r="E753" s="3">
        <f>'scaled aggregate flows'!E753*weights!E363</f>
        <v>898.08580227210348</v>
      </c>
      <c r="F753" s="3">
        <f>'scaled aggregate flows'!F753*weights!F363</f>
        <v>-477.02069121931379</v>
      </c>
      <c r="G753" s="3">
        <f>'scaled aggregate flows'!G753*weights!G363</f>
        <v>-50.701751234845077</v>
      </c>
      <c r="H753" s="3">
        <f>'scaled aggregate flows'!H753*weights!H363</f>
        <v>-1.9529133288899672</v>
      </c>
      <c r="I753" s="3">
        <f>'scaled aggregate flows'!I753*weights!I363</f>
        <v>-32.59329545844296</v>
      </c>
      <c r="J753" s="3">
        <f>'scaled aggregate flows'!J753*weights!J363</f>
        <v>0</v>
      </c>
    </row>
    <row r="754" spans="1:10">
      <c r="A754" s="3" t="s">
        <v>15</v>
      </c>
      <c r="B754" s="3" t="s">
        <v>14</v>
      </c>
      <c r="C754" s="47">
        <v>2008</v>
      </c>
      <c r="D754" s="3">
        <f>'scaled aggregate flows'!D754*weights!D364</f>
        <v>-0.52160511930627784</v>
      </c>
      <c r="E754" s="3">
        <f>'scaled aggregate flows'!E754*weights!E364</f>
        <v>0</v>
      </c>
      <c r="F754" s="3">
        <f>'scaled aggregate flows'!F754*weights!F364</f>
        <v>-1.3126915334967231</v>
      </c>
      <c r="G754" s="3">
        <f>'scaled aggregate flows'!G754*weights!G364</f>
        <v>-31.688594521778175</v>
      </c>
      <c r="H754" s="3">
        <f>'scaled aggregate flows'!H754*weights!H364</f>
        <v>0</v>
      </c>
      <c r="I754" s="3">
        <f>'scaled aggregate flows'!I754*weights!I364</f>
        <v>0</v>
      </c>
      <c r="J754" s="3">
        <f>'scaled aggregate flows'!J754*weights!J364</f>
        <v>0</v>
      </c>
    </row>
    <row r="755" spans="1:10">
      <c r="A755" s="3" t="s">
        <v>15</v>
      </c>
      <c r="B755" s="3" t="s">
        <v>15</v>
      </c>
      <c r="C755" s="47">
        <v>2008</v>
      </c>
      <c r="D755" s="3">
        <f>'scaled aggregate flows'!D755*weights!D365</f>
        <v>0</v>
      </c>
      <c r="E755" s="3">
        <f>'scaled aggregate flows'!E755*weights!E365</f>
        <v>0</v>
      </c>
      <c r="F755" s="3">
        <f>'scaled aggregate flows'!F755*weights!F365</f>
        <v>0</v>
      </c>
      <c r="G755" s="3">
        <f>'scaled aggregate flows'!G755*weights!G365</f>
        <v>0</v>
      </c>
      <c r="H755" s="3">
        <f>'scaled aggregate flows'!H755*weights!H365</f>
        <v>0</v>
      </c>
      <c r="I755" s="3">
        <f>'scaled aggregate flows'!I755*weights!I365</f>
        <v>0</v>
      </c>
      <c r="J755" s="3">
        <f>'scaled aggregate flows'!J755*weights!J365</f>
        <v>0</v>
      </c>
    </row>
    <row r="756" spans="1:10">
      <c r="A756" s="3" t="s">
        <v>15</v>
      </c>
      <c r="B756" s="3" t="s">
        <v>16</v>
      </c>
      <c r="C756" s="47">
        <v>2008</v>
      </c>
      <c r="D756" s="3">
        <f>'scaled aggregate flows'!D756*weights!D366</f>
        <v>-30.443804936438724</v>
      </c>
      <c r="E756" s="3">
        <f>'scaled aggregate flows'!E756*weights!E366</f>
        <v>0</v>
      </c>
      <c r="F756" s="3">
        <f>'scaled aggregate flows'!F756*weights!F366</f>
        <v>-30.934979538431783</v>
      </c>
      <c r="G756" s="3">
        <f>'scaled aggregate flows'!G756*weights!G366</f>
        <v>0</v>
      </c>
      <c r="H756" s="3">
        <f>'scaled aggregate flows'!H756*weights!H366</f>
        <v>0</v>
      </c>
      <c r="I756" s="3">
        <f>'scaled aggregate flows'!I756*weights!I366</f>
        <v>-3.2955809361418564E-2</v>
      </c>
      <c r="J756" s="3">
        <f>'scaled aggregate flows'!J756*weights!J366</f>
        <v>0</v>
      </c>
    </row>
    <row r="757" spans="1:10">
      <c r="A757" s="3" t="s">
        <v>15</v>
      </c>
      <c r="B757" s="3" t="s">
        <v>17</v>
      </c>
      <c r="C757" s="47">
        <v>2008</v>
      </c>
      <c r="D757" s="3">
        <f>'scaled aggregate flows'!D757*weights!D367</f>
        <v>-56.154110985928789</v>
      </c>
      <c r="E757" s="3">
        <f>'scaled aggregate flows'!E757*weights!E367</f>
        <v>357.02571211355769</v>
      </c>
      <c r="F757" s="3">
        <f>'scaled aggregate flows'!F757*weights!F367</f>
        <v>-233.33807819134032</v>
      </c>
      <c r="G757" s="3">
        <f>'scaled aggregate flows'!G757*weights!G367</f>
        <v>-16.088055680287379</v>
      </c>
      <c r="H757" s="3">
        <f>'scaled aggregate flows'!H757*weights!H367</f>
        <v>0</v>
      </c>
      <c r="I757" s="3">
        <f>'scaled aggregate flows'!I757*weights!I367</f>
        <v>-1.9443927523236952</v>
      </c>
      <c r="J757" s="3">
        <f>'scaled aggregate flows'!J757*weights!J367</f>
        <v>0</v>
      </c>
    </row>
    <row r="758" spans="1:10">
      <c r="A758" s="3" t="s">
        <v>15</v>
      </c>
      <c r="B758" s="3" t="s">
        <v>18</v>
      </c>
      <c r="C758" s="47">
        <v>2008</v>
      </c>
      <c r="D758" s="3">
        <f>'scaled aggregate flows'!D758*weights!D368</f>
        <v>-2957.9955780804848</v>
      </c>
      <c r="E758" s="3">
        <f>'scaled aggregate flows'!E758*weights!E368</f>
        <v>2730.8106370588202</v>
      </c>
      <c r="F758" s="3">
        <f>'scaled aggregate flows'!F758*weights!F368</f>
        <v>-888.13221066342942</v>
      </c>
      <c r="G758" s="3">
        <f>'scaled aggregate flows'!G758*weights!G368</f>
        <v>-829.75365963179149</v>
      </c>
      <c r="H758" s="3">
        <f>'scaled aggregate flows'!H758*weights!H368</f>
        <v>-58.95143714313221</v>
      </c>
      <c r="I758" s="3">
        <f>'scaled aggregate flows'!I758*weights!I368</f>
        <v>-10.644726423738195</v>
      </c>
      <c r="J758" s="3">
        <f>'scaled aggregate flows'!J758*weights!J368</f>
        <v>2413.7975555068551</v>
      </c>
    </row>
    <row r="759" spans="1:10">
      <c r="A759" s="3" t="s">
        <v>15</v>
      </c>
      <c r="B759" s="3" t="s">
        <v>19</v>
      </c>
      <c r="C759" s="47">
        <v>2008</v>
      </c>
      <c r="D759" s="3">
        <f>'scaled aggregate flows'!D759*weights!D369</f>
        <v>-1402.5922915426634</v>
      </c>
      <c r="E759" s="3">
        <f>'scaled aggregate flows'!E759*weights!E369</f>
        <v>2602.035530361467</v>
      </c>
      <c r="F759" s="3">
        <f>'scaled aggregate flows'!F759*weights!F369</f>
        <v>-3613.3115505760557</v>
      </c>
      <c r="G759" s="3">
        <f>'scaled aggregate flows'!G759*weights!G369</f>
        <v>-489.95442299057027</v>
      </c>
      <c r="H759" s="3">
        <f>'scaled aggregate flows'!H759*weights!H369</f>
        <v>-794.37454180829491</v>
      </c>
      <c r="I759" s="3">
        <f>'scaled aggregate flows'!I759*weights!I369</f>
        <v>-4.7126807386828542</v>
      </c>
      <c r="J759" s="3">
        <f>'scaled aggregate flows'!J759*weights!J369</f>
        <v>11576.376031512469</v>
      </c>
    </row>
    <row r="762" spans="1:10">
      <c r="A762" s="3" t="s">
        <v>16</v>
      </c>
      <c r="B762" s="3" t="s">
        <v>3</v>
      </c>
      <c r="C762" s="3" t="s">
        <v>25</v>
      </c>
    </row>
    <row r="763" spans="1:10">
      <c r="A763" s="3" t="s">
        <v>16</v>
      </c>
      <c r="B763" s="3" t="s">
        <v>4</v>
      </c>
      <c r="C763" s="3" t="s">
        <v>25</v>
      </c>
    </row>
    <row r="764" spans="1:10">
      <c r="A764" s="3" t="s">
        <v>16</v>
      </c>
      <c r="B764" s="3" t="s">
        <v>5</v>
      </c>
      <c r="C764" s="3" t="s">
        <v>25</v>
      </c>
    </row>
    <row r="765" spans="1:10">
      <c r="A765" s="3" t="s">
        <v>16</v>
      </c>
      <c r="B765" s="3" t="s">
        <v>6</v>
      </c>
      <c r="C765" s="3" t="s">
        <v>25</v>
      </c>
    </row>
    <row r="766" spans="1:10">
      <c r="A766" s="3" t="s">
        <v>16</v>
      </c>
      <c r="B766" s="3" t="s">
        <v>7</v>
      </c>
      <c r="C766" s="3" t="s">
        <v>25</v>
      </c>
    </row>
    <row r="767" spans="1:10">
      <c r="A767" s="3" t="s">
        <v>16</v>
      </c>
      <c r="B767" s="3" t="s">
        <v>8</v>
      </c>
      <c r="C767" s="3" t="s">
        <v>25</v>
      </c>
    </row>
    <row r="768" spans="1:10">
      <c r="A768" s="3" t="s">
        <v>16</v>
      </c>
      <c r="B768" s="3" t="s">
        <v>9</v>
      </c>
      <c r="C768" s="3" t="s">
        <v>25</v>
      </c>
    </row>
    <row r="769" spans="1:3">
      <c r="A769" s="3" t="s">
        <v>16</v>
      </c>
      <c r="B769" s="3" t="s">
        <v>10</v>
      </c>
      <c r="C769" s="3" t="s">
        <v>25</v>
      </c>
    </row>
    <row r="770" spans="1:3">
      <c r="A770" s="3" t="s">
        <v>16</v>
      </c>
      <c r="B770" s="3" t="s">
        <v>11</v>
      </c>
      <c r="C770" s="3" t="s">
        <v>25</v>
      </c>
    </row>
    <row r="771" spans="1:3">
      <c r="A771" s="3" t="s">
        <v>16</v>
      </c>
      <c r="B771" s="3" t="s">
        <v>12</v>
      </c>
      <c r="C771" s="3" t="s">
        <v>25</v>
      </c>
    </row>
    <row r="772" spans="1:3">
      <c r="A772" s="3" t="s">
        <v>16</v>
      </c>
      <c r="B772" s="3" t="s">
        <v>13</v>
      </c>
      <c r="C772" s="3" t="s">
        <v>25</v>
      </c>
    </row>
    <row r="773" spans="1:3">
      <c r="A773" s="3" t="s">
        <v>16</v>
      </c>
      <c r="B773" s="3" t="s">
        <v>14</v>
      </c>
      <c r="C773" s="3" t="s">
        <v>25</v>
      </c>
    </row>
    <row r="774" spans="1:3">
      <c r="A774" s="3" t="s">
        <v>16</v>
      </c>
      <c r="B774" s="3" t="s">
        <v>15</v>
      </c>
      <c r="C774" s="3" t="s">
        <v>25</v>
      </c>
    </row>
    <row r="775" spans="1:3">
      <c r="A775" s="3" t="s">
        <v>16</v>
      </c>
      <c r="B775" s="3" t="s">
        <v>16</v>
      </c>
      <c r="C775" s="3" t="s">
        <v>25</v>
      </c>
    </row>
    <row r="776" spans="1:3">
      <c r="A776" s="3" t="s">
        <v>16</v>
      </c>
      <c r="B776" s="3" t="s">
        <v>17</v>
      </c>
      <c r="C776" s="3" t="s">
        <v>25</v>
      </c>
    </row>
    <row r="777" spans="1:3">
      <c r="A777" s="3" t="s">
        <v>16</v>
      </c>
      <c r="B777" s="3" t="s">
        <v>18</v>
      </c>
      <c r="C777" s="3" t="s">
        <v>25</v>
      </c>
    </row>
    <row r="778" spans="1:3">
      <c r="A778" s="3" t="s">
        <v>16</v>
      </c>
      <c r="B778" s="3" t="s">
        <v>19</v>
      </c>
      <c r="C778" s="3" t="s">
        <v>25</v>
      </c>
    </row>
    <row r="781" spans="1:3">
      <c r="A781" s="3" t="s">
        <v>16</v>
      </c>
      <c r="B781" s="3" t="s">
        <v>3</v>
      </c>
      <c r="C781" s="3" t="s">
        <v>22</v>
      </c>
    </row>
    <row r="782" spans="1:3">
      <c r="A782" s="3" t="s">
        <v>16</v>
      </c>
      <c r="B782" s="3" t="s">
        <v>4</v>
      </c>
      <c r="C782" s="3" t="s">
        <v>22</v>
      </c>
    </row>
    <row r="783" spans="1:3">
      <c r="A783" s="3" t="s">
        <v>16</v>
      </c>
      <c r="B783" s="3" t="s">
        <v>5</v>
      </c>
      <c r="C783" s="3" t="s">
        <v>22</v>
      </c>
    </row>
    <row r="784" spans="1:3">
      <c r="A784" s="3" t="s">
        <v>16</v>
      </c>
      <c r="B784" s="3" t="s">
        <v>6</v>
      </c>
      <c r="C784" s="3" t="s">
        <v>22</v>
      </c>
    </row>
    <row r="785" spans="1:3">
      <c r="A785" s="3" t="s">
        <v>16</v>
      </c>
      <c r="B785" s="3" t="s">
        <v>7</v>
      </c>
      <c r="C785" s="3" t="s">
        <v>22</v>
      </c>
    </row>
    <row r="786" spans="1:3">
      <c r="A786" s="3" t="s">
        <v>16</v>
      </c>
      <c r="B786" s="3" t="s">
        <v>8</v>
      </c>
      <c r="C786" s="3" t="s">
        <v>22</v>
      </c>
    </row>
    <row r="787" spans="1:3">
      <c r="A787" s="3" t="s">
        <v>16</v>
      </c>
      <c r="B787" s="3" t="s">
        <v>9</v>
      </c>
      <c r="C787" s="3" t="s">
        <v>22</v>
      </c>
    </row>
    <row r="788" spans="1:3">
      <c r="A788" s="3" t="s">
        <v>16</v>
      </c>
      <c r="B788" s="3" t="s">
        <v>10</v>
      </c>
      <c r="C788" s="3" t="s">
        <v>22</v>
      </c>
    </row>
    <row r="789" spans="1:3">
      <c r="A789" s="3" t="s">
        <v>16</v>
      </c>
      <c r="B789" s="3" t="s">
        <v>11</v>
      </c>
      <c r="C789" s="3" t="s">
        <v>22</v>
      </c>
    </row>
    <row r="790" spans="1:3">
      <c r="A790" s="3" t="s">
        <v>16</v>
      </c>
      <c r="B790" s="3" t="s">
        <v>12</v>
      </c>
      <c r="C790" s="3" t="s">
        <v>22</v>
      </c>
    </row>
    <row r="791" spans="1:3">
      <c r="A791" s="3" t="s">
        <v>16</v>
      </c>
      <c r="B791" s="3" t="s">
        <v>13</v>
      </c>
      <c r="C791" s="3" t="s">
        <v>22</v>
      </c>
    </row>
    <row r="792" spans="1:3">
      <c r="A792" s="3" t="s">
        <v>16</v>
      </c>
      <c r="B792" s="3" t="s">
        <v>14</v>
      </c>
      <c r="C792" s="3" t="s">
        <v>22</v>
      </c>
    </row>
    <row r="793" spans="1:3">
      <c r="A793" s="3" t="s">
        <v>16</v>
      </c>
      <c r="B793" s="3" t="s">
        <v>15</v>
      </c>
      <c r="C793" s="3" t="s">
        <v>22</v>
      </c>
    </row>
    <row r="794" spans="1:3">
      <c r="A794" s="3" t="s">
        <v>16</v>
      </c>
      <c r="B794" s="3" t="s">
        <v>16</v>
      </c>
      <c r="C794" s="3" t="s">
        <v>22</v>
      </c>
    </row>
    <row r="795" spans="1:3">
      <c r="A795" s="3" t="s">
        <v>16</v>
      </c>
      <c r="B795" s="3" t="s">
        <v>17</v>
      </c>
      <c r="C795" s="3" t="s">
        <v>22</v>
      </c>
    </row>
    <row r="796" spans="1:3">
      <c r="A796" s="3" t="s">
        <v>16</v>
      </c>
      <c r="B796" s="3" t="s">
        <v>18</v>
      </c>
      <c r="C796" s="3" t="s">
        <v>22</v>
      </c>
    </row>
    <row r="797" spans="1:3">
      <c r="A797" s="3" t="s">
        <v>16</v>
      </c>
      <c r="B797" s="3" t="s">
        <v>19</v>
      </c>
      <c r="C797" s="3" t="s">
        <v>22</v>
      </c>
    </row>
    <row r="800" spans="1:3">
      <c r="A800" s="3" t="s">
        <v>16</v>
      </c>
      <c r="B800" s="3" t="s">
        <v>3</v>
      </c>
      <c r="C800" s="3" t="s">
        <v>23</v>
      </c>
    </row>
    <row r="801" spans="1:3">
      <c r="A801" s="3" t="s">
        <v>16</v>
      </c>
      <c r="B801" s="3" t="s">
        <v>4</v>
      </c>
      <c r="C801" s="3" t="s">
        <v>23</v>
      </c>
    </row>
    <row r="802" spans="1:3">
      <c r="A802" s="3" t="s">
        <v>16</v>
      </c>
      <c r="B802" s="3" t="s">
        <v>5</v>
      </c>
      <c r="C802" s="3" t="s">
        <v>23</v>
      </c>
    </row>
    <row r="803" spans="1:3">
      <c r="A803" s="3" t="s">
        <v>16</v>
      </c>
      <c r="B803" s="3" t="s">
        <v>6</v>
      </c>
      <c r="C803" s="3" t="s">
        <v>23</v>
      </c>
    </row>
    <row r="804" spans="1:3">
      <c r="A804" s="3" t="s">
        <v>16</v>
      </c>
      <c r="B804" s="3" t="s">
        <v>7</v>
      </c>
      <c r="C804" s="3" t="s">
        <v>23</v>
      </c>
    </row>
    <row r="805" spans="1:3">
      <c r="A805" s="3" t="s">
        <v>16</v>
      </c>
      <c r="B805" s="3" t="s">
        <v>8</v>
      </c>
      <c r="C805" s="3" t="s">
        <v>23</v>
      </c>
    </row>
    <row r="806" spans="1:3">
      <c r="A806" s="3" t="s">
        <v>16</v>
      </c>
      <c r="B806" s="3" t="s">
        <v>9</v>
      </c>
      <c r="C806" s="3" t="s">
        <v>23</v>
      </c>
    </row>
    <row r="807" spans="1:3">
      <c r="A807" s="3" t="s">
        <v>16</v>
      </c>
      <c r="B807" s="3" t="s">
        <v>10</v>
      </c>
      <c r="C807" s="3" t="s">
        <v>23</v>
      </c>
    </row>
    <row r="808" spans="1:3">
      <c r="A808" s="3" t="s">
        <v>16</v>
      </c>
      <c r="B808" s="3" t="s">
        <v>11</v>
      </c>
      <c r="C808" s="3" t="s">
        <v>23</v>
      </c>
    </row>
    <row r="809" spans="1:3">
      <c r="A809" s="3" t="s">
        <v>16</v>
      </c>
      <c r="B809" s="3" t="s">
        <v>12</v>
      </c>
      <c r="C809" s="3" t="s">
        <v>23</v>
      </c>
    </row>
    <row r="810" spans="1:3">
      <c r="A810" s="3" t="s">
        <v>16</v>
      </c>
      <c r="B810" s="3" t="s">
        <v>13</v>
      </c>
      <c r="C810" s="3" t="s">
        <v>23</v>
      </c>
    </row>
    <row r="811" spans="1:3">
      <c r="A811" s="3" t="s">
        <v>16</v>
      </c>
      <c r="B811" s="3" t="s">
        <v>14</v>
      </c>
      <c r="C811" s="3" t="s">
        <v>23</v>
      </c>
    </row>
    <row r="812" spans="1:3">
      <c r="A812" s="3" t="s">
        <v>16</v>
      </c>
      <c r="B812" s="3" t="s">
        <v>15</v>
      </c>
      <c r="C812" s="3" t="s">
        <v>23</v>
      </c>
    </row>
    <row r="813" spans="1:3">
      <c r="A813" s="3" t="s">
        <v>16</v>
      </c>
      <c r="B813" s="3" t="s">
        <v>16</v>
      </c>
      <c r="C813" s="3" t="s">
        <v>23</v>
      </c>
    </row>
    <row r="814" spans="1:3">
      <c r="A814" s="3" t="s">
        <v>16</v>
      </c>
      <c r="B814" s="3" t="s">
        <v>17</v>
      </c>
      <c r="C814" s="3" t="s">
        <v>23</v>
      </c>
    </row>
    <row r="815" spans="1:3">
      <c r="A815" s="3" t="s">
        <v>16</v>
      </c>
      <c r="B815" s="3" t="s">
        <v>18</v>
      </c>
      <c r="C815" s="3" t="s">
        <v>23</v>
      </c>
    </row>
    <row r="816" spans="1:3">
      <c r="A816" s="3" t="s">
        <v>16</v>
      </c>
      <c r="B816" s="3" t="s">
        <v>19</v>
      </c>
      <c r="C816" s="3" t="s">
        <v>23</v>
      </c>
    </row>
    <row r="819" spans="1:10">
      <c r="A819" s="3" t="s">
        <v>16</v>
      </c>
      <c r="B819" s="3" t="s">
        <v>3</v>
      </c>
      <c r="C819" s="47">
        <v>2008</v>
      </c>
      <c r="D819" s="3">
        <f>'scaled aggregate flows'!D819*weights!D392</f>
        <v>0</v>
      </c>
      <c r="E819" s="3">
        <f>'scaled aggregate flows'!E819*weights!E392</f>
        <v>0</v>
      </c>
      <c r="F819" s="3">
        <f>'scaled aggregate flows'!F819*weights!F392</f>
        <v>-5.473346373011499E-5</v>
      </c>
      <c r="G819" s="3">
        <f>'scaled aggregate flows'!G819*weights!G392</f>
        <v>-0.54597728786775324</v>
      </c>
      <c r="H819" s="3">
        <f>'scaled aggregate flows'!H819*weights!H392</f>
        <v>0</v>
      </c>
      <c r="I819" s="3">
        <f>'scaled aggregate flows'!I819*weights!I392</f>
        <v>-45.498187759758039</v>
      </c>
      <c r="J819" s="3">
        <f>'scaled aggregate flows'!J819*weights!J392</f>
        <v>0</v>
      </c>
    </row>
    <row r="820" spans="1:10">
      <c r="A820" s="3" t="s">
        <v>16</v>
      </c>
      <c r="B820" s="3" t="s">
        <v>4</v>
      </c>
      <c r="C820" s="47">
        <v>2008</v>
      </c>
      <c r="D820" s="3">
        <f>'scaled aggregate flows'!D820*weights!D393</f>
        <v>-5.1989096172585372</v>
      </c>
      <c r="E820" s="3">
        <f>'scaled aggregate flows'!E820*weights!E393</f>
        <v>70.712929563833725</v>
      </c>
      <c r="F820" s="3">
        <f>'scaled aggregate flows'!F820*weights!F393</f>
        <v>-206.89063416915644</v>
      </c>
      <c r="G820" s="3">
        <f>'scaled aggregate flows'!G820*weights!G393</f>
        <v>-17.738095964536591</v>
      </c>
      <c r="H820" s="3">
        <f>'scaled aggregate flows'!H820*weights!H393</f>
        <v>2.2799035221083988</v>
      </c>
      <c r="I820" s="3">
        <f>'scaled aggregate flows'!I820*weights!I393</f>
        <v>-91.612226523739608</v>
      </c>
      <c r="J820" s="3">
        <f>'scaled aggregate flows'!J820*weights!J393</f>
        <v>0</v>
      </c>
    </row>
    <row r="821" spans="1:10">
      <c r="A821" s="3" t="s">
        <v>16</v>
      </c>
      <c r="B821" s="3" t="s">
        <v>5</v>
      </c>
      <c r="C821" s="47">
        <v>2008</v>
      </c>
      <c r="D821" s="3">
        <f>'scaled aggregate flows'!D821*weights!D394</f>
        <v>0</v>
      </c>
      <c r="E821" s="3">
        <f>'scaled aggregate flows'!E821*weights!E394</f>
        <v>52.347021850181576</v>
      </c>
      <c r="F821" s="3">
        <f>'scaled aggregate flows'!F821*weights!F394</f>
        <v>0</v>
      </c>
      <c r="G821" s="3">
        <f>'scaled aggregate flows'!G821*weights!G394</f>
        <v>-14.589639133312485</v>
      </c>
      <c r="H821" s="3">
        <f>'scaled aggregate flows'!H821*weights!H394</f>
        <v>940.46357883741746</v>
      </c>
      <c r="I821" s="3">
        <f>'scaled aggregate flows'!I821*weights!I394</f>
        <v>-1333.6398372826086</v>
      </c>
      <c r="J821" s="3">
        <f>'scaled aggregate flows'!J821*weights!J394</f>
        <v>0</v>
      </c>
    </row>
    <row r="822" spans="1:10">
      <c r="A822" s="3" t="s">
        <v>16</v>
      </c>
      <c r="B822" s="3" t="s">
        <v>6</v>
      </c>
      <c r="C822" s="47">
        <v>2008</v>
      </c>
      <c r="D822" s="3">
        <f>'scaled aggregate flows'!D822*weights!D395</f>
        <v>-73.941063758395913</v>
      </c>
      <c r="E822" s="3">
        <f>'scaled aggregate flows'!E822*weights!E395</f>
        <v>421.7191537317965</v>
      </c>
      <c r="F822" s="3">
        <f>'scaled aggregate flows'!F822*weights!F395</f>
        <v>-221.33293124849445</v>
      </c>
      <c r="G822" s="3">
        <f>'scaled aggregate flows'!G822*weights!G395</f>
        <v>-649.47521450800514</v>
      </c>
      <c r="H822" s="3">
        <f>'scaled aggregate flows'!H822*weights!H395</f>
        <v>1510.2886661404486</v>
      </c>
      <c r="I822" s="3">
        <f>'scaled aggregate flows'!I822*weights!I395</f>
        <v>-2529.2569365953036</v>
      </c>
      <c r="J822" s="3">
        <f>'scaled aggregate flows'!J822*weights!J395</f>
        <v>0</v>
      </c>
    </row>
    <row r="823" spans="1:10">
      <c r="A823" s="3" t="s">
        <v>16</v>
      </c>
      <c r="B823" s="3" t="s">
        <v>7</v>
      </c>
      <c r="C823" s="47">
        <v>2008</v>
      </c>
      <c r="D823" s="3">
        <f>'scaled aggregate flows'!D823*weights!D396</f>
        <v>-389.66410354942872</v>
      </c>
      <c r="E823" s="3">
        <f>'scaled aggregate flows'!E823*weights!E396</f>
        <v>1619.8033879758987</v>
      </c>
      <c r="F823" s="3">
        <f>'scaled aggregate flows'!F823*weights!F396</f>
        <v>-1589.2716747867325</v>
      </c>
      <c r="G823" s="3">
        <f>'scaled aggregate flows'!G823*weights!G396</f>
        <v>-487.74086547887856</v>
      </c>
      <c r="H823" s="3">
        <f>'scaled aggregate flows'!H823*weights!H396</f>
        <v>101.23851947826256</v>
      </c>
      <c r="I823" s="3">
        <f>'scaled aggregate flows'!I823*weights!I396</f>
        <v>-1468.2593174268818</v>
      </c>
      <c r="J823" s="3">
        <f>'scaled aggregate flows'!J823*weights!J396</f>
        <v>-2139.9436492914356</v>
      </c>
    </row>
    <row r="824" spans="1:10">
      <c r="A824" s="3" t="s">
        <v>16</v>
      </c>
      <c r="B824" s="3" t="s">
        <v>8</v>
      </c>
      <c r="C824" s="47">
        <v>2008</v>
      </c>
      <c r="D824" s="3">
        <f>'scaled aggregate flows'!D824*weights!D397</f>
        <v>-221.52126481172911</v>
      </c>
      <c r="E824" s="3">
        <f>'scaled aggregate flows'!E824*weights!E397</f>
        <v>146.01563948867252</v>
      </c>
      <c r="F824" s="3">
        <f>'scaled aggregate flows'!F824*weights!F397</f>
        <v>-260.5921023150475</v>
      </c>
      <c r="G824" s="3">
        <f>'scaled aggregate flows'!G824*weights!G397</f>
        <v>-54.925166661593551</v>
      </c>
      <c r="H824" s="3">
        <f>'scaled aggregate flows'!H824*weights!H397</f>
        <v>449.44032965835595</v>
      </c>
      <c r="I824" s="3">
        <f>'scaled aggregate flows'!I824*weights!I397</f>
        <v>-1687.6191876284372</v>
      </c>
      <c r="J824" s="3">
        <f>'scaled aggregate flows'!J824*weights!J397</f>
        <v>0</v>
      </c>
    </row>
    <row r="825" spans="1:10">
      <c r="A825" s="3" t="s">
        <v>16</v>
      </c>
      <c r="B825" s="3" t="s">
        <v>9</v>
      </c>
      <c r="C825" s="47">
        <v>2008</v>
      </c>
      <c r="D825" s="3">
        <f>'scaled aggregate flows'!D825*weights!D398</f>
        <v>0</v>
      </c>
      <c r="E825" s="3">
        <f>'scaled aggregate flows'!E825*weights!E398</f>
        <v>294.6530411451148</v>
      </c>
      <c r="F825" s="3">
        <f>'scaled aggregate flows'!F825*weights!F398</f>
        <v>-0.67367823682024064</v>
      </c>
      <c r="G825" s="3">
        <f>'scaled aggregate flows'!G825*weights!G398</f>
        <v>-56.971187978172793</v>
      </c>
      <c r="H825" s="3">
        <f>'scaled aggregate flows'!H825*weights!H398</f>
        <v>104.4051771836984</v>
      </c>
      <c r="I825" s="3">
        <f>'scaled aggregate flows'!I825*weights!I398</f>
        <v>-1599.5728706504435</v>
      </c>
      <c r="J825" s="3">
        <f>'scaled aggregate flows'!J825*weights!J398</f>
        <v>0</v>
      </c>
    </row>
    <row r="826" spans="1:10">
      <c r="A826" s="3" t="s">
        <v>16</v>
      </c>
      <c r="B826" s="3" t="s">
        <v>10</v>
      </c>
      <c r="C826" s="47">
        <v>2008</v>
      </c>
      <c r="D826" s="3">
        <f>'scaled aggregate flows'!D826*weights!D399</f>
        <v>-239.73310525510539</v>
      </c>
      <c r="E826" s="3">
        <f>'scaled aggregate flows'!E826*weights!E399</f>
        <v>1075.402051839593</v>
      </c>
      <c r="F826" s="3">
        <f>'scaled aggregate flows'!F826*weights!F399</f>
        <v>-392.6972836452581</v>
      </c>
      <c r="G826" s="3">
        <f>'scaled aggregate flows'!G826*weights!G399</f>
        <v>-45.961392082591139</v>
      </c>
      <c r="H826" s="3">
        <f>'scaled aggregate flows'!H826*weights!H399</f>
        <v>55.41763516769506</v>
      </c>
      <c r="I826" s="3">
        <f>'scaled aggregate flows'!I826*weights!I399</f>
        <v>-1380.4835326746133</v>
      </c>
      <c r="J826" s="3">
        <f>'scaled aggregate flows'!J826*weights!J399</f>
        <v>-654.47841065235127</v>
      </c>
    </row>
    <row r="827" spans="1:10">
      <c r="A827" s="3" t="s">
        <v>16</v>
      </c>
      <c r="B827" s="3" t="s">
        <v>11</v>
      </c>
      <c r="C827" s="47">
        <v>2008</v>
      </c>
      <c r="D827" s="3">
        <f>'scaled aggregate flows'!D827*weights!D400</f>
        <v>-440.82920251923264</v>
      </c>
      <c r="E827" s="3">
        <f>'scaled aggregate flows'!E827*weights!E400</f>
        <v>0</v>
      </c>
      <c r="F827" s="3">
        <f>'scaled aggregate flows'!F827*weights!F400</f>
        <v>-256.82325467450931</v>
      </c>
      <c r="G827" s="3">
        <f>'scaled aggregate flows'!G827*weights!G400</f>
        <v>-66.456157912488422</v>
      </c>
      <c r="H827" s="3">
        <f>'scaled aggregate flows'!H827*weights!H400</f>
        <v>0</v>
      </c>
      <c r="I827" s="3">
        <f>'scaled aggregate flows'!I827*weights!I400</f>
        <v>-1096.5587767576706</v>
      </c>
      <c r="J827" s="3">
        <f>'scaled aggregate flows'!J827*weights!J400</f>
        <v>0</v>
      </c>
    </row>
    <row r="828" spans="1:10">
      <c r="A828" s="3" t="s">
        <v>16</v>
      </c>
      <c r="B828" s="3" t="s">
        <v>12</v>
      </c>
      <c r="C828" s="47">
        <v>2008</v>
      </c>
      <c r="D828" s="3">
        <f>'scaled aggregate flows'!D828*weights!D401</f>
        <v>-9.9463847509309939</v>
      </c>
      <c r="E828" s="3">
        <f>'scaled aggregate flows'!E828*weights!E401</f>
        <v>0</v>
      </c>
      <c r="F828" s="3">
        <f>'scaled aggregate flows'!F828*weights!F401</f>
        <v>-0.5056769980561594</v>
      </c>
      <c r="G828" s="3">
        <f>'scaled aggregate flows'!G828*weights!G401</f>
        <v>-17.087653630537368</v>
      </c>
      <c r="H828" s="3">
        <f>'scaled aggregate flows'!H828*weights!H401</f>
        <v>0</v>
      </c>
      <c r="I828" s="3">
        <f>'scaled aggregate flows'!I828*weights!I401</f>
        <v>-6.8500146897090969E-2</v>
      </c>
      <c r="J828" s="3">
        <f>'scaled aggregate flows'!J828*weights!J401</f>
        <v>0</v>
      </c>
    </row>
    <row r="829" spans="1:10">
      <c r="A829" s="3" t="s">
        <v>16</v>
      </c>
      <c r="B829" s="3" t="s">
        <v>13</v>
      </c>
      <c r="C829" s="47">
        <v>2008</v>
      </c>
      <c r="D829" s="3">
        <f>'scaled aggregate flows'!D829*weights!D402</f>
        <v>-45.565593665057506</v>
      </c>
      <c r="E829" s="3">
        <f>'scaled aggregate flows'!E829*weights!E402</f>
        <v>527.37232354012713</v>
      </c>
      <c r="F829" s="3">
        <f>'scaled aggregate flows'!F829*weights!F402</f>
        <v>-330.35731433789636</v>
      </c>
      <c r="G829" s="3">
        <f>'scaled aggregate flows'!G829*weights!G402</f>
        <v>-362.52140816332661</v>
      </c>
      <c r="H829" s="3">
        <f>'scaled aggregate flows'!H829*weights!H402</f>
        <v>478.89967254856168</v>
      </c>
      <c r="I829" s="3">
        <f>'scaled aggregate flows'!I829*weights!I402</f>
        <v>-890.20355828397749</v>
      </c>
      <c r="J829" s="3">
        <f>'scaled aggregate flows'!J829*weights!J402</f>
        <v>0</v>
      </c>
    </row>
    <row r="830" spans="1:10">
      <c r="A830" s="3" t="s">
        <v>16</v>
      </c>
      <c r="B830" s="3" t="s">
        <v>14</v>
      </c>
      <c r="C830" s="47">
        <v>2008</v>
      </c>
      <c r="D830" s="3">
        <f>'scaled aggregate flows'!D830*weights!D403</f>
        <v>0</v>
      </c>
      <c r="E830" s="3">
        <f>'scaled aggregate flows'!E830*weights!E403</f>
        <v>0</v>
      </c>
      <c r="F830" s="3">
        <f>'scaled aggregate flows'!F830*weights!F403</f>
        <v>-2.5980518577449114</v>
      </c>
      <c r="G830" s="3">
        <f>'scaled aggregate flows'!G830*weights!G403</f>
        <v>-5.4410707515476924</v>
      </c>
      <c r="H830" s="3">
        <f>'scaled aggregate flows'!H830*weights!H403</f>
        <v>0</v>
      </c>
      <c r="I830" s="3">
        <f>'scaled aggregate flows'!I830*weights!I403</f>
        <v>-25.34577692731289</v>
      </c>
      <c r="J830" s="3">
        <f>'scaled aggregate flows'!J830*weights!J403</f>
        <v>0</v>
      </c>
    </row>
    <row r="831" spans="1:10">
      <c r="A831" s="3" t="s">
        <v>16</v>
      </c>
      <c r="B831" s="3" t="s">
        <v>15</v>
      </c>
      <c r="C831" s="47">
        <v>2008</v>
      </c>
      <c r="D831" s="3">
        <f>'scaled aggregate flows'!D831*weights!D404</f>
        <v>0</v>
      </c>
      <c r="E831" s="3">
        <f>'scaled aggregate flows'!E831*weights!E404</f>
        <v>0</v>
      </c>
      <c r="F831" s="3">
        <f>'scaled aggregate flows'!F831*weights!F404</f>
        <v>-6.0814959700127763E-2</v>
      </c>
      <c r="G831" s="3">
        <f>'scaled aggregate flows'!G831*weights!G404</f>
        <v>-2.199103284674325</v>
      </c>
      <c r="H831" s="3">
        <f>'scaled aggregate flows'!H831*weights!H404</f>
        <v>0</v>
      </c>
      <c r="I831" s="3">
        <f>'scaled aggregate flows'!I831*weights!I404</f>
        <v>-66.319775660150356</v>
      </c>
      <c r="J831" s="3">
        <f>'scaled aggregate flows'!J831*weights!J404</f>
        <v>0</v>
      </c>
    </row>
    <row r="832" spans="1:10">
      <c r="A832" s="3" t="s">
        <v>16</v>
      </c>
      <c r="B832" s="3" t="s">
        <v>16</v>
      </c>
      <c r="C832" s="47">
        <v>2008</v>
      </c>
      <c r="D832" s="3">
        <f>'scaled aggregate flows'!D832*weights!D405</f>
        <v>0</v>
      </c>
      <c r="E832" s="3">
        <f>'scaled aggregate flows'!E832*weights!E405</f>
        <v>0</v>
      </c>
      <c r="F832" s="3">
        <f>'scaled aggregate flows'!F832*weights!F405</f>
        <v>0</v>
      </c>
      <c r="G832" s="3">
        <f>'scaled aggregate flows'!G832*weights!G405</f>
        <v>0</v>
      </c>
      <c r="H832" s="3">
        <f>'scaled aggregate flows'!H832*weights!H405</f>
        <v>0</v>
      </c>
      <c r="I832" s="3">
        <f>'scaled aggregate flows'!I832*weights!I405</f>
        <v>0</v>
      </c>
      <c r="J832" s="3">
        <f>'scaled aggregate flows'!J832*weights!J405</f>
        <v>0</v>
      </c>
    </row>
    <row r="833" spans="1:10">
      <c r="A833" s="3" t="s">
        <v>16</v>
      </c>
      <c r="B833" s="3" t="s">
        <v>17</v>
      </c>
      <c r="C833" s="47">
        <v>2008</v>
      </c>
      <c r="D833" s="3">
        <f>'scaled aggregate flows'!D833*weights!D406</f>
        <v>-35.55201864985284</v>
      </c>
      <c r="E833" s="3">
        <f>'scaled aggregate flows'!E833*weights!E406</f>
        <v>621.02058236972255</v>
      </c>
      <c r="F833" s="3">
        <f>'scaled aggregate flows'!F833*weights!F406</f>
        <v>-68.667356839169528</v>
      </c>
      <c r="G833" s="3">
        <f>'scaled aggregate flows'!G833*weights!G406</f>
        <v>-10.673781728863371</v>
      </c>
      <c r="H833" s="3">
        <f>'scaled aggregate flows'!H833*weights!H406</f>
        <v>99.167925953741616</v>
      </c>
      <c r="I833" s="3">
        <f>'scaled aggregate flows'!I833*weights!I406</f>
        <v>-73.907612079781671</v>
      </c>
      <c r="J833" s="3">
        <f>'scaled aggregate flows'!J833*weights!J406</f>
        <v>-32.999052656114642</v>
      </c>
    </row>
    <row r="834" spans="1:10">
      <c r="A834" s="3" t="s">
        <v>16</v>
      </c>
      <c r="B834" s="3" t="s">
        <v>18</v>
      </c>
      <c r="C834" s="47">
        <v>2008</v>
      </c>
      <c r="D834" s="3">
        <f>'scaled aggregate flows'!D834*weights!D407</f>
        <v>-181.02203821092286</v>
      </c>
      <c r="E834" s="3">
        <f>'scaled aggregate flows'!E834*weights!E407</f>
        <v>1414.4237238377159</v>
      </c>
      <c r="F834" s="3">
        <f>'scaled aggregate flows'!F834*weights!F407</f>
        <v>-1052.7039895383584</v>
      </c>
      <c r="G834" s="3">
        <f>'scaled aggregate flows'!G834*weights!G407</f>
        <v>-648.46835568678102</v>
      </c>
      <c r="H834" s="3">
        <f>'scaled aggregate flows'!H834*weights!H407</f>
        <v>707.06042507606355</v>
      </c>
      <c r="I834" s="3">
        <f>'scaled aggregate flows'!I834*weights!I407</f>
        <v>-1798.5613174190805</v>
      </c>
      <c r="J834" s="3">
        <f>'scaled aggregate flows'!J834*weights!J407</f>
        <v>-592.2637654431428</v>
      </c>
    </row>
    <row r="835" spans="1:10">
      <c r="A835" s="3" t="s">
        <v>16</v>
      </c>
      <c r="B835" s="3" t="s">
        <v>19</v>
      </c>
      <c r="C835" s="47">
        <v>2008</v>
      </c>
      <c r="D835" s="3">
        <f>'scaled aggregate flows'!D835*weights!D408</f>
        <v>-450.44631521208555</v>
      </c>
      <c r="E835" s="3">
        <f>'scaled aggregate flows'!E835*weights!E408</f>
        <v>1166.1254284578629</v>
      </c>
      <c r="F835" s="3">
        <f>'scaled aggregate flows'!F835*weights!F408</f>
        <v>-3380.3387199719018</v>
      </c>
      <c r="G835" s="3">
        <f>'scaled aggregate flows'!G835*weights!G408</f>
        <v>-386.69492974682311</v>
      </c>
      <c r="H835" s="3">
        <f>'scaled aggregate flows'!H835*weights!H408</f>
        <v>312.94095284458268</v>
      </c>
      <c r="I835" s="3">
        <f>'scaled aggregate flows'!I835*weights!I408</f>
        <v>-2615.6396682547183</v>
      </c>
      <c r="J835" s="3">
        <f>'scaled aggregate flows'!J835*weights!J408</f>
        <v>-4542.1819914696598</v>
      </c>
    </row>
    <row r="838" spans="1:10">
      <c r="A838" s="3" t="s">
        <v>17</v>
      </c>
      <c r="B838" s="3" t="s">
        <v>3</v>
      </c>
      <c r="C838" s="3" t="s">
        <v>25</v>
      </c>
      <c r="D838" s="3">
        <f>'scaled aggregate flows'!D838*weights!D431</f>
        <v>23.354464387131767</v>
      </c>
      <c r="E838" s="3">
        <f>'scaled aggregate flows'!E838*weights!E431</f>
        <v>0</v>
      </c>
      <c r="F838" s="3">
        <f>'scaled aggregate flows'!F838*weights!F431</f>
        <v>1.0047555833570301</v>
      </c>
      <c r="G838" s="3">
        <f>'scaled aggregate flows'!G838*weights!G431</f>
        <v>-10.794304961213651</v>
      </c>
      <c r="H838" s="3">
        <f>'scaled aggregate flows'!H838*weights!H431</f>
        <v>-231.19766915209746</v>
      </c>
      <c r="I838" s="3">
        <f>'scaled aggregate flows'!I838*weights!I431</f>
        <v>-21.212619733236977</v>
      </c>
      <c r="J838" s="3">
        <f>'scaled aggregate flows'!J838*weights!J431</f>
        <v>0</v>
      </c>
    </row>
    <row r="839" spans="1:10">
      <c r="A839" s="3" t="s">
        <v>17</v>
      </c>
      <c r="B839" s="3" t="s">
        <v>4</v>
      </c>
      <c r="C839" s="3" t="s">
        <v>25</v>
      </c>
      <c r="D839" s="3">
        <f>'scaled aggregate flows'!D839*weights!D432</f>
        <v>44.774725428630532</v>
      </c>
      <c r="E839" s="3">
        <f>'scaled aggregate flows'!E839*weights!E432</f>
        <v>4.7245137791670881</v>
      </c>
      <c r="F839" s="3">
        <f>'scaled aggregate flows'!F839*weights!F432</f>
        <v>152.77637060895265</v>
      </c>
      <c r="G839" s="3">
        <f>'scaled aggregate flows'!G839*weights!G432</f>
        <v>-169.52441780053945</v>
      </c>
      <c r="H839" s="3">
        <f>'scaled aggregate flows'!H839*weights!H432</f>
        <v>-529.46013762900691</v>
      </c>
      <c r="I839" s="3">
        <f>'scaled aggregate flows'!I839*weights!I432</f>
        <v>-102.8570871178424</v>
      </c>
      <c r="J839" s="3">
        <f>'scaled aggregate flows'!J839*weights!J432</f>
        <v>0</v>
      </c>
    </row>
    <row r="840" spans="1:10">
      <c r="A840" s="3" t="s">
        <v>17</v>
      </c>
      <c r="B840" s="3" t="s">
        <v>5</v>
      </c>
      <c r="C840" s="3" t="s">
        <v>25</v>
      </c>
      <c r="D840" s="3">
        <f>'scaled aggregate flows'!D840*weights!D433</f>
        <v>0</v>
      </c>
      <c r="E840" s="3">
        <f>'scaled aggregate flows'!E840*weights!E433</f>
        <v>0</v>
      </c>
      <c r="F840" s="3">
        <f>'scaled aggregate flows'!F840*weights!F433</f>
        <v>0</v>
      </c>
      <c r="G840" s="3">
        <f>'scaled aggregate flows'!G840*weights!G433</f>
        <v>-0.92513907724160427</v>
      </c>
      <c r="H840" s="3">
        <f>'scaled aggregate flows'!H840*weights!H433</f>
        <v>-77.89395036259863</v>
      </c>
      <c r="I840" s="3">
        <f>'scaled aggregate flows'!I840*weights!I433</f>
        <v>-14.591208217256435</v>
      </c>
      <c r="J840" s="3">
        <f>'scaled aggregate flows'!J840*weights!J433</f>
        <v>0</v>
      </c>
    </row>
    <row r="841" spans="1:10">
      <c r="A841" s="3" t="s">
        <v>17</v>
      </c>
      <c r="B841" s="3" t="s">
        <v>6</v>
      </c>
      <c r="C841" s="3" t="s">
        <v>25</v>
      </c>
      <c r="D841" s="3">
        <f>'scaled aggregate flows'!D841*weights!D434</f>
        <v>38.357984010599793</v>
      </c>
      <c r="E841" s="3">
        <f>'scaled aggregate flows'!E841*weights!E434</f>
        <v>0</v>
      </c>
      <c r="F841" s="3">
        <f>'scaled aggregate flows'!F841*weights!F434</f>
        <v>7.2157939947181857</v>
      </c>
      <c r="G841" s="3">
        <f>'scaled aggregate flows'!G841*weights!G434</f>
        <v>-35.380392600805614</v>
      </c>
      <c r="H841" s="3">
        <f>'scaled aggregate flows'!H841*weights!H434</f>
        <v>-244.61647033317257</v>
      </c>
      <c r="I841" s="3">
        <f>'scaled aggregate flows'!I841*weights!I434</f>
        <v>-30.67204431430573</v>
      </c>
      <c r="J841" s="3">
        <f>'scaled aggregate flows'!J841*weights!J434</f>
        <v>0</v>
      </c>
    </row>
    <row r="842" spans="1:10">
      <c r="A842" s="3" t="s">
        <v>17</v>
      </c>
      <c r="B842" s="3" t="s">
        <v>7</v>
      </c>
      <c r="C842" s="3" t="s">
        <v>25</v>
      </c>
      <c r="D842" s="3">
        <f>'scaled aggregate flows'!D842*weights!D435</f>
        <v>1409.2803910724344</v>
      </c>
      <c r="E842" s="3">
        <f>'scaled aggregate flows'!E842*weights!E435</f>
        <v>1482.6419845346775</v>
      </c>
      <c r="F842" s="3">
        <f>'scaled aggregate flows'!F842*weights!F435</f>
        <v>1620.4851283502562</v>
      </c>
      <c r="G842" s="3">
        <f>'scaled aggregate flows'!G842*weights!G435</f>
        <v>-5129.9211333055428</v>
      </c>
      <c r="H842" s="3">
        <f>'scaled aggregate flows'!H842*weights!H435</f>
        <v>-3593.290474479028</v>
      </c>
      <c r="I842" s="3">
        <f>'scaled aggregate flows'!I842*weights!I435</f>
        <v>-3295.7250747530734</v>
      </c>
      <c r="J842" s="3">
        <f>'scaled aggregate flows'!J842*weights!J435</f>
        <v>-99.466434403814333</v>
      </c>
    </row>
    <row r="843" spans="1:10">
      <c r="A843" s="3" t="s">
        <v>17</v>
      </c>
      <c r="B843" s="3" t="s">
        <v>8</v>
      </c>
      <c r="C843" s="3" t="s">
        <v>25</v>
      </c>
      <c r="D843" s="3">
        <f>'scaled aggregate flows'!D843*weights!D436</f>
        <v>81.302247375148752</v>
      </c>
      <c r="E843" s="3">
        <f>'scaled aggregate flows'!E843*weights!E436</f>
        <v>0</v>
      </c>
      <c r="F843" s="3">
        <f>'scaled aggregate flows'!F843*weights!F436</f>
        <v>11.047340113876087</v>
      </c>
      <c r="G843" s="3">
        <f>'scaled aggregate flows'!G843*weights!G436</f>
        <v>-2.3815985629476302</v>
      </c>
      <c r="H843" s="3">
        <f>'scaled aggregate flows'!H843*weights!H436</f>
        <v>-73.459417880388443</v>
      </c>
      <c r="I843" s="3">
        <f>'scaled aggregate flows'!I843*weights!I436</f>
        <v>-30.043811393058913</v>
      </c>
      <c r="J843" s="3">
        <f>'scaled aggregate flows'!J843*weights!J436</f>
        <v>0</v>
      </c>
    </row>
    <row r="844" spans="1:10">
      <c r="A844" s="3" t="s">
        <v>17</v>
      </c>
      <c r="B844" s="3" t="s">
        <v>9</v>
      </c>
      <c r="C844" s="3" t="s">
        <v>25</v>
      </c>
      <c r="D844" s="3">
        <f>'scaled aggregate flows'!D844*weights!D437</f>
        <v>0</v>
      </c>
      <c r="E844" s="3">
        <f>'scaled aggregate flows'!E844*weights!E437</f>
        <v>0</v>
      </c>
      <c r="F844" s="3">
        <f>'scaled aggregate flows'!F844*weights!F437</f>
        <v>0</v>
      </c>
      <c r="G844" s="3">
        <f>'scaled aggregate flows'!G844*weights!G437</f>
        <v>-3.2409219974649712</v>
      </c>
      <c r="H844" s="3">
        <f>'scaled aggregate flows'!H844*weights!H437</f>
        <v>-41.296482328844256</v>
      </c>
      <c r="I844" s="3">
        <f>'scaled aggregate flows'!I844*weights!I437</f>
        <v>-5.5412934166774308</v>
      </c>
      <c r="J844" s="3">
        <f>'scaled aggregate flows'!J844*weights!J437</f>
        <v>0</v>
      </c>
    </row>
    <row r="845" spans="1:10">
      <c r="A845" s="3" t="s">
        <v>17</v>
      </c>
      <c r="B845" s="3" t="s">
        <v>10</v>
      </c>
      <c r="C845" s="3" t="s">
        <v>25</v>
      </c>
      <c r="D845" s="3">
        <f>'scaled aggregate flows'!D845*weights!D438</f>
        <v>140.77172262721305</v>
      </c>
      <c r="E845" s="3">
        <f>'scaled aggregate flows'!E845*weights!E438</f>
        <v>4.8404093722757597</v>
      </c>
      <c r="F845" s="3">
        <f>'scaled aggregate flows'!F845*weights!F438</f>
        <v>143.15901683769556</v>
      </c>
      <c r="G845" s="3">
        <f>'scaled aggregate flows'!G845*weights!G438</f>
        <v>-92.906105553963556</v>
      </c>
      <c r="H845" s="3">
        <f>'scaled aggregate flows'!H845*weights!H438</f>
        <v>-215.49426433584054</v>
      </c>
      <c r="I845" s="3">
        <f>'scaled aggregate flows'!I845*weights!I438</f>
        <v>-193.0267227105297</v>
      </c>
      <c r="J845" s="3">
        <f>'scaled aggregate flows'!J845*weights!J438</f>
        <v>-21.163071149747733</v>
      </c>
    </row>
    <row r="846" spans="1:10">
      <c r="A846" s="3" t="s">
        <v>17</v>
      </c>
      <c r="B846" s="3" t="s">
        <v>11</v>
      </c>
      <c r="C846" s="3" t="s">
        <v>25</v>
      </c>
      <c r="D846" s="3">
        <f>'scaled aggregate flows'!D846*weights!D439</f>
        <v>256.20893215857308</v>
      </c>
      <c r="E846" s="3">
        <f>'scaled aggregate flows'!E846*weights!E439</f>
        <v>168.68032260662997</v>
      </c>
      <c r="F846" s="3">
        <f>'scaled aggregate flows'!F846*weights!F439</f>
        <v>31.598855134408776</v>
      </c>
      <c r="G846" s="3">
        <f>'scaled aggregate flows'!G846*weights!G439</f>
        <v>-1311.4827010038421</v>
      </c>
      <c r="H846" s="3">
        <f>'scaled aggregate flows'!H846*weights!H439</f>
        <v>-2183.883119521121</v>
      </c>
      <c r="I846" s="3">
        <f>'scaled aggregate flows'!I846*weights!I439</f>
        <v>-1100.5812277398418</v>
      </c>
      <c r="J846" s="3">
        <f>'scaled aggregate flows'!J846*weights!J439</f>
        <v>0</v>
      </c>
    </row>
    <row r="847" spans="1:10">
      <c r="A847" s="3" t="s">
        <v>17</v>
      </c>
      <c r="B847" s="3" t="s">
        <v>12</v>
      </c>
      <c r="C847" s="3" t="s">
        <v>25</v>
      </c>
      <c r="D847" s="3">
        <f>'scaled aggregate flows'!D847*weights!D440</f>
        <v>6.3324243334241581</v>
      </c>
      <c r="E847" s="3">
        <f>'scaled aggregate flows'!E847*weights!E440</f>
        <v>0</v>
      </c>
      <c r="F847" s="3">
        <f>'scaled aggregate flows'!F847*weights!F440</f>
        <v>1.9644273529727534</v>
      </c>
      <c r="G847" s="3">
        <f>'scaled aggregate flows'!G847*weights!G440</f>
        <v>-27.243407120035481</v>
      </c>
      <c r="H847" s="3">
        <f>'scaled aggregate flows'!H847*weights!H440</f>
        <v>0</v>
      </c>
      <c r="I847" s="3">
        <f>'scaled aggregate flows'!I847*weights!I440</f>
        <v>-1.2272830931458798</v>
      </c>
      <c r="J847" s="3">
        <f>'scaled aggregate flows'!J847*weights!J440</f>
        <v>0</v>
      </c>
    </row>
    <row r="848" spans="1:10">
      <c r="A848" s="3" t="s">
        <v>17</v>
      </c>
      <c r="B848" s="3" t="s">
        <v>13</v>
      </c>
      <c r="C848" s="3" t="s">
        <v>25</v>
      </c>
      <c r="D848" s="3">
        <f>'scaled aggregate flows'!D848*weights!D441</f>
        <v>138.40550544538027</v>
      </c>
      <c r="E848" s="3">
        <f>'scaled aggregate flows'!E848*weights!E441</f>
        <v>0</v>
      </c>
      <c r="F848" s="3">
        <f>'scaled aggregate flows'!F848*weights!F441</f>
        <v>369.62699261942737</v>
      </c>
      <c r="G848" s="3">
        <f>'scaled aggregate flows'!G848*weights!G441</f>
        <v>-600.91706110629423</v>
      </c>
      <c r="H848" s="3">
        <f>'scaled aggregate flows'!H848*weights!H441</f>
        <v>-346.01522769807514</v>
      </c>
      <c r="I848" s="3">
        <f>'scaled aggregate flows'!I848*weights!I441</f>
        <v>-111.58224037634706</v>
      </c>
      <c r="J848" s="3">
        <f>'scaled aggregate flows'!J848*weights!J441</f>
        <v>0</v>
      </c>
    </row>
    <row r="849" spans="1:10">
      <c r="A849" s="3" t="s">
        <v>17</v>
      </c>
      <c r="B849" s="3" t="s">
        <v>14</v>
      </c>
      <c r="C849" s="3" t="s">
        <v>25</v>
      </c>
      <c r="D849" s="3">
        <f>'scaled aggregate flows'!D849*weights!D442</f>
        <v>2.3542941419716721</v>
      </c>
      <c r="E849" s="3">
        <f>'scaled aggregate flows'!E849*weights!E442</f>
        <v>0</v>
      </c>
      <c r="F849" s="3">
        <f>'scaled aggregate flows'!F849*weights!F442</f>
        <v>1.1550959264406975</v>
      </c>
      <c r="G849" s="3">
        <f>'scaled aggregate flows'!G849*weights!G442</f>
        <v>-13.23185656743448</v>
      </c>
      <c r="H849" s="3">
        <f>'scaled aggregate flows'!H849*weights!H442</f>
        <v>-135.18265813771569</v>
      </c>
      <c r="I849" s="3">
        <f>'scaled aggregate flows'!I849*weights!I442</f>
        <v>-9.3380380970641532</v>
      </c>
      <c r="J849" s="3">
        <f>'scaled aggregate flows'!J849*weights!J442</f>
        <v>0</v>
      </c>
    </row>
    <row r="850" spans="1:10">
      <c r="A850" s="3" t="s">
        <v>17</v>
      </c>
      <c r="B850" s="3" t="s">
        <v>15</v>
      </c>
      <c r="C850" s="3" t="s">
        <v>25</v>
      </c>
      <c r="D850" s="3">
        <f>'scaled aggregate flows'!D850*weights!D443</f>
        <v>2.2027702490803849</v>
      </c>
      <c r="E850" s="3">
        <f>'scaled aggregate flows'!E850*weights!E443</f>
        <v>0</v>
      </c>
      <c r="F850" s="3">
        <f>'scaled aggregate flows'!F850*weights!F443</f>
        <v>0.5486473625578191</v>
      </c>
      <c r="G850" s="3">
        <f>'scaled aggregate flows'!G850*weights!G443</f>
        <v>-5.0050851743429012</v>
      </c>
      <c r="H850" s="3">
        <f>'scaled aggregate flows'!H850*weights!H443</f>
        <v>-86.347632847895028</v>
      </c>
      <c r="I850" s="3">
        <f>'scaled aggregate flows'!I850*weights!I443</f>
        <v>-63.868532394369701</v>
      </c>
      <c r="J850" s="3">
        <f>'scaled aggregate flows'!J850*weights!J443</f>
        <v>0</v>
      </c>
    </row>
    <row r="851" spans="1:10">
      <c r="A851" s="3" t="s">
        <v>17</v>
      </c>
      <c r="B851" s="3" t="s">
        <v>16</v>
      </c>
      <c r="C851" s="3" t="s">
        <v>25</v>
      </c>
      <c r="D851" s="3">
        <f>'scaled aggregate flows'!D851*weights!D444</f>
        <v>45.941809187589129</v>
      </c>
      <c r="E851" s="3">
        <f>'scaled aggregate flows'!E851*weights!E444</f>
        <v>0</v>
      </c>
      <c r="F851" s="3">
        <f>'scaled aggregate flows'!F851*weights!F444</f>
        <v>6.5996823942523157</v>
      </c>
      <c r="G851" s="3">
        <f>'scaled aggregate flows'!G851*weights!G444</f>
        <v>-13.78321075764585</v>
      </c>
      <c r="H851" s="3">
        <f>'scaled aggregate flows'!H851*weights!H444</f>
        <v>-219.1272384403662</v>
      </c>
      <c r="I851" s="3">
        <f>'scaled aggregate flows'!I851*weights!I444</f>
        <v>-15.012583336369259</v>
      </c>
      <c r="J851" s="3">
        <f>'scaled aggregate flows'!J851*weights!J444</f>
        <v>0</v>
      </c>
    </row>
    <row r="852" spans="1:10">
      <c r="A852" s="3" t="s">
        <v>17</v>
      </c>
      <c r="B852" s="3" t="s">
        <v>17</v>
      </c>
      <c r="C852" s="3" t="s">
        <v>25</v>
      </c>
      <c r="D852" s="3">
        <f>'scaled aggregate flows'!D852*weights!D445</f>
        <v>0</v>
      </c>
      <c r="E852" s="3">
        <f>'scaled aggregate flows'!E852*weights!E445</f>
        <v>0</v>
      </c>
      <c r="F852" s="3">
        <f>'scaled aggregate flows'!F852*weights!F445</f>
        <v>0</v>
      </c>
      <c r="G852" s="3">
        <f>'scaled aggregate flows'!G852*weights!G445</f>
        <v>0</v>
      </c>
      <c r="H852" s="3">
        <f>'scaled aggregate flows'!H852*weights!H445</f>
        <v>0</v>
      </c>
      <c r="I852" s="3">
        <f>'scaled aggregate flows'!I852*weights!I445</f>
        <v>0</v>
      </c>
      <c r="J852" s="3">
        <f>'scaled aggregate flows'!J852*weights!J445</f>
        <v>0</v>
      </c>
    </row>
    <row r="853" spans="1:10">
      <c r="A853" s="3" t="s">
        <v>17</v>
      </c>
      <c r="B853" s="3" t="s">
        <v>18</v>
      </c>
      <c r="C853" s="3" t="s">
        <v>25</v>
      </c>
      <c r="D853" s="3">
        <f>'scaled aggregate flows'!D853*weights!D446</f>
        <v>952.93636157628362</v>
      </c>
      <c r="E853" s="3">
        <f>'scaled aggregate flows'!E853*weights!E446</f>
        <v>74.405514886532515</v>
      </c>
      <c r="F853" s="3">
        <f>'scaled aggregate flows'!F853*weights!F446</f>
        <v>638.41804108188933</v>
      </c>
      <c r="G853" s="3">
        <f>'scaled aggregate flows'!G853*weights!G446</f>
        <v>-724.98626187781269</v>
      </c>
      <c r="H853" s="3">
        <f>'scaled aggregate flows'!H853*weights!H446</f>
        <v>-1149.8841704227357</v>
      </c>
      <c r="I853" s="3">
        <f>'scaled aggregate flows'!I853*weights!I446</f>
        <v>-357.00149880584684</v>
      </c>
      <c r="J853" s="3">
        <f>'scaled aggregate flows'!J853*weights!J446</f>
        <v>-21.163071149747733</v>
      </c>
    </row>
    <row r="854" spans="1:10">
      <c r="A854" s="3" t="s">
        <v>17</v>
      </c>
      <c r="B854" s="3" t="s">
        <v>19</v>
      </c>
      <c r="C854" s="3" t="s">
        <v>25</v>
      </c>
      <c r="D854" s="3">
        <f>'scaled aggregate flows'!D854*weights!D447</f>
        <v>461.11323880749387</v>
      </c>
      <c r="E854" s="3">
        <f>'scaled aggregate flows'!E854*weights!E447</f>
        <v>427.32990444383199</v>
      </c>
      <c r="F854" s="3">
        <f>'scaled aggregate flows'!F854*weights!F447</f>
        <v>2610.8826109029019</v>
      </c>
      <c r="G854" s="3">
        <f>'scaled aggregate flows'!G854*weights!G447</f>
        <v>-1304.2847582741472</v>
      </c>
      <c r="H854" s="3">
        <f>'scaled aggregate flows'!H854*weights!H447</f>
        <v>-2022.0413436802532</v>
      </c>
      <c r="I854" s="3">
        <f>'scaled aggregate flows'!I854*weights!I447</f>
        <v>-889.12490342627336</v>
      </c>
      <c r="J854" s="3">
        <f>'scaled aggregate flows'!J854*weights!J447</f>
        <v>-59.256599219293648</v>
      </c>
    </row>
    <row r="857" spans="1:10">
      <c r="A857" s="3" t="s">
        <v>17</v>
      </c>
      <c r="B857" s="3" t="s">
        <v>3</v>
      </c>
      <c r="C857" s="3" t="s">
        <v>22</v>
      </c>
      <c r="D857" s="3">
        <f>'scaled aggregate flows'!D857*'updating weights'!D838</f>
        <v>18.176685873903903</v>
      </c>
      <c r="E857" s="3">
        <f>'scaled aggregate flows'!E857*'updating weights'!E838</f>
        <v>0</v>
      </c>
      <c r="F857" s="3">
        <f>'scaled aggregate flows'!F857*'updating weights'!F838</f>
        <v>0.59072184476239942</v>
      </c>
      <c r="G857" s="3">
        <f>'scaled aggregate flows'!G857*'updating weights'!G838</f>
        <v>-20.077523776759406</v>
      </c>
      <c r="H857" s="3">
        <f>'scaled aggregate flows'!H857*'updating weights'!H838</f>
        <v>-99.798269919883268</v>
      </c>
      <c r="I857" s="3">
        <f>'scaled aggregate flows'!I857*'updating weights'!I838</f>
        <v>-14.914159339573475</v>
      </c>
      <c r="J857" s="3">
        <f>'scaled aggregate flows'!J857*'updating weights'!J838</f>
        <v>0</v>
      </c>
    </row>
    <row r="858" spans="1:10">
      <c r="A858" s="3" t="s">
        <v>17</v>
      </c>
      <c r="B858" s="3" t="s">
        <v>4</v>
      </c>
      <c r="C858" s="3" t="s">
        <v>22</v>
      </c>
      <c r="D858" s="3">
        <f>'scaled aggregate flows'!D858*'updating weights'!D839</f>
        <v>34.847989048935176</v>
      </c>
      <c r="E858" s="3">
        <f>'scaled aggregate flows'!E858*'updating weights'!E839</f>
        <v>15.964762540847179</v>
      </c>
      <c r="F858" s="3">
        <f>'scaled aggregate flows'!F858*'updating weights'!F839</f>
        <v>89.821187338608382</v>
      </c>
      <c r="G858" s="3">
        <f>'scaled aggregate flows'!G858*'updating weights'!G839</f>
        <v>-315.31724750798043</v>
      </c>
      <c r="H858" s="3">
        <f>'scaled aggregate flows'!H858*'updating weights'!H839</f>
        <v>-228.54558145288644</v>
      </c>
      <c r="I858" s="3">
        <f>'scaled aggregate flows'!I858*'updating weights'!I839</f>
        <v>-72.316715510451672</v>
      </c>
      <c r="J858" s="3">
        <f>'scaled aggregate flows'!J858*'updating weights'!J839</f>
        <v>0</v>
      </c>
    </row>
    <row r="859" spans="1:10">
      <c r="A859" s="3" t="s">
        <v>17</v>
      </c>
      <c r="B859" s="3" t="s">
        <v>5</v>
      </c>
      <c r="C859" s="3" t="s">
        <v>22</v>
      </c>
      <c r="D859" s="3">
        <f>'scaled aggregate flows'!D859*'updating weights'!D840</f>
        <v>0</v>
      </c>
      <c r="E859" s="3">
        <f>'scaled aggregate flows'!E859*'updating weights'!E840</f>
        <v>0</v>
      </c>
      <c r="F859" s="3">
        <f>'scaled aggregate flows'!F859*'updating weights'!F840</f>
        <v>0</v>
      </c>
      <c r="G859" s="3">
        <f>'scaled aggregate flows'!G859*'updating weights'!G840</f>
        <v>-1.7207686726352365</v>
      </c>
      <c r="H859" s="3">
        <f>'scaled aggregate flows'!H859*'updating weights'!H840</f>
        <v>-33.623528783495459</v>
      </c>
      <c r="I859" s="3">
        <f>'scaled aggregate flows'!I859*'updating weights'!I840</f>
        <v>-10.258780247122681</v>
      </c>
      <c r="J859" s="3">
        <f>'scaled aggregate flows'!J859*'updating weights'!J840</f>
        <v>0</v>
      </c>
    </row>
    <row r="860" spans="1:10">
      <c r="A860" s="3" t="s">
        <v>17</v>
      </c>
      <c r="B860" s="3" t="s">
        <v>6</v>
      </c>
      <c r="C860" s="3" t="s">
        <v>22</v>
      </c>
      <c r="D860" s="3">
        <f>'scaled aggregate flows'!D860*'updating weights'!D841</f>
        <v>29.853864963868222</v>
      </c>
      <c r="E860" s="3">
        <f>'scaled aggregate flows'!E860*'updating weights'!E841</f>
        <v>0</v>
      </c>
      <c r="F860" s="3">
        <f>'scaled aggregate flows'!F860*'updating weights'!F841</f>
        <v>4.2423522800875286</v>
      </c>
      <c r="G860" s="3">
        <f>'scaled aggregate flows'!G860*'updating weights'!G841</f>
        <v>-65.807912248746533</v>
      </c>
      <c r="H860" s="3">
        <f>'scaled aggregate flows'!H860*'updating weights'!H841</f>
        <v>-105.59059969198485</v>
      </c>
      <c r="I860" s="3">
        <f>'scaled aggregate flows'!I860*'updating weights'!I841</f>
        <v>-21.564887407907598</v>
      </c>
      <c r="J860" s="3">
        <f>'scaled aggregate flows'!J860*'updating weights'!J841</f>
        <v>0</v>
      </c>
    </row>
    <row r="861" spans="1:10">
      <c r="A861" s="3" t="s">
        <v>17</v>
      </c>
      <c r="B861" s="3" t="s">
        <v>7</v>
      </c>
      <c r="C861" s="3" t="s">
        <v>22</v>
      </c>
      <c r="D861" s="3">
        <f>'scaled aggregate flows'!D861*'updating weights'!D842</f>
        <v>1096.8372706886162</v>
      </c>
      <c r="E861" s="3">
        <f>'scaled aggregate flows'!E861*'updating weights'!E842</f>
        <v>5010.0451226452915</v>
      </c>
      <c r="F861" s="3">
        <f>'scaled aggregate flows'!F861*'updating weights'!F842</f>
        <v>952.7252003226198</v>
      </c>
      <c r="G861" s="3">
        <f>'scaled aggregate flows'!G861*'updating weights'!G842</f>
        <v>-9541.708697033353</v>
      </c>
      <c r="H861" s="3">
        <f>'scaled aggregate flows'!H861*'updating weights'!H842</f>
        <v>-1551.0717473396733</v>
      </c>
      <c r="I861" s="3">
        <f>'scaled aggregate flows'!I861*'updating weights'!I842</f>
        <v>-2317.1569340527867</v>
      </c>
      <c r="J861" s="3">
        <f>'scaled aggregate flows'!J861*'updating weights'!J842</f>
        <v>-327.38782747776003</v>
      </c>
    </row>
    <row r="862" spans="1:10">
      <c r="A862" s="3" t="s">
        <v>17</v>
      </c>
      <c r="B862" s="3" t="s">
        <v>8</v>
      </c>
      <c r="C862" s="3" t="s">
        <v>22</v>
      </c>
      <c r="D862" s="3">
        <f>'scaled aggregate flows'!D862*'updating weights'!D843</f>
        <v>63.277212736883527</v>
      </c>
      <c r="E862" s="3">
        <f>'scaled aggregate flows'!E862*'updating weights'!E843</f>
        <v>0</v>
      </c>
      <c r="F862" s="3">
        <f>'scaled aggregate flows'!F862*'updating weights'!F843</f>
        <v>6.4950175344958723</v>
      </c>
      <c r="G862" s="3">
        <f>'scaled aggregate flows'!G862*'updating weights'!G843</f>
        <v>-4.4297990418181445</v>
      </c>
      <c r="H862" s="3">
        <f>'scaled aggregate flows'!H862*'updating weights'!H843</f>
        <v>-31.709328388434567</v>
      </c>
      <c r="I862" s="3">
        <f>'scaled aggregate flows'!I862*'updating weights'!I843</f>
        <v>-21.123189682323993</v>
      </c>
      <c r="J862" s="3">
        <f>'scaled aggregate flows'!J862*'updating weights'!J843</f>
        <v>0</v>
      </c>
    </row>
    <row r="863" spans="1:10">
      <c r="A863" s="3" t="s">
        <v>17</v>
      </c>
      <c r="B863" s="3" t="s">
        <v>9</v>
      </c>
      <c r="C863" s="3" t="s">
        <v>22</v>
      </c>
      <c r="D863" s="3">
        <f>'scaled aggregate flows'!D863*'updating weights'!D844</f>
        <v>0</v>
      </c>
      <c r="E863" s="3">
        <f>'scaled aggregate flows'!E863*'updating weights'!E844</f>
        <v>0</v>
      </c>
      <c r="F863" s="3">
        <f>'scaled aggregate flows'!F863*'updating weights'!F844</f>
        <v>0</v>
      </c>
      <c r="G863" s="3">
        <f>'scaled aggregate flows'!G863*'updating weights'!G844</f>
        <v>-6.0281499083577375</v>
      </c>
      <c r="H863" s="3">
        <f>'scaled aggregate flows'!H863*'updating weights'!H844</f>
        <v>-17.82594740383999</v>
      </c>
      <c r="I863" s="3">
        <f>'scaled aggregate flows'!I863*'updating weights'!I844</f>
        <v>-3.8959701348988234</v>
      </c>
      <c r="J863" s="3">
        <f>'scaled aggregate flows'!J863*'updating weights'!J844</f>
        <v>0</v>
      </c>
    </row>
    <row r="864" spans="1:10">
      <c r="A864" s="3" t="s">
        <v>17</v>
      </c>
      <c r="B864" s="3" t="s">
        <v>10</v>
      </c>
      <c r="C864" s="3" t="s">
        <v>22</v>
      </c>
      <c r="D864" s="3">
        <f>'scaled aggregate flows'!D864*'updating weights'!D845</f>
        <v>109.56206658000053</v>
      </c>
      <c r="E864" s="3">
        <f>'scaled aggregate flows'!E864*'updating weights'!E845</f>
        <v>16.356389216097718</v>
      </c>
      <c r="F864" s="3">
        <f>'scaled aggregate flows'!F864*'updating weights'!F845</f>
        <v>84.166895831704807</v>
      </c>
      <c r="G864" s="3">
        <f>'scaled aggregate flows'!G864*'updating weights'!G845</f>
        <v>-172.80635946161885</v>
      </c>
      <c r="H864" s="3">
        <f>'scaled aggregate flows'!H864*'updating weights'!H845</f>
        <v>-93.019773240995875</v>
      </c>
      <c r="I864" s="3">
        <f>'scaled aggregate flows'!I864*'updating weights'!I845</f>
        <v>-135.71314319040997</v>
      </c>
      <c r="J864" s="3">
        <f>'scaled aggregate flows'!J864*'updating weights'!J845</f>
        <v>-69.656984569736196</v>
      </c>
    </row>
    <row r="865" spans="1:10">
      <c r="A865" s="3" t="s">
        <v>17</v>
      </c>
      <c r="B865" s="3" t="s">
        <v>11</v>
      </c>
      <c r="C865" s="3" t="s">
        <v>22</v>
      </c>
      <c r="D865" s="3">
        <f>'scaled aggregate flows'!D865*'updating weights'!D846</f>
        <v>199.40638332518327</v>
      </c>
      <c r="E865" s="3">
        <f>'scaled aggregate flows'!E865*'updating weights'!E846</f>
        <v>569.9933202868333</v>
      </c>
      <c r="F865" s="3">
        <f>'scaled aggregate flows'!F865*'updating weights'!F846</f>
        <v>18.577785788471648</v>
      </c>
      <c r="G865" s="3">
        <f>'scaled aggregate flows'!G865*'updating weights'!G846</f>
        <v>-2439.3719842850114</v>
      </c>
      <c r="H865" s="3">
        <f>'scaled aggregate flows'!H865*'updating weights'!H846</f>
        <v>-942.69011376608967</v>
      </c>
      <c r="I865" s="3">
        <f>'scaled aggregate flows'!I865*'updating weights'!I846</f>
        <v>-773.79616488088732</v>
      </c>
      <c r="J865" s="3">
        <f>'scaled aggregate flows'!J865*'updating weights'!J846</f>
        <v>0</v>
      </c>
    </row>
    <row r="866" spans="1:10">
      <c r="A866" s="3" t="s">
        <v>17</v>
      </c>
      <c r="B866" s="3" t="s">
        <v>12</v>
      </c>
      <c r="C866" s="3" t="s">
        <v>22</v>
      </c>
      <c r="D866" s="3">
        <f>'scaled aggregate flows'!D866*'updating weights'!D847</f>
        <v>4.9285004366161926</v>
      </c>
      <c r="E866" s="3">
        <f>'scaled aggregate flows'!E866*'updating weights'!E847</f>
        <v>0</v>
      </c>
      <c r="F866" s="3">
        <f>'scaled aggregate flows'!F866*'updating weights'!F847</f>
        <v>1.154937747121167</v>
      </c>
      <c r="G866" s="3">
        <f>'scaled aggregate flows'!G866*'updating weights'!G847</f>
        <v>-50.673031397377663</v>
      </c>
      <c r="H866" s="3">
        <f>'scaled aggregate flows'!H866*'updating weights'!H847</f>
        <v>0</v>
      </c>
      <c r="I866" s="3">
        <f>'scaled aggregate flows'!I866*'updating weights'!I847</f>
        <v>-0.86287765660847637</v>
      </c>
      <c r="J866" s="3">
        <f>'scaled aggregate flows'!J866*'updating weights'!J847</f>
        <v>0</v>
      </c>
    </row>
    <row r="867" spans="1:10">
      <c r="A867" s="3" t="s">
        <v>17</v>
      </c>
      <c r="B867" s="3" t="s">
        <v>13</v>
      </c>
      <c r="C867" s="3" t="s">
        <v>22</v>
      </c>
      <c r="D867" s="3">
        <f>'scaled aggregate flows'!D867*'updating weights'!D848</f>
        <v>107.72044924677208</v>
      </c>
      <c r="E867" s="3">
        <f>'scaled aggregate flows'!E867*'updating weights'!E848</f>
        <v>0</v>
      </c>
      <c r="F867" s="3">
        <f>'scaled aggregate flows'!F867*'updating weights'!F848</f>
        <v>217.3132875008256</v>
      </c>
      <c r="G867" s="3">
        <f>'scaled aggregate flows'!G867*'updating weights'!G848</f>
        <v>-1117.7122219146102</v>
      </c>
      <c r="H867" s="3">
        <f>'scaled aggregate flows'!H867*'updating weights'!H848</f>
        <v>-149.36016101219892</v>
      </c>
      <c r="I867" s="3">
        <f>'scaled aggregate flows'!I867*'updating weights'!I848</f>
        <v>-78.45119242070551</v>
      </c>
      <c r="J867" s="3">
        <f>'scaled aggregate flows'!J867*'updating weights'!J848</f>
        <v>0</v>
      </c>
    </row>
    <row r="868" spans="1:10">
      <c r="A868" s="3" t="s">
        <v>17</v>
      </c>
      <c r="B868" s="3" t="s">
        <v>14</v>
      </c>
      <c r="C868" s="3" t="s">
        <v>22</v>
      </c>
      <c r="D868" s="3">
        <f>'scaled aggregate flows'!D868*'updating weights'!D849</f>
        <v>1.8323376791706749</v>
      </c>
      <c r="E868" s="3">
        <f>'scaled aggregate flows'!E868*'updating weights'!E849</f>
        <v>0</v>
      </c>
      <c r="F868" s="3">
        <f>'scaled aggregate flows'!F868*'updating weights'!F849</f>
        <v>0.67911082839150427</v>
      </c>
      <c r="G868" s="3">
        <f>'scaled aggregate flows'!G868*'updating weights'!G849</f>
        <v>-24.611396083205179</v>
      </c>
      <c r="H868" s="3">
        <f>'scaled aggregate flows'!H868*'updating weights'!H849</f>
        <v>-58.352644534836401</v>
      </c>
      <c r="I868" s="3">
        <f>'scaled aggregate flows'!I868*'updating weights'!I849</f>
        <v>-6.5653837126212533</v>
      </c>
      <c r="J868" s="3">
        <f>'scaled aggregate flows'!J868*'updating weights'!J849</f>
        <v>0</v>
      </c>
    </row>
    <row r="869" spans="1:10">
      <c r="A869" s="3" t="s">
        <v>17</v>
      </c>
      <c r="B869" s="3" t="s">
        <v>15</v>
      </c>
      <c r="C869" s="3" t="s">
        <v>22</v>
      </c>
      <c r="D869" s="3">
        <f>'scaled aggregate flows'!D869*'updating weights'!D850</f>
        <v>1.7144072416397018</v>
      </c>
      <c r="E869" s="3">
        <f>'scaled aggregate flows'!E869*'updating weights'!E850</f>
        <v>0</v>
      </c>
      <c r="F869" s="3">
        <f>'scaled aggregate flows'!F869*'updating weights'!F850</f>
        <v>0.32256400213405423</v>
      </c>
      <c r="G869" s="3">
        <f>'scaled aggregate flows'!G869*'updating weights'!G850</f>
        <v>-9.3095124654767094</v>
      </c>
      <c r="H869" s="3">
        <f>'scaled aggregate flows'!H869*'updating weights'!H850</f>
        <v>-37.27262649965617</v>
      </c>
      <c r="I869" s="3">
        <f>'scaled aggregate flows'!I869*'updating weights'!I850</f>
        <v>-44.904659626827929</v>
      </c>
      <c r="J869" s="3">
        <f>'scaled aggregate flows'!J869*'updating weights'!J850</f>
        <v>0</v>
      </c>
    </row>
    <row r="870" spans="1:10">
      <c r="A870" s="3" t="s">
        <v>17</v>
      </c>
      <c r="B870" s="3" t="s">
        <v>16</v>
      </c>
      <c r="C870" s="3" t="s">
        <v>22</v>
      </c>
      <c r="D870" s="3">
        <f>'scaled aggregate flows'!D870*'updating weights'!D851</f>
        <v>35.756325653169789</v>
      </c>
      <c r="E870" s="3">
        <f>'scaled aggregate flows'!E870*'updating weights'!E851</f>
        <v>0</v>
      </c>
      <c r="F870" s="3">
        <f>'scaled aggregate flows'!F870*'updating weights'!F851</f>
        <v>3.8801243042143283</v>
      </c>
      <c r="G870" s="3">
        <f>'scaled aggregate flows'!G870*'updating weights'!G851</f>
        <v>-25.636920830112093</v>
      </c>
      <c r="H870" s="3">
        <f>'scaled aggregate flows'!H870*'updating weights'!H851</f>
        <v>-94.587974735522508</v>
      </c>
      <c r="I870" s="3">
        <f>'scaled aggregate flows'!I870*'updating weights'!I851</f>
        <v>-10.555040480286323</v>
      </c>
      <c r="J870" s="3">
        <f>'scaled aggregate flows'!J870*'updating weights'!J851</f>
        <v>0</v>
      </c>
    </row>
    <row r="871" spans="1:10">
      <c r="A871" s="3" t="s">
        <v>17</v>
      </c>
      <c r="B871" s="3" t="s">
        <v>17</v>
      </c>
      <c r="C871" s="3" t="s">
        <v>22</v>
      </c>
      <c r="D871" s="3">
        <f>'scaled aggregate flows'!D871*'updating weights'!D852</f>
        <v>0</v>
      </c>
      <c r="E871" s="3">
        <f>'scaled aggregate flows'!E871*'updating weights'!E852</f>
        <v>0</v>
      </c>
      <c r="F871" s="3">
        <f>'scaled aggregate flows'!F871*'updating weights'!F852</f>
        <v>0</v>
      </c>
      <c r="G871" s="3">
        <f>'scaled aggregate flows'!G871*'updating weights'!G852</f>
        <v>0</v>
      </c>
      <c r="H871" s="3">
        <f>'scaled aggregate flows'!H871*'updating weights'!H852</f>
        <v>0</v>
      </c>
      <c r="I871" s="3">
        <f>'scaled aggregate flows'!I871*'updating weights'!I852</f>
        <v>0</v>
      </c>
      <c r="J871" s="3">
        <f>'scaled aggregate flows'!J871*'updating weights'!J852</f>
        <v>0</v>
      </c>
    </row>
    <row r="872" spans="1:10">
      <c r="A872" s="3" t="s">
        <v>17</v>
      </c>
      <c r="B872" s="3" t="s">
        <v>18</v>
      </c>
      <c r="C872" s="3" t="s">
        <v>22</v>
      </c>
      <c r="D872" s="3">
        <f>'scaled aggregate flows'!D872*'updating weights'!D853</f>
        <v>741.66654456596973</v>
      </c>
      <c r="E872" s="3">
        <f>'scaled aggregate flows'!E872*'updating weights'!E853</f>
        <v>251.42616413373591</v>
      </c>
      <c r="F872" s="3">
        <f>'scaled aggregate flows'!F872*'updating weights'!F853</f>
        <v>375.34251036202755</v>
      </c>
      <c r="G872" s="3">
        <f>'scaled aggregate flows'!G872*'updating weights'!G853</f>
        <v>-1348.4822749568787</v>
      </c>
      <c r="H872" s="3">
        <f>'scaled aggregate flows'!H872*'updating weights'!H853</f>
        <v>-496.35643489534795</v>
      </c>
      <c r="I872" s="3">
        <f>'scaled aggregate flows'!I872*'updating weights'!I853</f>
        <v>-251.00045654966667</v>
      </c>
      <c r="J872" s="3">
        <f>'scaled aggregate flows'!J872*'updating weights'!J853</f>
        <v>-69.656984569736196</v>
      </c>
    </row>
    <row r="873" spans="1:10">
      <c r="A873" s="3" t="s">
        <v>17</v>
      </c>
      <c r="B873" s="3" t="s">
        <v>19</v>
      </c>
      <c r="C873" s="3" t="s">
        <v>22</v>
      </c>
      <c r="D873" s="3">
        <f>'scaled aggregate flows'!D873*'updating weights'!D854</f>
        <v>358.88258258324419</v>
      </c>
      <c r="E873" s="3">
        <f>'scaled aggregate flows'!E873*'updating weights'!E854</f>
        <v>1444.0047738100623</v>
      </c>
      <c r="F873" s="3">
        <f>'scaled aggregate flows'!F873*'updating weights'!F854</f>
        <v>1535.0055455452882</v>
      </c>
      <c r="G873" s="3">
        <f>'scaled aggregate flows'!G873*'updating weights'!G854</f>
        <v>-2425.9837330897294</v>
      </c>
      <c r="H873" s="3">
        <f>'scaled aggregate flows'!H873*'updating weights'!H854</f>
        <v>-872.82985397664265</v>
      </c>
      <c r="I873" s="3">
        <f>'scaled aggregate flows'!I873*'updating weights'!I854</f>
        <v>-625.12554551218557</v>
      </c>
      <c r="J873" s="3">
        <f>'scaled aggregate flows'!J873*'updating weights'!J854</f>
        <v>-195.03955679526135</v>
      </c>
    </row>
    <row r="876" spans="1:10">
      <c r="A876" s="3" t="s">
        <v>17</v>
      </c>
      <c r="B876" s="3" t="s">
        <v>3</v>
      </c>
      <c r="C876" s="3" t="s">
        <v>23</v>
      </c>
      <c r="D876" s="3">
        <f>'scaled aggregate flows'!D876*'updating weights'!D857</f>
        <v>-8.7482925469638833</v>
      </c>
      <c r="E876" s="3">
        <f>'scaled aggregate flows'!E876*'updating weights'!E857</f>
        <v>0</v>
      </c>
      <c r="F876" s="3">
        <f>'scaled aggregate flows'!F876*'updating weights'!F857</f>
        <v>0.40346926038542846</v>
      </c>
      <c r="G876" s="3">
        <f>'scaled aggregate flows'!G876*'updating weights'!G857</f>
        <v>-6.3468877536497859</v>
      </c>
      <c r="H876" s="3">
        <f>'scaled aggregate flows'!H876*'updating weights'!H857</f>
        <v>-163.21168923763597</v>
      </c>
      <c r="I876" s="3">
        <f>'scaled aggregate flows'!I876*'updating weights'!I857</f>
        <v>24.373676237434655</v>
      </c>
      <c r="J876" s="3">
        <f>'scaled aggregate flows'!J876*'updating weights'!J857</f>
        <v>0</v>
      </c>
    </row>
    <row r="877" spans="1:10">
      <c r="A877" s="3" t="s">
        <v>17</v>
      </c>
      <c r="B877" s="3" t="s">
        <v>4</v>
      </c>
      <c r="C877" s="3" t="s">
        <v>23</v>
      </c>
      <c r="D877" s="3">
        <f>'scaled aggregate flows'!D877*'updating weights'!D858</f>
        <v>-16.772056522754998</v>
      </c>
      <c r="E877" s="3">
        <f>'scaled aggregate flows'!E877*'updating weights'!E858</f>
        <v>-1.9449210179932295</v>
      </c>
      <c r="F877" s="3">
        <f>'scaled aggregate flows'!F877*'updating weights'!F858</f>
        <v>61.348819827419533</v>
      </c>
      <c r="G877" s="3">
        <f>'scaled aggregate flows'!G877*'updating weights'!G858</f>
        <v>-99.677788903407034</v>
      </c>
      <c r="H877" s="3">
        <f>'scaled aggregate flows'!H877*'updating weights'!H858</f>
        <v>-373.76710484729159</v>
      </c>
      <c r="I877" s="3">
        <f>'scaled aggregate flows'!I877*'updating weights'!I858</f>
        <v>118.1846170658404</v>
      </c>
      <c r="J877" s="3">
        <f>'scaled aggregate flows'!J877*'updating weights'!J858</f>
        <v>0</v>
      </c>
    </row>
    <row r="878" spans="1:10">
      <c r="A878" s="3" t="s">
        <v>17</v>
      </c>
      <c r="B878" s="3" t="s">
        <v>5</v>
      </c>
      <c r="C878" s="3" t="s">
        <v>23</v>
      </c>
      <c r="D878" s="3">
        <f>'scaled aggregate flows'!D878*'updating weights'!D859</f>
        <v>0</v>
      </c>
      <c r="E878" s="3">
        <f>'scaled aggregate flows'!E878*'updating weights'!E859</f>
        <v>0</v>
      </c>
      <c r="F878" s="3">
        <f>'scaled aggregate flows'!F878*'updating weights'!F859</f>
        <v>0</v>
      </c>
      <c r="G878" s="3">
        <f>'scaled aggregate flows'!G878*'updating weights'!G859</f>
        <v>-0.54396775900496819</v>
      </c>
      <c r="H878" s="3">
        <f>'scaled aggregate flows'!H878*'updating weights'!H859</f>
        <v>-54.988457568353283</v>
      </c>
      <c r="I878" s="3">
        <f>'scaled aggregate flows'!I878*'updating weights'!I859</f>
        <v>16.765556987907914</v>
      </c>
      <c r="J878" s="3">
        <f>'scaled aggregate flows'!J878*'updating weights'!J859</f>
        <v>0</v>
      </c>
    </row>
    <row r="879" spans="1:10">
      <c r="A879" s="3" t="s">
        <v>17</v>
      </c>
      <c r="B879" s="3" t="s">
        <v>6</v>
      </c>
      <c r="C879" s="3" t="s">
        <v>23</v>
      </c>
      <c r="D879" s="3">
        <f>'scaled aggregate flows'!D879*'updating weights'!D860</f>
        <v>-14.368424814802697</v>
      </c>
      <c r="E879" s="3">
        <f>'scaled aggregate flows'!E879*'updating weights'!E860</f>
        <v>0</v>
      </c>
      <c r="F879" s="3">
        <f>'scaled aggregate flows'!F879*'updating weights'!F860</f>
        <v>2.8975714237041892</v>
      </c>
      <c r="G879" s="3">
        <f>'scaled aggregate flows'!G879*'updating weights'!G860</f>
        <v>-20.803134738573004</v>
      </c>
      <c r="H879" s="3">
        <f>'scaled aggregate flows'!H879*'updating weights'!H860</f>
        <v>-172.6845581309052</v>
      </c>
      <c r="I879" s="3">
        <f>'scaled aggregate flows'!I879*'updating weights'!I860</f>
        <v>35.242722825308313</v>
      </c>
      <c r="J879" s="3">
        <f>'scaled aggregate flows'!J879*'updating weights'!J860</f>
        <v>0</v>
      </c>
    </row>
    <row r="880" spans="1:10">
      <c r="A880" s="3" t="s">
        <v>17</v>
      </c>
      <c r="B880" s="3" t="s">
        <v>7</v>
      </c>
      <c r="C880" s="3" t="s">
        <v>23</v>
      </c>
      <c r="D880" s="3">
        <f>'scaled aggregate flows'!D880*'updating weights'!D861</f>
        <v>-527.89894631856555</v>
      </c>
      <c r="E880" s="3">
        <f>'scaled aggregate flows'!E880*'updating weights'!E861</f>
        <v>-610.3530845006992</v>
      </c>
      <c r="F880" s="3">
        <f>'scaled aggregate flows'!F880*'updating weights'!F861</f>
        <v>650.72137645313978</v>
      </c>
      <c r="G880" s="3">
        <f>'scaled aggregate flows'!G880*'updating weights'!G861</f>
        <v>-3016.3158939049854</v>
      </c>
      <c r="H880" s="3">
        <f>'scaled aggregate flows'!H880*'updating weights'!H861</f>
        <v>-2536.6475813188713</v>
      </c>
      <c r="I880" s="3">
        <f>'scaled aggregate flows'!I880*'updating weights'!I861</f>
        <v>3786.8465540709803</v>
      </c>
      <c r="J880" s="3">
        <f>'scaled aggregate flows'!J880*'updating weights'!J861</f>
        <v>-507.14156403979933</v>
      </c>
    </row>
    <row r="881" spans="1:10">
      <c r="A881" s="3" t="s">
        <v>17</v>
      </c>
      <c r="B881" s="3" t="s">
        <v>8</v>
      </c>
      <c r="C881" s="3" t="s">
        <v>23</v>
      </c>
      <c r="D881" s="3">
        <f>'scaled aggregate flows'!D881*'updating weights'!D862</f>
        <v>-30.454812963097847</v>
      </c>
      <c r="E881" s="3">
        <f>'scaled aggregate flows'!E881*'updating weights'!E862</f>
        <v>0</v>
      </c>
      <c r="F881" s="3">
        <f>'scaled aggregate flows'!F881*'updating weights'!F862</f>
        <v>4.4361655897243377</v>
      </c>
      <c r="G881" s="3">
        <f>'scaled aggregate flows'!G881*'updating weights'!G862</f>
        <v>-1.4003438672148385</v>
      </c>
      <c r="H881" s="3">
        <f>'scaled aggregate flows'!H881*'updating weights'!H862</f>
        <v>-51.857943579803731</v>
      </c>
      <c r="I881" s="3">
        <f>'scaled aggregate flows'!I881*'updating weights'!I862</f>
        <v>34.520872058324763</v>
      </c>
      <c r="J881" s="3">
        <f>'scaled aggregate flows'!J881*'updating weights'!J862</f>
        <v>0</v>
      </c>
    </row>
    <row r="882" spans="1:10">
      <c r="A882" s="3" t="s">
        <v>17</v>
      </c>
      <c r="B882" s="3" t="s">
        <v>9</v>
      </c>
      <c r="C882" s="3" t="s">
        <v>23</v>
      </c>
      <c r="D882" s="3">
        <f>'scaled aggregate flows'!D882*'updating weights'!D863</f>
        <v>0</v>
      </c>
      <c r="E882" s="3">
        <f>'scaled aggregate flows'!E882*'updating weights'!E863</f>
        <v>0</v>
      </c>
      <c r="F882" s="3">
        <f>'scaled aggregate flows'!F882*'updating weights'!F863</f>
        <v>0</v>
      </c>
      <c r="G882" s="3">
        <f>'scaled aggregate flows'!G882*'updating weights'!G863</f>
        <v>-1.9056130255867698</v>
      </c>
      <c r="H882" s="3">
        <f>'scaled aggregate flows'!H882*'updating weights'!H863</f>
        <v>-29.152839927762333</v>
      </c>
      <c r="I882" s="3">
        <f>'scaled aggregate flows'!I882*'updating weights'!I863</f>
        <v>6.3670443996647181</v>
      </c>
      <c r="J882" s="3">
        <f>'scaled aggregate flows'!J882*'updating weights'!J863</f>
        <v>0</v>
      </c>
    </row>
    <row r="883" spans="1:10">
      <c r="A883" s="3" t="s">
        <v>17</v>
      </c>
      <c r="B883" s="3" t="s">
        <v>10</v>
      </c>
      <c r="C883" s="3" t="s">
        <v>23</v>
      </c>
      <c r="D883" s="3">
        <f>'scaled aggregate flows'!D883*'updating weights'!D864</f>
        <v>-52.7313404182146</v>
      </c>
      <c r="E883" s="3">
        <f>'scaled aggregate flows'!E883*'updating weights'!E864</f>
        <v>-1.9926312767554726</v>
      </c>
      <c r="F883" s="3">
        <f>'scaled aggregate flows'!F883*'updating weights'!F864</f>
        <v>57.486878996009104</v>
      </c>
      <c r="G883" s="3">
        <f>'scaled aggregate flows'!G883*'updating weights'!G864</f>
        <v>-54.627382281540321</v>
      </c>
      <c r="H883" s="3">
        <f>'scaled aggregate flows'!H883*'updating weights'!H864</f>
        <v>-152.12602718817291</v>
      </c>
      <c r="I883" s="3">
        <f>'scaled aggregate flows'!I883*'updating weights'!I864</f>
        <v>221.791127342365</v>
      </c>
      <c r="J883" s="3">
        <f>'scaled aggregate flows'!J883*'updating weights'!J864</f>
        <v>-107.90246043399988</v>
      </c>
    </row>
    <row r="884" spans="1:10">
      <c r="A884" s="3" t="s">
        <v>17</v>
      </c>
      <c r="B884" s="3" t="s">
        <v>11</v>
      </c>
      <c r="C884" s="3" t="s">
        <v>23</v>
      </c>
      <c r="D884" s="3">
        <f>'scaled aggregate flows'!D884*'updating weights'!D865</f>
        <v>-95.972686614188348</v>
      </c>
      <c r="E884" s="3">
        <f>'scaled aggregate flows'!E884*'updating weights'!E865</f>
        <v>-69.439929714280652</v>
      </c>
      <c r="F884" s="3">
        <f>'scaled aggregate flows'!F884*'updating weights'!F865</f>
        <v>12.688823950108787</v>
      </c>
      <c r="G884" s="3">
        <f>'scaled aggregate flows'!G884*'updating weights'!G865</f>
        <v>-771.13195560383201</v>
      </c>
      <c r="H884" s="3">
        <f>'scaled aggregate flows'!H884*'updating weights'!H865</f>
        <v>-1541.6905124597642</v>
      </c>
      <c r="I884" s="3">
        <f>'scaled aggregate flows'!I884*'updating weights'!I865</f>
        <v>1264.5873473090257</v>
      </c>
      <c r="J884" s="3">
        <f>'scaled aggregate flows'!J884*'updating weights'!J865</f>
        <v>0</v>
      </c>
    </row>
    <row r="885" spans="1:10">
      <c r="A885" s="3" t="s">
        <v>17</v>
      </c>
      <c r="B885" s="3" t="s">
        <v>12</v>
      </c>
      <c r="C885" s="3" t="s">
        <v>23</v>
      </c>
      <c r="D885" s="3">
        <f>'scaled aggregate flows'!D885*'updating weights'!D866</f>
        <v>-2.3720475743743177</v>
      </c>
      <c r="E885" s="3">
        <f>'scaled aggregate flows'!E885*'updating weights'!E866</f>
        <v>0</v>
      </c>
      <c r="F885" s="3">
        <f>'scaled aggregate flows'!F885*'updating weights'!F866</f>
        <v>0.78883468209918295</v>
      </c>
      <c r="G885" s="3">
        <f>'scaled aggregate flows'!G885*'updating weights'!G866</f>
        <v>-16.018710573691944</v>
      </c>
      <c r="H885" s="3">
        <f>'scaled aggregate flows'!H885*'updating weights'!H866</f>
        <v>0</v>
      </c>
      <c r="I885" s="3">
        <f>'scaled aggregate flows'!I885*'updating weights'!I866</f>
        <v>1.4101700374680854</v>
      </c>
      <c r="J885" s="3">
        <f>'scaled aggregate flows'!J885*'updating weights'!J866</f>
        <v>0</v>
      </c>
    </row>
    <row r="886" spans="1:10">
      <c r="A886" s="3" t="s">
        <v>17</v>
      </c>
      <c r="B886" s="3" t="s">
        <v>13</v>
      </c>
      <c r="C886" s="3" t="s">
        <v>23</v>
      </c>
      <c r="D886" s="3">
        <f>'scaled aggregate flows'!D886*'updating weights'!D867</f>
        <v>-51.844984824988863</v>
      </c>
      <c r="E886" s="3">
        <f>'scaled aggregate flows'!E886*'updating weights'!E867</f>
        <v>0</v>
      </c>
      <c r="F886" s="3">
        <f>'scaled aggregate flows'!F886*'updating weights'!F867</f>
        <v>148.42727107061776</v>
      </c>
      <c r="G886" s="3">
        <f>'scaled aggregate flows'!G886*'updating weights'!G867</f>
        <v>-353.33012637674625</v>
      </c>
      <c r="H886" s="3">
        <f>'scaled aggregate flows'!H886*'updating weights'!H867</f>
        <v>-244.2659998332243</v>
      </c>
      <c r="I886" s="3">
        <f>'scaled aggregate flows'!I886*'updating weights'!I867</f>
        <v>128.20997288323517</v>
      </c>
      <c r="J886" s="3">
        <f>'scaled aggregate flows'!J886*'updating weights'!J867</f>
        <v>0</v>
      </c>
    </row>
    <row r="887" spans="1:10">
      <c r="A887" s="3" t="s">
        <v>17</v>
      </c>
      <c r="B887" s="3" t="s">
        <v>14</v>
      </c>
      <c r="C887" s="3" t="s">
        <v>23</v>
      </c>
      <c r="D887" s="3">
        <f>'scaled aggregate flows'!D887*'updating weights'!D868</f>
        <v>-0.88188937045029658</v>
      </c>
      <c r="E887" s="3">
        <f>'scaled aggregate flows'!E887*'updating weights'!E868</f>
        <v>0</v>
      </c>
      <c r="F887" s="3">
        <f>'scaled aggregate flows'!F887*'updating weights'!F868</f>
        <v>0.46383986994939119</v>
      </c>
      <c r="G887" s="3">
        <f>'scaled aggregate flows'!G887*'updating weights'!G868</f>
        <v>-7.7801311624660654</v>
      </c>
      <c r="H887" s="3">
        <f>'scaled aggregate flows'!H887*'updating weights'!H868</f>
        <v>-95.430849589472473</v>
      </c>
      <c r="I887" s="3">
        <f>'scaled aggregate flows'!I887*'updating weights'!I868</f>
        <v>10.729571365202647</v>
      </c>
      <c r="J887" s="3">
        <f>'scaled aggregate flows'!J887*'updating weights'!J868</f>
        <v>0</v>
      </c>
    </row>
    <row r="888" spans="1:10">
      <c r="A888" s="3" t="s">
        <v>17</v>
      </c>
      <c r="B888" s="3" t="s">
        <v>15</v>
      </c>
      <c r="C888" s="3" t="s">
        <v>23</v>
      </c>
      <c r="D888" s="3">
        <f>'scaled aggregate flows'!D888*'updating weights'!D869</f>
        <v>-0.82513040047802078</v>
      </c>
      <c r="E888" s="3">
        <f>'scaled aggregate flows'!E888*'updating weights'!E869</f>
        <v>0</v>
      </c>
      <c r="F888" s="3">
        <f>'scaled aggregate flows'!F888*'updating weights'!F869</f>
        <v>0.22031462103849822</v>
      </c>
      <c r="G888" s="3">
        <f>'scaled aggregate flows'!G888*'updating weights'!G869</f>
        <v>-2.9429142416446408</v>
      </c>
      <c r="H888" s="3">
        <f>'scaled aggregate flows'!H888*'updating weights'!H869</f>
        <v>-60.956250426144393</v>
      </c>
      <c r="I888" s="3">
        <f>'scaled aggregate flows'!I888*'updating weights'!I869</f>
        <v>73.386076303500744</v>
      </c>
      <c r="J888" s="3">
        <f>'scaled aggregate flows'!J888*'updating weights'!J869</f>
        <v>0</v>
      </c>
    </row>
    <row r="889" spans="1:10">
      <c r="A889" s="3" t="s">
        <v>17</v>
      </c>
      <c r="B889" s="3" t="s">
        <v>16</v>
      </c>
      <c r="C889" s="3" t="s">
        <v>23</v>
      </c>
      <c r="D889" s="3">
        <f>'scaled aggregate flows'!D889*'updating weights'!D870</f>
        <v>-17.209231616173362</v>
      </c>
      <c r="E889" s="3">
        <f>'scaled aggregate flows'!E889*'updating weights'!E870</f>
        <v>0</v>
      </c>
      <c r="F889" s="3">
        <f>'scaled aggregate flows'!F889*'updating weights'!F870</f>
        <v>2.6501658895898137</v>
      </c>
      <c r="G889" s="3">
        <f>'scaled aggregate flows'!G889*'updating weights'!G870</f>
        <v>-8.1043190717710285</v>
      </c>
      <c r="H889" s="3">
        <f>'scaled aggregate flows'!H889*'updating weights'!H870</f>
        <v>-154.69068903243283</v>
      </c>
      <c r="I889" s="3">
        <f>'scaled aggregate flows'!I889*'updating weights'!I870</f>
        <v>17.249724472024653</v>
      </c>
      <c r="J889" s="3">
        <f>'scaled aggregate flows'!J889*'updating weights'!J870</f>
        <v>0</v>
      </c>
    </row>
    <row r="890" spans="1:10">
      <c r="A890" s="3" t="s">
        <v>17</v>
      </c>
      <c r="B890" s="3" t="s">
        <v>17</v>
      </c>
      <c r="C890" s="3" t="s">
        <v>23</v>
      </c>
      <c r="D890" s="3">
        <f>'scaled aggregate flows'!D890*'updating weights'!D871</f>
        <v>0</v>
      </c>
      <c r="E890" s="3">
        <f>'scaled aggregate flows'!E890*'updating weights'!E871</f>
        <v>0</v>
      </c>
      <c r="F890" s="3">
        <f>'scaled aggregate flows'!F890*'updating weights'!F871</f>
        <v>0</v>
      </c>
      <c r="G890" s="3">
        <f>'scaled aggregate flows'!G890*'updating weights'!G871</f>
        <v>0</v>
      </c>
      <c r="H890" s="3">
        <f>'scaled aggregate flows'!H890*'updating weights'!H871</f>
        <v>0</v>
      </c>
      <c r="I890" s="3">
        <f>'scaled aggregate flows'!I890*'updating weights'!I871</f>
        <v>0</v>
      </c>
      <c r="J890" s="3">
        <f>'scaled aggregate flows'!J890*'updating weights'!J871</f>
        <v>0</v>
      </c>
    </row>
    <row r="891" spans="1:10">
      <c r="A891" s="3" t="s">
        <v>17</v>
      </c>
      <c r="B891" s="3" t="s">
        <v>18</v>
      </c>
      <c r="C891" s="3" t="s">
        <v>23</v>
      </c>
      <c r="D891" s="3">
        <f>'scaled aggregate flows'!D891*'updating weights'!D872</f>
        <v>-356.9581357773335</v>
      </c>
      <c r="E891" s="3">
        <f>'scaled aggregate flows'!E891*'updating weights'!E872</f>
        <v>-30.630210117185317</v>
      </c>
      <c r="F891" s="3">
        <f>'scaled aggregate flows'!F891*'updating weights'!F872</f>
        <v>256.3628997127899</v>
      </c>
      <c r="G891" s="3">
        <f>'scaled aggregate flows'!G891*'updating weights'!G872</f>
        <v>-426.28093643921557</v>
      </c>
      <c r="H891" s="3">
        <f>'scaled aggregate flows'!H891*'updating weights'!H872</f>
        <v>-811.74926447397445</v>
      </c>
      <c r="I891" s="3">
        <f>'scaled aggregate flows'!I891*'updating weights'!I872</f>
        <v>410.20105284491495</v>
      </c>
      <c r="J891" s="3">
        <f>'scaled aggregate flows'!J891*'updating weights'!J872</f>
        <v>-107.90246043399988</v>
      </c>
    </row>
    <row r="892" spans="1:10">
      <c r="A892" s="3" t="s">
        <v>17</v>
      </c>
      <c r="B892" s="3" t="s">
        <v>19</v>
      </c>
      <c r="C892" s="3" t="s">
        <v>23</v>
      </c>
      <c r="D892" s="3">
        <f>'scaled aggregate flows'!D892*'updating weights'!D873</f>
        <v>-172.72729716673231</v>
      </c>
      <c r="E892" s="3">
        <f>'scaled aggregate flows'!E892*'updating weights'!E873</f>
        <v>-175.91713171304809</v>
      </c>
      <c r="F892" s="3">
        <f>'scaled aggregate flows'!F892*'updating weights'!F873</f>
        <v>1048.425003476543</v>
      </c>
      <c r="G892" s="3">
        <f>'scaled aggregate flows'!G892*'updating weights'!G873</f>
        <v>-766.89967434749087</v>
      </c>
      <c r="H892" s="3">
        <f>'scaled aggregate flows'!H892*'updating weights'!H873</f>
        <v>-1427.4399245490806</v>
      </c>
      <c r="I892" s="3">
        <f>'scaled aggregate flows'!I892*'updating weights'!I873</f>
        <v>1021.6202809121579</v>
      </c>
      <c r="J892" s="3">
        <f>'scaled aggregate flows'!J892*'updating weights'!J873</f>
        <v>-302.12688921519964</v>
      </c>
    </row>
    <row r="895" spans="1:10">
      <c r="A895" s="3" t="s">
        <v>17</v>
      </c>
      <c r="B895" s="3" t="s">
        <v>3</v>
      </c>
      <c r="C895" s="3" t="s">
        <v>24</v>
      </c>
      <c r="D895" s="3">
        <f>'scaled aggregate flows'!D895*'updating weights'!D876</f>
        <v>1.3864983081549189</v>
      </c>
      <c r="E895" s="3">
        <f>'scaled aggregate flows'!E895*'updating weights'!E876</f>
        <v>0</v>
      </c>
      <c r="F895" s="3">
        <f>'scaled aggregate flows'!F895*'updating weights'!F876</f>
        <v>1.6271232146423569</v>
      </c>
      <c r="G895" s="3">
        <f>'scaled aggregate flows'!G895*'updating weights'!G876</f>
        <v>-23.711281492892617</v>
      </c>
      <c r="H895" s="3">
        <f>'scaled aggregate flows'!H895*'updating weights'!H876</f>
        <v>-545.32054909179169</v>
      </c>
      <c r="I895" s="3">
        <f>'scaled aggregate flows'!I895*'updating weights'!I876</f>
        <v>-0.47589185656415744</v>
      </c>
      <c r="J895" s="3">
        <f>'scaled aggregate flows'!J895*'updating weights'!J876</f>
        <v>0</v>
      </c>
    </row>
    <row r="896" spans="1:10">
      <c r="A896" s="3" t="s">
        <v>17</v>
      </c>
      <c r="B896" s="3" t="s">
        <v>4</v>
      </c>
      <c r="C896" s="3" t="s">
        <v>24</v>
      </c>
      <c r="D896" s="3">
        <f>'scaled aggregate flows'!D896*'updating weights'!D877</f>
        <v>2.6581676216519519</v>
      </c>
      <c r="E896" s="3">
        <f>'scaled aggregate flows'!E896*'updating weights'!E877</f>
        <v>16.189661405898224</v>
      </c>
      <c r="F896" s="3">
        <f>'scaled aggregate flows'!F896*'updating weights'!F877</f>
        <v>247.40940322627554</v>
      </c>
      <c r="G896" s="3">
        <f>'scaled aggregate flows'!G896*'updating weights'!G877</f>
        <v>-372.38536476695771</v>
      </c>
      <c r="H896" s="3">
        <f>'scaled aggregate flows'!H896*'updating weights'!H877</f>
        <v>-1248.8252759335669</v>
      </c>
      <c r="I896" s="3">
        <f>'scaled aggregate flows'!I896*'updating weights'!I877</f>
        <v>-2.3075344188910258</v>
      </c>
      <c r="J896" s="3">
        <f>'scaled aggregate flows'!J896*'updating weights'!J877</f>
        <v>0</v>
      </c>
    </row>
    <row r="897" spans="1:10">
      <c r="A897" s="3" t="s">
        <v>17</v>
      </c>
      <c r="B897" s="3" t="s">
        <v>5</v>
      </c>
      <c r="C897" s="3" t="s">
        <v>24</v>
      </c>
      <c r="D897" s="3">
        <f>'scaled aggregate flows'!D897*'updating weights'!D878</f>
        <v>0</v>
      </c>
      <c r="E897" s="3">
        <f>'scaled aggregate flows'!E897*'updating weights'!E878</f>
        <v>0</v>
      </c>
      <c r="F897" s="3">
        <f>'scaled aggregate flows'!F897*'updating weights'!F878</f>
        <v>0</v>
      </c>
      <c r="G897" s="3">
        <f>'scaled aggregate flows'!G897*'updating weights'!G878</f>
        <v>-2.0322043113820101</v>
      </c>
      <c r="H897" s="3">
        <f>'scaled aggregate flows'!H897*'updating weights'!H878</f>
        <v>-183.72664369170909</v>
      </c>
      <c r="I897" s="3">
        <f>'scaled aggregate flows'!I897*'updating weights'!I878</f>
        <v>-0.32734463047694246</v>
      </c>
      <c r="J897" s="3">
        <f>'scaled aggregate flows'!J897*'updating weights'!J878</f>
        <v>0</v>
      </c>
    </row>
    <row r="898" spans="1:10">
      <c r="A898" s="3" t="s">
        <v>17</v>
      </c>
      <c r="B898" s="3" t="s">
        <v>6</v>
      </c>
      <c r="C898" s="3" t="s">
        <v>24</v>
      </c>
      <c r="D898" s="3">
        <f>'scaled aggregate flows'!D898*'updating weights'!D879</f>
        <v>2.2772211365392678</v>
      </c>
      <c r="E898" s="3">
        <f>'scaled aggregate flows'!E898*'updating weights'!E879</f>
        <v>0</v>
      </c>
      <c r="F898" s="3">
        <f>'scaled aggregate flows'!F898*'updating weights'!F879</f>
        <v>11.685414955998134</v>
      </c>
      <c r="G898" s="3">
        <f>'scaled aggregate flows'!G898*'updating weights'!G879</f>
        <v>-77.718245991859973</v>
      </c>
      <c r="H898" s="3">
        <f>'scaled aggregate flows'!H898*'updating weights'!H879</f>
        <v>-576.97116241784329</v>
      </c>
      <c r="I898" s="3">
        <f>'scaled aggregate flows'!I898*'updating weights'!I879</f>
        <v>-0.68810813076908306</v>
      </c>
      <c r="J898" s="3">
        <f>'scaled aggregate flows'!J898*'updating weights'!J879</f>
        <v>0</v>
      </c>
    </row>
    <row r="899" spans="1:10">
      <c r="A899" s="3" t="s">
        <v>17</v>
      </c>
      <c r="B899" s="3" t="s">
        <v>7</v>
      </c>
      <c r="C899" s="3" t="s">
        <v>24</v>
      </c>
      <c r="D899" s="3">
        <f>'scaled aggregate flows'!D899*'updating weights'!D880</f>
        <v>83.665582971556447</v>
      </c>
      <c r="E899" s="3">
        <f>'scaled aggregate flows'!E899*'updating weights'!E880</f>
        <v>5080.6226498120477</v>
      </c>
      <c r="F899" s="3">
        <f>'scaled aggregate flows'!F899*'updating weights'!F880</f>
        <v>2624.2491358064599</v>
      </c>
      <c r="G899" s="3">
        <f>'scaled aggregate flows'!G899*'updating weights'!G880</f>
        <v>-11268.627712966732</v>
      </c>
      <c r="H899" s="3">
        <f>'scaled aggregate flows'!H899*'updating weights'!H880</f>
        <v>-8475.4104216341384</v>
      </c>
      <c r="I899" s="3">
        <f>'scaled aggregate flows'!I899*'updating weights'!I880</f>
        <v>-73.937530784650164</v>
      </c>
      <c r="J899" s="3">
        <f>'scaled aggregate flows'!J899*'updating weights'!J880</f>
        <v>-207.77799925718548</v>
      </c>
    </row>
    <row r="900" spans="1:10">
      <c r="A900" s="3" t="s">
        <v>17</v>
      </c>
      <c r="B900" s="3" t="s">
        <v>8</v>
      </c>
      <c r="C900" s="3" t="s">
        <v>24</v>
      </c>
      <c r="D900" s="3">
        <f>'scaled aggregate flows'!D900*'updating weights'!D881</f>
        <v>4.8267186335880083</v>
      </c>
      <c r="E900" s="3">
        <f>'scaled aggregate flows'!E900*'updating weights'!E881</f>
        <v>0</v>
      </c>
      <c r="F900" s="3">
        <f>'scaled aggregate flows'!F900*'updating weights'!F881</f>
        <v>17.890304723940154</v>
      </c>
      <c r="G900" s="3">
        <f>'scaled aggregate flows'!G900*'updating weights'!G881</f>
        <v>-5.2315321951743847</v>
      </c>
      <c r="H900" s="3">
        <f>'scaled aggregate flows'!H900*'updating weights'!H881</f>
        <v>-173.2670153700526</v>
      </c>
      <c r="I900" s="3">
        <f>'scaled aggregate flows'!I900*'updating weights'!I881</f>
        <v>-0.67401411810083989</v>
      </c>
      <c r="J900" s="3">
        <f>'scaled aggregate flows'!J900*'updating weights'!J881</f>
        <v>0</v>
      </c>
    </row>
    <row r="901" spans="1:10">
      <c r="A901" s="3" t="s">
        <v>17</v>
      </c>
      <c r="B901" s="3" t="s">
        <v>9</v>
      </c>
      <c r="C901" s="3" t="s">
        <v>24</v>
      </c>
      <c r="D901" s="3">
        <f>'scaled aggregate flows'!D901*'updating weights'!D882</f>
        <v>0</v>
      </c>
      <c r="E901" s="3">
        <f>'scaled aggregate flows'!E901*'updating weights'!E882</f>
        <v>0</v>
      </c>
      <c r="F901" s="3">
        <f>'scaled aggregate flows'!F901*'updating weights'!F882</f>
        <v>0</v>
      </c>
      <c r="G901" s="3">
        <f>'scaled aggregate flows'!G901*'updating weights'!G882</f>
        <v>-7.1191627487389022</v>
      </c>
      <c r="H901" s="3">
        <f>'scaled aggregate flows'!H901*'updating weights'!H882</f>
        <v>-97.405049547924975</v>
      </c>
      <c r="I901" s="3">
        <f>'scaled aggregate flows'!I901*'updating weights'!I882</f>
        <v>-0.12431545207485596</v>
      </c>
      <c r="J901" s="3">
        <f>'scaled aggregate flows'!J901*'updating weights'!J882</f>
        <v>0</v>
      </c>
    </row>
    <row r="902" spans="1:10">
      <c r="A902" s="3" t="s">
        <v>17</v>
      </c>
      <c r="B902" s="3" t="s">
        <v>10</v>
      </c>
      <c r="C902" s="3" t="s">
        <v>24</v>
      </c>
      <c r="D902" s="3">
        <f>'scaled aggregate flows'!D902*'updating weights'!D883</f>
        <v>8.3572781641795135</v>
      </c>
      <c r="E902" s="3">
        <f>'scaled aggregate flows'!E902*'updating weights'!E883</f>
        <v>16.586805005973812</v>
      </c>
      <c r="F902" s="3">
        <f>'scaled aggregate flows'!F902*'updating weights'!F883</f>
        <v>231.83484972903949</v>
      </c>
      <c r="G902" s="3">
        <f>'scaled aggregate flows'!G902*'updating weights'!G883</f>
        <v>-204.08195146551975</v>
      </c>
      <c r="H902" s="3">
        <f>'scaled aggregate flows'!H902*'updating weights'!H883</f>
        <v>-508.28129446427926</v>
      </c>
      <c r="I902" s="3">
        <f>'scaled aggregate flows'!I902*'updating weights'!I883</f>
        <v>-4.3304337980130887</v>
      </c>
      <c r="J902" s="3">
        <f>'scaled aggregate flows'!J902*'updating weights'!J883</f>
        <v>-44.208084948337351</v>
      </c>
    </row>
    <row r="903" spans="1:10">
      <c r="A903" s="3" t="s">
        <v>17</v>
      </c>
      <c r="B903" s="3" t="s">
        <v>11</v>
      </c>
      <c r="C903" s="3" t="s">
        <v>24</v>
      </c>
      <c r="D903" s="3">
        <f>'scaled aggregate flows'!D903*'updating weights'!D884</f>
        <v>15.210507296745043</v>
      </c>
      <c r="E903" s="3">
        <f>'scaled aggregate flows'!E903*'updating weights'!E884</f>
        <v>578.02293240860456</v>
      </c>
      <c r="F903" s="3">
        <f>'scaled aggregate flows'!F903*'updating weights'!F884</f>
        <v>51.171878611046694</v>
      </c>
      <c r="G903" s="3">
        <f>'scaled aggregate flows'!G903*'updating weights'!G884</f>
        <v>-2880.8650124579085</v>
      </c>
      <c r="H903" s="3">
        <f>'scaled aggregate flows'!H903*'updating weights'!H884</f>
        <v>-5151.0741706746503</v>
      </c>
      <c r="I903" s="3">
        <f>'scaled aggregate flows'!I903*'updating weights'!I884</f>
        <v>-24.690851500445454</v>
      </c>
      <c r="J903" s="3">
        <f>'scaled aggregate flows'!J903*'updating weights'!J884</f>
        <v>0</v>
      </c>
    </row>
    <row r="904" spans="1:10">
      <c r="A904" s="3" t="s">
        <v>17</v>
      </c>
      <c r="B904" s="3" t="s">
        <v>12</v>
      </c>
      <c r="C904" s="3" t="s">
        <v>24</v>
      </c>
      <c r="D904" s="3">
        <f>'scaled aggregate flows'!D904*'updating weights'!D885</f>
        <v>0.37594078285303467</v>
      </c>
      <c r="E904" s="3">
        <f>'scaled aggregate flows'!E904*'updating weights'!E885</f>
        <v>0</v>
      </c>
      <c r="F904" s="3">
        <f>'scaled aggregate flows'!F904*'updating weights'!F885</f>
        <v>3.1812367131326558</v>
      </c>
      <c r="G904" s="3">
        <f>'scaled aggregate flows'!G904*'updating weights'!G885</f>
        <v>-59.844158319574326</v>
      </c>
      <c r="H904" s="3">
        <f>'scaled aggregate flows'!H904*'updating weights'!H885</f>
        <v>0</v>
      </c>
      <c r="I904" s="3">
        <f>'scaled aggregate flows'!I904*'updating weights'!I885</f>
        <v>-2.7533328606832556E-2</v>
      </c>
      <c r="J904" s="3">
        <f>'scaled aggregate flows'!J904*'updating weights'!J885</f>
        <v>0</v>
      </c>
    </row>
    <row r="905" spans="1:10">
      <c r="A905" s="3" t="s">
        <v>17</v>
      </c>
      <c r="B905" s="3" t="s">
        <v>13</v>
      </c>
      <c r="C905" s="3" t="s">
        <v>24</v>
      </c>
      <c r="D905" s="3">
        <f>'scaled aggregate flows'!D905*'updating weights'!D886</f>
        <v>8.2168015484474939</v>
      </c>
      <c r="E905" s="3">
        <f>'scaled aggregate flows'!E905*'updating weights'!E886</f>
        <v>0</v>
      </c>
      <c r="F905" s="3">
        <f>'scaled aggregate flows'!F905*'updating weights'!F886</f>
        <v>598.58205359760382</v>
      </c>
      <c r="G905" s="3">
        <f>'scaled aggregate flows'!G905*'updating weights'!G886</f>
        <v>-1320.0028756803881</v>
      </c>
      <c r="H905" s="3">
        <f>'scaled aggregate flows'!H905*'updating weights'!H886</f>
        <v>-816.13804609034844</v>
      </c>
      <c r="I905" s="3">
        <f>'scaled aggregate flows'!I905*'updating weights'!I886</f>
        <v>-2.5032777752144639</v>
      </c>
      <c r="J905" s="3">
        <f>'scaled aggregate flows'!J905*'updating weights'!J886</f>
        <v>0</v>
      </c>
    </row>
    <row r="906" spans="1:10">
      <c r="A906" s="3" t="s">
        <v>17</v>
      </c>
      <c r="B906" s="3" t="s">
        <v>14</v>
      </c>
      <c r="C906" s="3" t="s">
        <v>24</v>
      </c>
      <c r="D906" s="3">
        <f>'scaled aggregate flows'!D906*'updating weights'!D887</f>
        <v>0.1397687735686774</v>
      </c>
      <c r="E906" s="3">
        <f>'scaled aggregate flows'!E906*'updating weights'!E887</f>
        <v>0</v>
      </c>
      <c r="F906" s="3">
        <f>'scaled aggregate flows'!F906*'updating weights'!F887</f>
        <v>1.870587661499586</v>
      </c>
      <c r="G906" s="3">
        <f>'scaled aggregate flows'!G906*'updating weights'!G887</f>
        <v>-29.065722792840493</v>
      </c>
      <c r="H906" s="3">
        <f>'scaled aggregate flows'!H906*'updating weights'!H887</f>
        <v>-318.8521823498595</v>
      </c>
      <c r="I906" s="3">
        <f>'scaled aggregate flows'!I906*'updating weights'!I887</f>
        <v>-0.2094930443558452</v>
      </c>
      <c r="J906" s="3">
        <f>'scaled aggregate flows'!J906*'updating weights'!J887</f>
        <v>0</v>
      </c>
    </row>
    <row r="907" spans="1:10">
      <c r="A907" s="3" t="s">
        <v>17</v>
      </c>
      <c r="B907" s="3" t="s">
        <v>15</v>
      </c>
      <c r="C907" s="3" t="s">
        <v>24</v>
      </c>
      <c r="D907" s="3">
        <f>'scaled aggregate flows'!D907*'updating weights'!D888</f>
        <v>0.13077316494942881</v>
      </c>
      <c r="E907" s="3">
        <f>'scaled aggregate flows'!E907*'updating weights'!E888</f>
        <v>0</v>
      </c>
      <c r="F907" s="3">
        <f>'scaled aggregate flows'!F907*'updating weights'!F888</f>
        <v>0.88849156457278522</v>
      </c>
      <c r="G907" s="3">
        <f>'scaled aggregate flows'!G907*'updating weights'!G888</f>
        <v>-10.994407133315296</v>
      </c>
      <c r="H907" s="3">
        <f>'scaled aggregate flows'!H907*'updating weights'!H888</f>
        <v>-203.66614737112008</v>
      </c>
      <c r="I907" s="3">
        <f>'scaled aggregate flows'!I907*'updating weights'!I888</f>
        <v>-1.4328505785431589</v>
      </c>
      <c r="J907" s="3">
        <f>'scaled aggregate flows'!J907*'updating weights'!J888</f>
        <v>0</v>
      </c>
    </row>
    <row r="908" spans="1:10">
      <c r="A908" s="3" t="s">
        <v>17</v>
      </c>
      <c r="B908" s="3" t="s">
        <v>16</v>
      </c>
      <c r="C908" s="3" t="s">
        <v>24</v>
      </c>
      <c r="D908" s="3">
        <f>'scaled aggregate flows'!D908*'updating weights'!D889</f>
        <v>2.7274545738358258</v>
      </c>
      <c r="E908" s="3">
        <f>'scaled aggregate flows'!E908*'updating weights'!E889</f>
        <v>0</v>
      </c>
      <c r="F908" s="3">
        <f>'scaled aggregate flows'!F908*'updating weights'!F889</f>
        <v>10.687670325827465</v>
      </c>
      <c r="G908" s="3">
        <f>'scaled aggregate flows'!G908*'updating weights'!G889</f>
        <v>-30.276853519030183</v>
      </c>
      <c r="H908" s="3">
        <f>'scaled aggregate flows'!H908*'updating weights'!H889</f>
        <v>-516.85030573840618</v>
      </c>
      <c r="I908" s="3">
        <f>'scaled aggregate flows'!I908*'updating weights'!I889</f>
        <v>-0.33679791773077217</v>
      </c>
      <c r="J908" s="3">
        <f>'scaled aggregate flows'!J908*'updating weights'!J889</f>
        <v>0</v>
      </c>
    </row>
    <row r="909" spans="1:10">
      <c r="A909" s="3" t="s">
        <v>17</v>
      </c>
      <c r="B909" s="3" t="s">
        <v>17</v>
      </c>
      <c r="C909" s="3" t="s">
        <v>24</v>
      </c>
      <c r="D909" s="3">
        <f>'scaled aggregate flows'!D909*'updating weights'!D890</f>
        <v>0</v>
      </c>
      <c r="E909" s="3">
        <f>'scaled aggregate flows'!E909*'updating weights'!E890</f>
        <v>0</v>
      </c>
      <c r="F909" s="3">
        <f>'scaled aggregate flows'!F909*'updating weights'!F890</f>
        <v>0</v>
      </c>
      <c r="G909" s="3">
        <f>'scaled aggregate flows'!G909*'updating weights'!G890</f>
        <v>0</v>
      </c>
      <c r="H909" s="3">
        <f>'scaled aggregate flows'!H909*'updating weights'!H890</f>
        <v>0</v>
      </c>
      <c r="I909" s="3">
        <f>'scaled aggregate flows'!I909*'updating weights'!I890</f>
        <v>0</v>
      </c>
      <c r="J909" s="3">
        <f>'scaled aggregate flows'!J909*'updating weights'!J890</f>
        <v>0</v>
      </c>
    </row>
    <row r="910" spans="1:10">
      <c r="A910" s="3" t="s">
        <v>17</v>
      </c>
      <c r="B910" s="3" t="s">
        <v>18</v>
      </c>
      <c r="C910" s="3" t="s">
        <v>24</v>
      </c>
      <c r="D910" s="3">
        <f>'scaled aggregate flows'!D910*'updating weights'!D891</f>
        <v>56.57353691368845</v>
      </c>
      <c r="E910" s="3">
        <f>'scaled aggregate flows'!E910*'updating weights'!E891</f>
        <v>254.96805577247085</v>
      </c>
      <c r="F910" s="3">
        <f>'scaled aggregate flows'!F910*'updating weights'!F891</f>
        <v>1033.8681690328247</v>
      </c>
      <c r="G910" s="3">
        <f>'scaled aggregate flows'!G910*'updating weights'!G891</f>
        <v>-1592.5391579757625</v>
      </c>
      <c r="H910" s="3">
        <f>'scaled aggregate flows'!H910*'updating weights'!H891</f>
        <v>-2712.2049694816178</v>
      </c>
      <c r="I910" s="3">
        <f>'scaled aggregate flows'!I910*'updating weights'!I891</f>
        <v>-8.0091053438676809</v>
      </c>
      <c r="J910" s="3">
        <f>'scaled aggregate flows'!J910*'updating weights'!J891</f>
        <v>-44.208084948337351</v>
      </c>
    </row>
    <row r="911" spans="1:10">
      <c r="A911" s="3" t="s">
        <v>17</v>
      </c>
      <c r="B911" s="3" t="s">
        <v>19</v>
      </c>
      <c r="C911" s="3" t="s">
        <v>24</v>
      </c>
      <c r="D911" s="3">
        <f>'scaled aggregate flows'!D911*'updating weights'!D892</f>
        <v>27.37518252941376</v>
      </c>
      <c r="E911" s="3">
        <f>'scaled aggregate flows'!E911*'updating weights'!E892</f>
        <v>1464.3467634843382</v>
      </c>
      <c r="F911" s="3">
        <f>'scaled aggregate flows'!F911*'updating weights'!F892</f>
        <v>4228.1205272950383</v>
      </c>
      <c r="G911" s="3">
        <f>'scaled aggregate flows'!G911*'updating weights'!G892</f>
        <v>-2865.0536705654204</v>
      </c>
      <c r="H911" s="3">
        <f>'scaled aggregate flows'!H911*'updating weights'!H892</f>
        <v>-4769.341749274362</v>
      </c>
      <c r="I911" s="3">
        <f>'scaled aggregate flows'!I911*'updating weights'!I892</f>
        <v>-19.946961117017516</v>
      </c>
      <c r="J911" s="3">
        <f>'scaled aggregate flows'!J911*'updating weights'!J892</f>
        <v>-123.78263785534459</v>
      </c>
    </row>
    <row r="914" spans="1:10">
      <c r="A914" s="3" t="s">
        <v>18</v>
      </c>
      <c r="B914" s="3" t="s">
        <v>3</v>
      </c>
      <c r="C914" s="3" t="s">
        <v>25</v>
      </c>
      <c r="D914" s="3">
        <f>'scaled aggregate flows'!D914*weights!D470</f>
        <v>0.58990544343709028</v>
      </c>
      <c r="E914" s="3">
        <f>'scaled aggregate flows'!E914*weights!E470</f>
        <v>1.9071935950300385</v>
      </c>
      <c r="F914" s="3">
        <f>'scaled aggregate flows'!F914*weights!F470</f>
        <v>0.31079597744304877</v>
      </c>
      <c r="G914" s="3">
        <f>'scaled aggregate flows'!G914*weights!G470</f>
        <v>-49.196821697584589</v>
      </c>
      <c r="H914" s="3">
        <f>'scaled aggregate flows'!H914*weights!H470</f>
        <v>-183.33784452147103</v>
      </c>
      <c r="I914" s="3">
        <f>'scaled aggregate flows'!I914*weights!I470</f>
        <v>595.45045453231558</v>
      </c>
      <c r="J914" s="3">
        <f>'scaled aggregate flows'!J914*weights!J470</f>
        <v>0</v>
      </c>
    </row>
    <row r="915" spans="1:10">
      <c r="A915" s="3" t="s">
        <v>18</v>
      </c>
      <c r="B915" s="3" t="s">
        <v>4</v>
      </c>
      <c r="C915" s="3" t="s">
        <v>25</v>
      </c>
      <c r="D915" s="3">
        <f>'scaled aggregate flows'!D915*weights!D471</f>
        <v>340.29870550048565</v>
      </c>
      <c r="E915" s="3">
        <f>'scaled aggregate flows'!E915*weights!E471</f>
        <v>1892.2085024976593</v>
      </c>
      <c r="F915" s="3">
        <f>'scaled aggregate flows'!F915*weights!F471</f>
        <v>448.14421709498714</v>
      </c>
      <c r="G915" s="3">
        <f>'scaled aggregate flows'!G915*weights!G471</f>
        <v>-129.99461002231882</v>
      </c>
      <c r="H915" s="3">
        <f>'scaled aggregate flows'!H915*weights!H471</f>
        <v>-1429.413703048757</v>
      </c>
      <c r="I915" s="3">
        <f>'scaled aggregate flows'!I915*weights!I471</f>
        <v>3.9212152061534087</v>
      </c>
      <c r="J915" s="3">
        <f>'scaled aggregate flows'!J915*weights!J471</f>
        <v>0</v>
      </c>
    </row>
    <row r="916" spans="1:10">
      <c r="A916" s="3" t="s">
        <v>18</v>
      </c>
      <c r="B916" s="3" t="s">
        <v>5</v>
      </c>
      <c r="C916" s="3" t="s">
        <v>25</v>
      </c>
      <c r="D916" s="3">
        <f>'scaled aggregate flows'!D916*weights!D472</f>
        <v>0</v>
      </c>
      <c r="E916" s="3">
        <f>'scaled aggregate flows'!E916*weights!E472</f>
        <v>18.345386009336558</v>
      </c>
      <c r="F916" s="3">
        <f>'scaled aggregate flows'!F916*weights!F472</f>
        <v>0</v>
      </c>
      <c r="G916" s="3">
        <f>'scaled aggregate flows'!G916*weights!G472</f>
        <v>-6.8671511070757365</v>
      </c>
      <c r="H916" s="3">
        <f>'scaled aggregate flows'!H916*weights!H472</f>
        <v>-134.112348467549</v>
      </c>
      <c r="I916" s="3">
        <f>'scaled aggregate flows'!I916*weights!I472</f>
        <v>1188.1019320595333</v>
      </c>
      <c r="J916" s="3">
        <f>'scaled aggregate flows'!J916*weights!J472</f>
        <v>0</v>
      </c>
    </row>
    <row r="917" spans="1:10">
      <c r="A917" s="3" t="s">
        <v>18</v>
      </c>
      <c r="B917" s="3" t="s">
        <v>6</v>
      </c>
      <c r="C917" s="3" t="s">
        <v>25</v>
      </c>
      <c r="D917" s="3">
        <f>'scaled aggregate flows'!D917*weights!D473</f>
        <v>347.191756660755</v>
      </c>
      <c r="E917" s="3">
        <f>'scaled aggregate flows'!E917*weights!E473</f>
        <v>70.747800501352373</v>
      </c>
      <c r="F917" s="3">
        <f>'scaled aggregate flows'!F917*weights!F473</f>
        <v>19.723803759426087</v>
      </c>
      <c r="G917" s="3">
        <f>'scaled aggregate flows'!G917*weights!G473</f>
        <v>-104.24284622290837</v>
      </c>
      <c r="H917" s="3">
        <f>'scaled aggregate flows'!H917*weights!H473</f>
        <v>-393.16275455492217</v>
      </c>
      <c r="I917" s="3">
        <f>'scaled aggregate flows'!I917*weights!I473</f>
        <v>1506.9534651532967</v>
      </c>
      <c r="J917" s="3">
        <f>'scaled aggregate flows'!J917*weights!J473</f>
        <v>0</v>
      </c>
    </row>
    <row r="918" spans="1:10">
      <c r="A918" s="3" t="s">
        <v>18</v>
      </c>
      <c r="B918" s="3" t="s">
        <v>7</v>
      </c>
      <c r="C918" s="3" t="s">
        <v>25</v>
      </c>
      <c r="D918" s="3">
        <f>'scaled aggregate flows'!D918*weights!D474</f>
        <v>35480.285105092727</v>
      </c>
      <c r="E918" s="3">
        <f>'scaled aggregate flows'!E918*weights!E474</f>
        <v>27106.397653706212</v>
      </c>
      <c r="F918" s="3">
        <f>'scaled aggregate flows'!F918*weights!F474</f>
        <v>3472.9386843990055</v>
      </c>
      <c r="G918" s="3">
        <f>'scaled aggregate flows'!G918*weights!G474</f>
        <v>-3821.46273436499</v>
      </c>
      <c r="H918" s="3">
        <f>'scaled aggregate flows'!H918*weights!H474</f>
        <v>-18698.783120282398</v>
      </c>
      <c r="I918" s="3">
        <f>'scaled aggregate flows'!I918*weights!I474</f>
        <v>13679.057770370373</v>
      </c>
      <c r="J918" s="3">
        <f>'scaled aggregate flows'!J918*weights!J474</f>
        <v>694.21018152137219</v>
      </c>
    </row>
    <row r="919" spans="1:10">
      <c r="A919" s="3" t="s">
        <v>18</v>
      </c>
      <c r="B919" s="3" t="s">
        <v>8</v>
      </c>
      <c r="C919" s="3" t="s">
        <v>25</v>
      </c>
      <c r="D919" s="3">
        <f>'scaled aggregate flows'!D919*weights!D475</f>
        <v>825.30408554767519</v>
      </c>
      <c r="E919" s="3">
        <f>'scaled aggregate flows'!E919*weights!E475</f>
        <v>0</v>
      </c>
      <c r="F919" s="3">
        <f>'scaled aggregate flows'!F919*weights!F475</f>
        <v>363.46250345139157</v>
      </c>
      <c r="G919" s="3">
        <f>'scaled aggregate flows'!G919*weights!G475</f>
        <v>-17.44747822826502</v>
      </c>
      <c r="H919" s="3">
        <f>'scaled aggregate flows'!H919*weights!H475</f>
        <v>-1258.6041911903083</v>
      </c>
      <c r="I919" s="3">
        <f>'scaled aggregate flows'!I919*weights!I475</f>
        <v>1281.7436553178602</v>
      </c>
      <c r="J919" s="3">
        <f>'scaled aggregate flows'!J919*weights!J475</f>
        <v>0</v>
      </c>
    </row>
    <row r="920" spans="1:10">
      <c r="A920" s="3" t="s">
        <v>18</v>
      </c>
      <c r="B920" s="3" t="s">
        <v>9</v>
      </c>
      <c r="C920" s="3" t="s">
        <v>25</v>
      </c>
      <c r="D920" s="3">
        <f>'scaled aggregate flows'!D920*weights!D476</f>
        <v>0</v>
      </c>
      <c r="E920" s="3">
        <f>'scaled aggregate flows'!E920*weights!E476</f>
        <v>124.96658984577775</v>
      </c>
      <c r="F920" s="3">
        <f>'scaled aggregate flows'!F920*weights!F476</f>
        <v>4.7383667853882552E-3</v>
      </c>
      <c r="G920" s="3">
        <f>'scaled aggregate flows'!G920*weights!G476</f>
        <v>-47.15417285271635</v>
      </c>
      <c r="H920" s="3">
        <f>'scaled aggregate flows'!H920*weights!H476</f>
        <v>-145.11163265595044</v>
      </c>
      <c r="I920" s="3">
        <f>'scaled aggregate flows'!I920*weights!I476</f>
        <v>1050.6749013877777</v>
      </c>
      <c r="J920" s="3">
        <f>'scaled aggregate flows'!J920*weights!J476</f>
        <v>0</v>
      </c>
    </row>
    <row r="921" spans="1:10">
      <c r="A921" s="3" t="s">
        <v>18</v>
      </c>
      <c r="B921" s="3" t="s">
        <v>10</v>
      </c>
      <c r="C921" s="3" t="s">
        <v>25</v>
      </c>
      <c r="D921" s="3">
        <f>'scaled aggregate flows'!D921*weights!D477</f>
        <v>4087.4667254545006</v>
      </c>
      <c r="E921" s="3">
        <f>'scaled aggregate flows'!E921*weights!E477</f>
        <v>2313.9707432271598</v>
      </c>
      <c r="F921" s="3">
        <f>'scaled aggregate flows'!F921*weights!F477</f>
        <v>372.01603312329581</v>
      </c>
      <c r="G921" s="3">
        <f>'scaled aggregate flows'!G921*weights!G477</f>
        <v>-314.61097213788804</v>
      </c>
      <c r="H921" s="3">
        <f>'scaled aggregate flows'!H921*weights!H477</f>
        <v>-29.199893450823474</v>
      </c>
      <c r="I921" s="3">
        <f>'scaled aggregate flows'!I921*weights!I477</f>
        <v>4624.2358682347349</v>
      </c>
      <c r="J921" s="3">
        <f>'scaled aggregate flows'!J921*weights!J477</f>
        <v>105.7933667350874</v>
      </c>
    </row>
    <row r="922" spans="1:10">
      <c r="A922" s="3" t="s">
        <v>18</v>
      </c>
      <c r="B922" s="3" t="s">
        <v>11</v>
      </c>
      <c r="C922" s="3" t="s">
        <v>25</v>
      </c>
      <c r="D922" s="3">
        <f>'scaled aggregate flows'!D922*weights!D478</f>
        <v>5414.5760570917046</v>
      </c>
      <c r="E922" s="3">
        <f>'scaled aggregate flows'!E922*weights!E478</f>
        <v>1086.4646179687784</v>
      </c>
      <c r="F922" s="3">
        <f>'scaled aggregate flows'!F922*weights!F478</f>
        <v>608.50852119742626</v>
      </c>
      <c r="G922" s="3">
        <f>'scaled aggregate flows'!G922*weights!G478</f>
        <v>-966.58283854355545</v>
      </c>
      <c r="H922" s="3">
        <f>'scaled aggregate flows'!H922*weights!H478</f>
        <v>-4948.247484594699</v>
      </c>
      <c r="I922" s="3">
        <f>'scaled aggregate flows'!I922*weights!I478</f>
        <v>2259.2491846512285</v>
      </c>
      <c r="J922" s="3">
        <f>'scaled aggregate flows'!J922*weights!J478</f>
        <v>0</v>
      </c>
    </row>
    <row r="923" spans="1:10">
      <c r="A923" s="3" t="s">
        <v>18</v>
      </c>
      <c r="B923" s="3" t="s">
        <v>12</v>
      </c>
      <c r="C923" s="3" t="s">
        <v>25</v>
      </c>
      <c r="D923" s="3">
        <f>'scaled aggregate flows'!D923*weights!D479</f>
        <v>129.51010611240065</v>
      </c>
      <c r="E923" s="3">
        <f>'scaled aggregate flows'!E923*weights!E479</f>
        <v>0</v>
      </c>
      <c r="F923" s="3">
        <f>'scaled aggregate flows'!F923*weights!F479</f>
        <v>19.528989719921043</v>
      </c>
      <c r="G923" s="3">
        <f>'scaled aggregate flows'!G923*weights!G479</f>
        <v>-61.17367570258704</v>
      </c>
      <c r="H923" s="3">
        <f>'scaled aggregate flows'!H923*weights!H479</f>
        <v>-311.72859224527764</v>
      </c>
      <c r="I923" s="3">
        <f>'scaled aggregate flows'!I923*weights!I479</f>
        <v>126.63115909928356</v>
      </c>
      <c r="J923" s="3">
        <f>'scaled aggregate flows'!J923*weights!J479</f>
        <v>0</v>
      </c>
    </row>
    <row r="924" spans="1:10">
      <c r="A924" s="3" t="s">
        <v>18</v>
      </c>
      <c r="B924" s="3" t="s">
        <v>13</v>
      </c>
      <c r="C924" s="3" t="s">
        <v>25</v>
      </c>
      <c r="D924" s="3">
        <f>'scaled aggregate flows'!D924*weights!D480</f>
        <v>2929.8081495374445</v>
      </c>
      <c r="E924" s="3">
        <f>'scaled aggregate flows'!E924*weights!E480</f>
        <v>1886.1236467420872</v>
      </c>
      <c r="F924" s="3">
        <f>'scaled aggregate flows'!F924*weights!F480</f>
        <v>735.78473347550846</v>
      </c>
      <c r="G924" s="3">
        <f>'scaled aggregate flows'!G924*weights!G480</f>
        <v>-542.14779947670286</v>
      </c>
      <c r="H924" s="3">
        <f>'scaled aggregate flows'!H924*weights!H480</f>
        <v>-2091.738313281287</v>
      </c>
      <c r="I924" s="3">
        <f>'scaled aggregate flows'!I924*weights!I480</f>
        <v>2480.4589423666539</v>
      </c>
      <c r="J924" s="3">
        <f>'scaled aggregate flows'!J924*weights!J480</f>
        <v>0</v>
      </c>
    </row>
    <row r="925" spans="1:10">
      <c r="A925" s="3" t="s">
        <v>18</v>
      </c>
      <c r="B925" s="3" t="s">
        <v>14</v>
      </c>
      <c r="C925" s="3" t="s">
        <v>25</v>
      </c>
      <c r="D925" s="3">
        <f>'scaled aggregate flows'!D925*weights!D481</f>
        <v>19.547388318845773</v>
      </c>
      <c r="E925" s="3">
        <f>'scaled aggregate flows'!E925*weights!E481</f>
        <v>0</v>
      </c>
      <c r="F925" s="3">
        <f>'scaled aggregate flows'!F925*weights!F481</f>
        <v>9.1325643079895578</v>
      </c>
      <c r="G925" s="3">
        <f>'scaled aggregate flows'!G925*weights!G481</f>
        <v>-52.480375700834713</v>
      </c>
      <c r="H925" s="3">
        <f>'scaled aggregate flows'!H925*weights!H481</f>
        <v>-208.64113056922849</v>
      </c>
      <c r="I925" s="3">
        <f>'scaled aggregate flows'!I925*weights!I481</f>
        <v>254.42455954429551</v>
      </c>
      <c r="J925" s="3">
        <f>'scaled aggregate flows'!J925*weights!J481</f>
        <v>0</v>
      </c>
    </row>
    <row r="926" spans="1:10">
      <c r="A926" s="3" t="s">
        <v>18</v>
      </c>
      <c r="B926" s="3" t="s">
        <v>15</v>
      </c>
      <c r="C926" s="3" t="s">
        <v>25</v>
      </c>
      <c r="D926" s="3">
        <f>'scaled aggregate flows'!D926*weights!D482</f>
        <v>63.267613440327139</v>
      </c>
      <c r="E926" s="3">
        <f>'scaled aggregate flows'!E926*weights!E482</f>
        <v>16.256554929065562</v>
      </c>
      <c r="F926" s="3">
        <f>'scaled aggregate flows'!F926*weights!F482</f>
        <v>2.2729600893475217</v>
      </c>
      <c r="G926" s="3">
        <f>'scaled aggregate flows'!G926*weights!G482</f>
        <v>-74.188552342418419</v>
      </c>
      <c r="H926" s="3">
        <f>'scaled aggregate flows'!H926*weights!H482</f>
        <v>-354.24600466860511</v>
      </c>
      <c r="I926" s="3">
        <f>'scaled aggregate flows'!I926*weights!I482</f>
        <v>578.43088447816069</v>
      </c>
      <c r="J926" s="3">
        <f>'scaled aggregate flows'!J926*weights!J482</f>
        <v>0</v>
      </c>
    </row>
    <row r="927" spans="1:10">
      <c r="A927" s="3" t="s">
        <v>18</v>
      </c>
      <c r="B927" s="3" t="s">
        <v>16</v>
      </c>
      <c r="C927" s="3" t="s">
        <v>25</v>
      </c>
      <c r="D927" s="3">
        <f>'scaled aggregate flows'!D927*weights!D483</f>
        <v>1554.3370475974616</v>
      </c>
      <c r="E927" s="3">
        <f>'scaled aggregate flows'!E927*weights!E483</f>
        <v>1107.7162037419705</v>
      </c>
      <c r="F927" s="3">
        <f>'scaled aggregate flows'!F927*weights!F483</f>
        <v>121.53660969133006</v>
      </c>
      <c r="G927" s="3">
        <f>'scaled aggregate flows'!G927*weights!G483</f>
        <v>-19.748178412244208</v>
      </c>
      <c r="H927" s="3">
        <f>'scaled aggregate flows'!H927*weights!H483</f>
        <v>-306.79617781101695</v>
      </c>
      <c r="I927" s="3">
        <f>'scaled aggregate flows'!I927*weights!I483</f>
        <v>547.62580080990665</v>
      </c>
      <c r="J927" s="3">
        <f>'scaled aggregate flows'!J927*weights!J483</f>
        <v>0</v>
      </c>
    </row>
    <row r="928" spans="1:10">
      <c r="A928" s="3" t="s">
        <v>18</v>
      </c>
      <c r="B928" s="3" t="s">
        <v>17</v>
      </c>
      <c r="C928" s="3" t="s">
        <v>25</v>
      </c>
      <c r="D928" s="3">
        <f>'scaled aggregate flows'!D928*weights!D484</f>
        <v>1408.3252558078029</v>
      </c>
      <c r="E928" s="3">
        <f>'scaled aggregate flows'!E928*weights!E484</f>
        <v>2627.9311364661517</v>
      </c>
      <c r="F928" s="3">
        <f>'scaled aggregate flows'!F928*weights!F484</f>
        <v>188.94865437922923</v>
      </c>
      <c r="G928" s="3">
        <f>'scaled aggregate flows'!G928*weights!G484</f>
        <v>-76.871756072698361</v>
      </c>
      <c r="H928" s="3">
        <f>'scaled aggregate flows'!H928*weights!H484</f>
        <v>-745.97835903759164</v>
      </c>
      <c r="I928" s="3">
        <f>'scaled aggregate flows'!I928*weights!I484</f>
        <v>2171.9605002781595</v>
      </c>
      <c r="J928" s="3">
        <f>'scaled aggregate flows'!J928*weights!J484</f>
        <v>0</v>
      </c>
    </row>
    <row r="929" spans="1:10">
      <c r="A929" s="3" t="s">
        <v>18</v>
      </c>
      <c r="B929" s="3" t="s">
        <v>18</v>
      </c>
      <c r="C929" s="3" t="s">
        <v>25</v>
      </c>
      <c r="D929" s="3">
        <f>'scaled aggregate flows'!D929*weights!D485</f>
        <v>0</v>
      </c>
      <c r="E929" s="3">
        <f>'scaled aggregate flows'!E929*weights!E485</f>
        <v>0</v>
      </c>
      <c r="F929" s="3">
        <f>'scaled aggregate flows'!F929*weights!F485</f>
        <v>0</v>
      </c>
      <c r="G929" s="3">
        <f>'scaled aggregate flows'!G929*weights!G485</f>
        <v>0</v>
      </c>
      <c r="H929" s="3">
        <f>'scaled aggregate flows'!H929*weights!H485</f>
        <v>0</v>
      </c>
      <c r="I929" s="3">
        <f>'scaled aggregate flows'!I929*weights!I485</f>
        <v>0</v>
      </c>
      <c r="J929" s="3">
        <f>'scaled aggregate flows'!J929*weights!J485</f>
        <v>0</v>
      </c>
    </row>
    <row r="930" spans="1:10">
      <c r="A930" s="3" t="s">
        <v>18</v>
      </c>
      <c r="B930" s="3" t="s">
        <v>19</v>
      </c>
      <c r="C930" s="3" t="s">
        <v>25</v>
      </c>
      <c r="D930" s="3">
        <f>'scaled aggregate flows'!D930*weights!D486</f>
        <v>15889.464101230738</v>
      </c>
      <c r="E930" s="3">
        <f>'scaled aggregate flows'!E930*weights!E486</f>
        <v>15167.456567560792</v>
      </c>
      <c r="F930" s="3">
        <f>'scaled aggregate flows'!F930*weights!F486</f>
        <v>5030.9684543561762</v>
      </c>
      <c r="G930" s="3">
        <f>'scaled aggregate flows'!G930*weights!G486</f>
        <v>-2704.1285302214251</v>
      </c>
      <c r="H930" s="3">
        <f>'scaled aggregate flows'!H930*weights!H486</f>
        <v>-9969.2480820947439</v>
      </c>
      <c r="I930" s="3">
        <f>'scaled aggregate flows'!I930*weights!I486</f>
        <v>11434.718987329612</v>
      </c>
      <c r="J930" s="3">
        <f>'scaled aggregate flows'!J930*weights!J486</f>
        <v>356.44598059895458</v>
      </c>
    </row>
    <row r="933" spans="1:10">
      <c r="A933" s="3" t="s">
        <v>18</v>
      </c>
      <c r="B933" s="3" t="s">
        <v>3</v>
      </c>
      <c r="C933" s="3" t="s">
        <v>22</v>
      </c>
      <c r="D933" s="3">
        <f>'scaled aggregate flows'!D933*'updating weights'!D914</f>
        <v>1.2097089514156707</v>
      </c>
      <c r="E933" s="3">
        <f>'scaled aggregate flows'!E933*'updating weights'!E914</f>
        <v>0.93133940235400747</v>
      </c>
      <c r="F933" s="3">
        <f>'scaled aggregate flows'!F933*'updating weights'!F914</f>
        <v>1.3153828315892744</v>
      </c>
      <c r="G933" s="3">
        <f>'scaled aggregate flows'!G933*'updating weights'!G914</f>
        <v>-190.25466701214671</v>
      </c>
      <c r="H933" s="3">
        <f>'scaled aggregate flows'!H933*'updating weights'!H914</f>
        <v>-227.0015175741222</v>
      </c>
      <c r="I933" s="3">
        <f>'scaled aggregate flows'!I933*'updating weights'!I914</f>
        <v>445.93780769511761</v>
      </c>
      <c r="J933" s="3">
        <f>'scaled aggregate flows'!J933*'updating weights'!J914</f>
        <v>0</v>
      </c>
    </row>
    <row r="934" spans="1:10">
      <c r="A934" s="3" t="s">
        <v>18</v>
      </c>
      <c r="B934" s="3" t="s">
        <v>4</v>
      </c>
      <c r="C934" s="3" t="s">
        <v>22</v>
      </c>
      <c r="D934" s="3">
        <f>'scaled aggregate flows'!D934*'updating weights'!D915</f>
        <v>697.84470507772801</v>
      </c>
      <c r="E934" s="3">
        <f>'scaled aggregate flows'!E934*'updating weights'!E915</f>
        <v>924.02173562122573</v>
      </c>
      <c r="F934" s="3">
        <f>'scaled aggregate flows'!F934*'updating weights'!F915</f>
        <v>1896.6822353766825</v>
      </c>
      <c r="G934" s="3">
        <f>'scaled aggregate flows'!G934*'updating weights'!G915</f>
        <v>-502.71705345519104</v>
      </c>
      <c r="H934" s="3">
        <f>'scaled aggregate flows'!H934*'updating weights'!H915</f>
        <v>-1769.8423404084103</v>
      </c>
      <c r="I934" s="3">
        <f>'scaled aggregate flows'!I934*'updating weights'!I915</f>
        <v>2.9366307460563221</v>
      </c>
      <c r="J934" s="3">
        <f>'scaled aggregate flows'!J934*'updating weights'!J915</f>
        <v>0</v>
      </c>
    </row>
    <row r="935" spans="1:10">
      <c r="A935" s="3" t="s">
        <v>18</v>
      </c>
      <c r="B935" s="3" t="s">
        <v>5</v>
      </c>
      <c r="C935" s="3" t="s">
        <v>22</v>
      </c>
      <c r="D935" s="3">
        <f>'scaled aggregate flows'!D935*'updating weights'!D916</f>
        <v>0</v>
      </c>
      <c r="E935" s="3">
        <f>'scaled aggregate flows'!E935*'updating weights'!E916</f>
        <v>8.9585980607385487</v>
      </c>
      <c r="F935" s="3">
        <f>'scaled aggregate flows'!F935*'updating weights'!F916</f>
        <v>0</v>
      </c>
      <c r="G935" s="3">
        <f>'scaled aggregate flows'!G935*'updating weights'!G916</f>
        <v>-26.556747003494625</v>
      </c>
      <c r="H935" s="3">
        <f>'scaled aggregate flows'!H935*'updating weights'!H916</f>
        <v>-166.05249563735219</v>
      </c>
      <c r="I935" s="3">
        <f>'scaled aggregate flows'!I935*'updating weights'!I916</f>
        <v>889.77943818532776</v>
      </c>
      <c r="J935" s="3">
        <f>'scaled aggregate flows'!J935*'updating weights'!J916</f>
        <v>0</v>
      </c>
    </row>
    <row r="936" spans="1:10">
      <c r="A936" s="3" t="s">
        <v>18</v>
      </c>
      <c r="B936" s="3" t="s">
        <v>6</v>
      </c>
      <c r="C936" s="3" t="s">
        <v>22</v>
      </c>
      <c r="D936" s="3">
        <f>'scaled aggregate flows'!D936*'updating weights'!D917</f>
        <v>711.98016658925303</v>
      </c>
      <c r="E936" s="3">
        <f>'scaled aggregate flows'!E936*'updating weights'!E917</f>
        <v>34.54825687779865</v>
      </c>
      <c r="F936" s="3">
        <f>'scaled aggregate flows'!F936*'updating weights'!F917</f>
        <v>83.477119144951573</v>
      </c>
      <c r="G936" s="3">
        <f>'scaled aggregate flows'!G936*'updating weights'!G917</f>
        <v>-403.12945658258997</v>
      </c>
      <c r="H936" s="3">
        <f>'scaled aggregate flows'!H936*'updating weights'!H917</f>
        <v>-486.79825035871085</v>
      </c>
      <c r="I936" s="3">
        <f>'scaled aggregate flows'!I936*'updating weights'!I917</f>
        <v>1128.5700085271353</v>
      </c>
      <c r="J936" s="3">
        <f>'scaled aggregate flows'!J936*'updating weights'!J917</f>
        <v>0</v>
      </c>
    </row>
    <row r="937" spans="1:10">
      <c r="A937" s="3" t="s">
        <v>18</v>
      </c>
      <c r="B937" s="3" t="s">
        <v>7</v>
      </c>
      <c r="C937" s="3" t="s">
        <v>22</v>
      </c>
      <c r="D937" s="3">
        <f>'scaled aggregate flows'!D937*'updating weights'!D918</f>
        <v>72758.810700800052</v>
      </c>
      <c r="E937" s="3">
        <f>'scaled aggregate flows'!E937*'updating weights'!E918</f>
        <v>13236.860828685405</v>
      </c>
      <c r="F937" s="3">
        <f>'scaled aggregate flows'!F937*'updating weights'!F918</f>
        <v>14698.529749979767</v>
      </c>
      <c r="G937" s="3">
        <f>'scaled aggregate flows'!G937*'updating weights'!G918</f>
        <v>-14778.416469567072</v>
      </c>
      <c r="H937" s="3">
        <f>'scaled aggregate flows'!H937*'updating weights'!H918</f>
        <v>-23152.078372975448</v>
      </c>
      <c r="I937" s="3">
        <f>'scaled aggregate flows'!I937*'updating weights'!I918</f>
        <v>10244.360361173887</v>
      </c>
      <c r="J937" s="3">
        <f>'scaled aggregate flows'!J937*'updating weights'!J918</f>
        <v>-94.884093885551422</v>
      </c>
    </row>
    <row r="938" spans="1:10">
      <c r="A938" s="3" t="s">
        <v>18</v>
      </c>
      <c r="B938" s="3" t="s">
        <v>8</v>
      </c>
      <c r="C938" s="3" t="s">
        <v>22</v>
      </c>
      <c r="D938" s="3">
        <f>'scaled aggregate flows'!D938*'updating weights'!D919</f>
        <v>1692.4368999036333</v>
      </c>
      <c r="E938" s="3">
        <f>'scaled aggregate flows'!E938*'updating weights'!E919</f>
        <v>0</v>
      </c>
      <c r="F938" s="3">
        <f>'scaled aggregate flows'!F938*'updating weights'!F919</f>
        <v>1538.2835418261648</v>
      </c>
      <c r="G938" s="3">
        <f>'scaled aggregate flows'!G938*'updating weights'!G919</f>
        <v>-67.473142491300734</v>
      </c>
      <c r="H938" s="3">
        <f>'scaled aggregate flows'!H938*'updating weights'!H919</f>
        <v>-1558.3528985576741</v>
      </c>
      <c r="I938" s="3">
        <f>'scaled aggregate flows'!I938*'updating weights'!I919</f>
        <v>959.9085051140105</v>
      </c>
      <c r="J938" s="3">
        <f>'scaled aggregate flows'!J938*'updating weights'!J919</f>
        <v>0</v>
      </c>
    </row>
    <row r="939" spans="1:10">
      <c r="A939" s="3" t="s">
        <v>18</v>
      </c>
      <c r="B939" s="3" t="s">
        <v>9</v>
      </c>
      <c r="C939" s="3" t="s">
        <v>22</v>
      </c>
      <c r="D939" s="3">
        <f>'scaled aggregate flows'!D939*'updating weights'!D920</f>
        <v>0</v>
      </c>
      <c r="E939" s="3">
        <f>'scaled aggregate flows'!E939*'updating weights'!E920</f>
        <v>61.024905601862578</v>
      </c>
      <c r="F939" s="3">
        <f>'scaled aggregate flows'!F939*'updating weights'!F920</f>
        <v>2.0054205239560037E-2</v>
      </c>
      <c r="G939" s="3">
        <f>'scaled aggregate flows'!G939*'updating weights'!G920</f>
        <v>-182.35530558201123</v>
      </c>
      <c r="H939" s="3">
        <f>'scaled aggregate flows'!H939*'updating weights'!H920</f>
        <v>-179.67136526851428</v>
      </c>
      <c r="I939" s="3">
        <f>'scaled aggregate flows'!I939*'updating weights'!I920</f>
        <v>786.85918964181712</v>
      </c>
      <c r="J939" s="3">
        <f>'scaled aggregate flows'!J939*'updating weights'!J920</f>
        <v>0</v>
      </c>
    </row>
    <row r="940" spans="1:10">
      <c r="A940" s="3" t="s">
        <v>18</v>
      </c>
      <c r="B940" s="3" t="s">
        <v>10</v>
      </c>
      <c r="C940" s="3" t="s">
        <v>22</v>
      </c>
      <c r="D940" s="3">
        <f>'scaled aggregate flows'!D940*'updating weights'!D921</f>
        <v>8382.0977436417306</v>
      </c>
      <c r="E940" s="3">
        <f>'scaled aggregate flows'!E940*'updating weights'!E921</f>
        <v>1129.9807920275121</v>
      </c>
      <c r="F940" s="3">
        <f>'scaled aggregate flows'!F940*'updating weights'!F921</f>
        <v>1574.4846734253472</v>
      </c>
      <c r="G940" s="3">
        <f>'scaled aggregate flows'!G940*'updating weights'!G921</f>
        <v>-1216.6681439382578</v>
      </c>
      <c r="H940" s="3">
        <f>'scaled aggregate flows'!H940*'updating weights'!H921</f>
        <v>-36.154129245057931</v>
      </c>
      <c r="I940" s="3">
        <f>'scaled aggregate flows'!I940*'updating weights'!I921</f>
        <v>3463.1287786409998</v>
      </c>
      <c r="J940" s="3">
        <f>'scaled aggregate flows'!J940*'updating weights'!J921</f>
        <v>-14.459752981095637</v>
      </c>
    </row>
    <row r="941" spans="1:10">
      <c r="A941" s="3" t="s">
        <v>18</v>
      </c>
      <c r="B941" s="3" t="s">
        <v>11</v>
      </c>
      <c r="C941" s="3" t="s">
        <v>22</v>
      </c>
      <c r="D941" s="3">
        <f>'scaled aggregate flows'!D941*'updating weights'!D922</f>
        <v>11103.578034847082</v>
      </c>
      <c r="E941" s="3">
        <f>'scaled aggregate flows'!E941*'updating weights'!E922</f>
        <v>530.55301287433281</v>
      </c>
      <c r="F941" s="3">
        <f>'scaled aggregate flows'!F941*'updating weights'!F922</f>
        <v>2575.3926039970843</v>
      </c>
      <c r="G941" s="3">
        <f>'scaled aggregate flows'!G941*'updating weights'!G922</f>
        <v>-3737.9832627640753</v>
      </c>
      <c r="H941" s="3">
        <f>'scaled aggregate flows'!H941*'updating weights'!H922</f>
        <v>-6126.7202702592185</v>
      </c>
      <c r="I941" s="3">
        <f>'scaled aggregate flows'!I941*'updating weights'!I922</f>
        <v>1691.9705422538623</v>
      </c>
      <c r="J941" s="3">
        <f>'scaled aggregate flows'!J941*'updating weights'!J922</f>
        <v>0</v>
      </c>
    </row>
    <row r="942" spans="1:10">
      <c r="A942" s="3" t="s">
        <v>18</v>
      </c>
      <c r="B942" s="3" t="s">
        <v>12</v>
      </c>
      <c r="C942" s="3" t="s">
        <v>22</v>
      </c>
      <c r="D942" s="3">
        <f>'scaled aggregate flows'!D942*'updating weights'!D923</f>
        <v>265.58414811385319</v>
      </c>
      <c r="E942" s="3">
        <f>'scaled aggregate flows'!E942*'updating weights'!E923</f>
        <v>0</v>
      </c>
      <c r="F942" s="3">
        <f>'scaled aggregate flows'!F942*'updating weights'!F923</f>
        <v>82.652607048541157</v>
      </c>
      <c r="G942" s="3">
        <f>'scaled aggregate flows'!G942*'updating weights'!G923</f>
        <v>-236.57173165062744</v>
      </c>
      <c r="H942" s="3">
        <f>'scaled aggregate flows'!H942*'updating weights'!H923</f>
        <v>-385.96975815669958</v>
      </c>
      <c r="I942" s="3">
        <f>'scaled aggregate flows'!I942*'updating weights'!I923</f>
        <v>94.835130353505349</v>
      </c>
      <c r="J942" s="3">
        <f>'scaled aggregate flows'!J942*'updating weights'!J923</f>
        <v>0</v>
      </c>
    </row>
    <row r="943" spans="1:10">
      <c r="A943" s="3" t="s">
        <v>18</v>
      </c>
      <c r="B943" s="3" t="s">
        <v>13</v>
      </c>
      <c r="C943" s="3" t="s">
        <v>22</v>
      </c>
      <c r="D943" s="3">
        <f>'scaled aggregate flows'!D943*'updating weights'!D924</f>
        <v>6008.1072040556573</v>
      </c>
      <c r="E943" s="3">
        <f>'scaled aggregate flows'!E943*'updating weights'!E924</f>
        <v>921.05031943276299</v>
      </c>
      <c r="F943" s="3">
        <f>'scaled aggregate flows'!F943*'updating weights'!F924</f>
        <v>3114.0641333960757</v>
      </c>
      <c r="G943" s="3">
        <f>'scaled aggregate flows'!G943*'updating weights'!G924</f>
        <v>-2096.6018840577326</v>
      </c>
      <c r="H943" s="3">
        <f>'scaled aggregate flows'!H943*'updating weights'!H924</f>
        <v>-2589.9059341628663</v>
      </c>
      <c r="I943" s="3">
        <f>'scaled aggregate flows'!I943*'updating weights'!I924</f>
        <v>1857.6363732991413</v>
      </c>
      <c r="J943" s="3">
        <f>'scaled aggregate flows'!J943*'updating weights'!J924</f>
        <v>0</v>
      </c>
    </row>
    <row r="944" spans="1:10">
      <c r="A944" s="3" t="s">
        <v>18</v>
      </c>
      <c r="B944" s="3" t="s">
        <v>14</v>
      </c>
      <c r="C944" s="3" t="s">
        <v>22</v>
      </c>
      <c r="D944" s="3">
        <f>'scaled aggregate flows'!D944*'updating weights'!D925</f>
        <v>40.085493173835438</v>
      </c>
      <c r="E944" s="3">
        <f>'scaled aggregate flows'!E944*'updating weights'!E925</f>
        <v>0</v>
      </c>
      <c r="F944" s="3">
        <f>'scaled aggregate flows'!F944*'updating weights'!F925</f>
        <v>38.651781782844061</v>
      </c>
      <c r="G944" s="3">
        <f>'scaled aggregate flows'!G944*'updating weights'!G925</f>
        <v>-202.95287498470407</v>
      </c>
      <c r="H944" s="3">
        <f>'scaled aggregate flows'!H944*'updating weights'!H925</f>
        <v>-258.33102484222132</v>
      </c>
      <c r="I944" s="3">
        <f>'scaled aggregate flows'!I944*'updating weights'!I925</f>
        <v>190.54067293657869</v>
      </c>
      <c r="J944" s="3">
        <f>'scaled aggregate flows'!J944*'updating weights'!J925</f>
        <v>0</v>
      </c>
    </row>
    <row r="945" spans="1:10">
      <c r="A945" s="3" t="s">
        <v>18</v>
      </c>
      <c r="B945" s="3" t="s">
        <v>15</v>
      </c>
      <c r="C945" s="3" t="s">
        <v>22</v>
      </c>
      <c r="D945" s="3">
        <f>'scaled aggregate flows'!D945*'updating weights'!D926</f>
        <v>129.7418072081787</v>
      </c>
      <c r="E945" s="3">
        <f>'scaled aggregate flows'!E945*'updating weights'!E926</f>
        <v>7.9385596676841574</v>
      </c>
      <c r="F945" s="3">
        <f>'scaled aggregate flows'!F945*'updating weights'!F926</f>
        <v>9.6198564183901496</v>
      </c>
      <c r="G945" s="3">
        <f>'scaled aggregate flows'!G945*'updating weights'!G926</f>
        <v>-286.90305257489882</v>
      </c>
      <c r="H945" s="3">
        <f>'scaled aggregate flows'!H945*'updating weights'!H926</f>
        <v>-438.61310175338872</v>
      </c>
      <c r="I945" s="3">
        <f>'scaled aggregate flows'!I945*'updating weights'!I926</f>
        <v>433.19170984584417</v>
      </c>
      <c r="J945" s="3">
        <f>'scaled aggregate flows'!J945*'updating weights'!J926</f>
        <v>0</v>
      </c>
    </row>
    <row r="946" spans="1:10">
      <c r="A946" s="3" t="s">
        <v>18</v>
      </c>
      <c r="B946" s="3" t="s">
        <v>16</v>
      </c>
      <c r="C946" s="3" t="s">
        <v>22</v>
      </c>
      <c r="D946" s="3">
        <f>'scaled aggregate flows'!D946*'updating weights'!D927</f>
        <v>3187.4522619084396</v>
      </c>
      <c r="E946" s="3">
        <f>'scaled aggregate flows'!E946*'updating weights'!E927</f>
        <v>540.9307947862776</v>
      </c>
      <c r="F946" s="3">
        <f>'scaled aggregate flows'!F946*'updating weights'!F927</f>
        <v>514.37979060342491</v>
      </c>
      <c r="G946" s="3">
        <f>'scaled aggregate flows'!G946*'updating weights'!G927</f>
        <v>-76.370443826911938</v>
      </c>
      <c r="H946" s="3">
        <f>'scaled aggregate flows'!H946*'updating weights'!H927</f>
        <v>-379.86264173016957</v>
      </c>
      <c r="I946" s="3">
        <f>'scaled aggregate flows'!I946*'updating weights'!I927</f>
        <v>410.12152596685877</v>
      </c>
      <c r="J946" s="3">
        <f>'scaled aggregate flows'!J946*'updating weights'!J927</f>
        <v>0</v>
      </c>
    </row>
    <row r="947" spans="1:10">
      <c r="A947" s="3" t="s">
        <v>18</v>
      </c>
      <c r="B947" s="3" t="s">
        <v>17</v>
      </c>
      <c r="C947" s="3" t="s">
        <v>22</v>
      </c>
      <c r="D947" s="3">
        <f>'scaled aggregate flows'!D947*'updating weights'!D928</f>
        <v>2888.0283906672385</v>
      </c>
      <c r="E947" s="3">
        <f>'scaled aggregate flows'!E947*'updating weights'!E928</f>
        <v>1283.2969974531218</v>
      </c>
      <c r="F947" s="3">
        <f>'scaled aggregate flows'!F947*'updating weights'!F928</f>
        <v>799.6880077634753</v>
      </c>
      <c r="G947" s="3">
        <f>'scaled aggregate flows'!G947*'updating weights'!G928</f>
        <v>-297.2795772083025</v>
      </c>
      <c r="H947" s="3">
        <f>'scaled aggregate flows'!H947*'updating weights'!H928</f>
        <v>-923.64028834840565</v>
      </c>
      <c r="I947" s="3">
        <f>'scaled aggregate flows'!I947*'updating weights'!I928</f>
        <v>1626.5993190905672</v>
      </c>
      <c r="J947" s="3">
        <f>'scaled aggregate flows'!J947*'updating weights'!J928</f>
        <v>0</v>
      </c>
    </row>
    <row r="948" spans="1:10">
      <c r="A948" s="3" t="s">
        <v>18</v>
      </c>
      <c r="B948" s="3" t="s">
        <v>18</v>
      </c>
      <c r="C948" s="3" t="s">
        <v>22</v>
      </c>
      <c r="D948" s="3">
        <f>'scaled aggregate flows'!D948*'updating weights'!D929</f>
        <v>0</v>
      </c>
      <c r="E948" s="3">
        <f>'scaled aggregate flows'!E948*'updating weights'!E929</f>
        <v>0</v>
      </c>
      <c r="F948" s="3">
        <f>'scaled aggregate flows'!F948*'updating weights'!F929</f>
        <v>0</v>
      </c>
      <c r="G948" s="3">
        <f>'scaled aggregate flows'!G948*'updating weights'!G929</f>
        <v>0</v>
      </c>
      <c r="H948" s="3">
        <f>'scaled aggregate flows'!H948*'updating weights'!H929</f>
        <v>0</v>
      </c>
      <c r="I948" s="3">
        <f>'scaled aggregate flows'!I948*'updating weights'!I929</f>
        <v>0</v>
      </c>
      <c r="J948" s="3">
        <f>'scaled aggregate flows'!J948*'updating weights'!J929</f>
        <v>0</v>
      </c>
    </row>
    <row r="949" spans="1:10">
      <c r="A949" s="3" t="s">
        <v>18</v>
      </c>
      <c r="B949" s="3" t="s">
        <v>19</v>
      </c>
      <c r="C949" s="3" t="s">
        <v>22</v>
      </c>
      <c r="D949" s="3">
        <f>'scaled aggregate flows'!D949*'updating weights'!D930</f>
        <v>32584.250866480848</v>
      </c>
      <c r="E949" s="3">
        <f>'scaled aggregate flows'!E949*'updating weights'!E930</f>
        <v>7406.7205194446678</v>
      </c>
      <c r="F949" s="3">
        <f>'scaled aggregate flows'!F949*'updating weights'!F930</f>
        <v>21292.584239897318</v>
      </c>
      <c r="G949" s="3">
        <f>'scaled aggregate flows'!G949*'updating weights'!G930</f>
        <v>-10457.445325184126</v>
      </c>
      <c r="H949" s="3">
        <f>'scaled aggregate flows'!H949*'updating weights'!H930</f>
        <v>-12343.520507809753</v>
      </c>
      <c r="I949" s="3">
        <f>'scaled aggregate flows'!I949*'updating weights'!I930</f>
        <v>8563.5563429446775</v>
      </c>
      <c r="J949" s="3">
        <f>'scaled aggregate flows'!J949*'updating weights'!J930</f>
        <v>-48.718752315270414</v>
      </c>
    </row>
    <row r="952" spans="1:10">
      <c r="A952" s="3" t="s">
        <v>18</v>
      </c>
      <c r="B952" s="3" t="s">
        <v>3</v>
      </c>
      <c r="C952" s="3" t="s">
        <v>23</v>
      </c>
      <c r="D952" s="3">
        <f>'scaled aggregate flows'!D952*'updating weights'!D933</f>
        <v>0.46434941048996703</v>
      </c>
      <c r="E952" s="3">
        <f>'scaled aggregate flows'!E952*'updating weights'!E933</f>
        <v>-0.28688800697724037</v>
      </c>
      <c r="F952" s="3">
        <f>'scaled aggregate flows'!F952*'updating weights'!F933</f>
        <v>-6.7824921655435993E-2</v>
      </c>
      <c r="G952" s="3">
        <f>'scaled aggregate flows'!G952*'updating weights'!G933</f>
        <v>7.6956910998264974</v>
      </c>
      <c r="H952" s="3">
        <f>'scaled aggregate flows'!H952*'updating weights'!H933</f>
        <v>-130.4068646694777</v>
      </c>
      <c r="I952" s="3">
        <f>'scaled aggregate flows'!I952*'updating weights'!I933</f>
        <v>-83.036168323782277</v>
      </c>
      <c r="J952" s="3">
        <f>'scaled aggregate flows'!J952*'updating weights'!J933</f>
        <v>0</v>
      </c>
    </row>
    <row r="953" spans="1:10">
      <c r="A953" s="3" t="s">
        <v>18</v>
      </c>
      <c r="B953" s="3" t="s">
        <v>4</v>
      </c>
      <c r="C953" s="3" t="s">
        <v>23</v>
      </c>
      <c r="D953" s="3">
        <f>'scaled aggregate flows'!D953*'updating weights'!D934</f>
        <v>267.86920691722861</v>
      </c>
      <c r="E953" s="3">
        <f>'scaled aggregate flows'!E953*'updating weights'!E934</f>
        <v>-284.63388692241909</v>
      </c>
      <c r="F953" s="3">
        <f>'scaled aggregate flows'!F953*'updating weights'!F934</f>
        <v>-97.798390651223727</v>
      </c>
      <c r="G953" s="3">
        <f>'scaled aggregate flows'!G953*'updating weights'!G934</f>
        <v>20.334613677356554</v>
      </c>
      <c r="H953" s="3">
        <f>'scaled aggregate flows'!H953*'updating weights'!H934</f>
        <v>-1016.7314872535549</v>
      </c>
      <c r="I953" s="3">
        <f>'scaled aggregate flows'!I953*'updating weights'!I934</f>
        <v>-0.54681742773656472</v>
      </c>
      <c r="J953" s="3">
        <f>'scaled aggregate flows'!J953*'updating weights'!J934</f>
        <v>0</v>
      </c>
    </row>
    <row r="954" spans="1:10">
      <c r="A954" s="3" t="s">
        <v>18</v>
      </c>
      <c r="B954" s="3" t="s">
        <v>5</v>
      </c>
      <c r="C954" s="3" t="s">
        <v>23</v>
      </c>
      <c r="D954" s="3">
        <f>'scaled aggregate flows'!D954*'updating weights'!D935</f>
        <v>0</v>
      </c>
      <c r="E954" s="3">
        <f>'scaled aggregate flows'!E954*'updating weights'!E935</f>
        <v>-2.7595894004477399</v>
      </c>
      <c r="F954" s="3">
        <f>'scaled aggregate flows'!F954*'updating weights'!F935</f>
        <v>0</v>
      </c>
      <c r="G954" s="3">
        <f>'scaled aggregate flows'!G954*'updating weights'!G935</f>
        <v>1.0742050366737625</v>
      </c>
      <c r="H954" s="3">
        <f>'scaled aggregate flows'!H954*'updating weights'!H935</f>
        <v>-95.393130222305558</v>
      </c>
      <c r="I954" s="3">
        <f>'scaled aggregate flows'!I954*'updating weights'!I935</f>
        <v>-165.68201647237507</v>
      </c>
      <c r="J954" s="3">
        <f>'scaled aggregate flows'!J954*'updating weights'!J935</f>
        <v>0</v>
      </c>
    </row>
    <row r="955" spans="1:10">
      <c r="A955" s="3" t="s">
        <v>18</v>
      </c>
      <c r="B955" s="3" t="s">
        <v>6</v>
      </c>
      <c r="C955" s="3" t="s">
        <v>23</v>
      </c>
      <c r="D955" s="3">
        <f>'scaled aggregate flows'!D955*'updating weights'!D936</f>
        <v>273.29513454403411</v>
      </c>
      <c r="E955" s="3">
        <f>'scaled aggregate flows'!E955*'updating weights'!E936</f>
        <v>-10.642178925489057</v>
      </c>
      <c r="F955" s="3">
        <f>'scaled aggregate flows'!F955*'updating weights'!F936</f>
        <v>-4.304320331737256</v>
      </c>
      <c r="G955" s="3">
        <f>'scaled aggregate flows'!G955*'updating weights'!G936</f>
        <v>16.306353057307451</v>
      </c>
      <c r="H955" s="3">
        <f>'scaled aggregate flows'!H955*'updating weights'!H936</f>
        <v>-279.65378484810509</v>
      </c>
      <c r="I955" s="3">
        <f>'scaled aggregate flows'!I955*'updating weights'!I936</f>
        <v>-210.1461853561909</v>
      </c>
      <c r="J955" s="3">
        <f>'scaled aggregate flows'!J955*'updating weights'!J936</f>
        <v>0</v>
      </c>
    </row>
    <row r="956" spans="1:10">
      <c r="A956" s="3" t="s">
        <v>18</v>
      </c>
      <c r="B956" s="3" t="s">
        <v>7</v>
      </c>
      <c r="C956" s="3" t="s">
        <v>23</v>
      </c>
      <c r="D956" s="3">
        <f>'scaled aggregate flows'!D956*'updating weights'!D937</f>
        <v>27928.627640003713</v>
      </c>
      <c r="E956" s="3">
        <f>'scaled aggregate flows'!E956*'updating weights'!E937</f>
        <v>-4077.4572751655223</v>
      </c>
      <c r="F956" s="3">
        <f>'scaled aggregate flows'!F956*'updating weights'!F937</f>
        <v>-757.89846484309385</v>
      </c>
      <c r="G956" s="3">
        <f>'scaled aggregate flows'!G956*'updating weights'!G937</f>
        <v>597.77838767611206</v>
      </c>
      <c r="H956" s="3">
        <f>'scaled aggregate flows'!H956*'updating weights'!H937</f>
        <v>-13300.307343610166</v>
      </c>
      <c r="I956" s="3">
        <f>'scaled aggregate flows'!I956*'updating weights'!I937</f>
        <v>-1907.5584456868903</v>
      </c>
      <c r="J956" s="3">
        <f>'scaled aggregate flows'!J956*'updating weights'!J937</f>
        <v>1471.2962730280178</v>
      </c>
    </row>
    <row r="957" spans="1:10">
      <c r="A957" s="3" t="s">
        <v>18</v>
      </c>
      <c r="B957" s="3" t="s">
        <v>8</v>
      </c>
      <c r="C957" s="3" t="s">
        <v>23</v>
      </c>
      <c r="D957" s="3">
        <f>'scaled aggregate flows'!D957*'updating weights'!D938</f>
        <v>649.64558280075164</v>
      </c>
      <c r="E957" s="3">
        <f>'scaled aggregate flows'!E957*'updating weights'!E938</f>
        <v>0</v>
      </c>
      <c r="F957" s="3">
        <f>'scaled aggregate flows'!F957*'updating weights'!F938</f>
        <v>-79.318323306795506</v>
      </c>
      <c r="G957" s="3">
        <f>'scaled aggregate flows'!G957*'updating weights'!G938</f>
        <v>2.7292495385381357</v>
      </c>
      <c r="H957" s="3">
        <f>'scaled aggregate flows'!H957*'updating weights'!H938</f>
        <v>-895.23593375600251</v>
      </c>
      <c r="I957" s="3">
        <f>'scaled aggregate flows'!I957*'updating weights'!I938</f>
        <v>-178.74044952154404</v>
      </c>
      <c r="J957" s="3">
        <f>'scaled aggregate flows'!J957*'updating weights'!J938</f>
        <v>0</v>
      </c>
    </row>
    <row r="958" spans="1:10">
      <c r="A958" s="3" t="s">
        <v>18</v>
      </c>
      <c r="B958" s="3" t="s">
        <v>9</v>
      </c>
      <c r="C958" s="3" t="s">
        <v>23</v>
      </c>
      <c r="D958" s="3">
        <f>'scaled aggregate flows'!D958*'updating weights'!D939</f>
        <v>0</v>
      </c>
      <c r="E958" s="3">
        <f>'scaled aggregate flows'!E958*'updating weights'!E939</f>
        <v>-18.797995123842032</v>
      </c>
      <c r="F958" s="3">
        <f>'scaled aggregate flows'!F958*'updating weights'!F939</f>
        <v>-1.0340524952661882E-3</v>
      </c>
      <c r="G958" s="3">
        <f>'scaled aggregate flows'!G958*'updating weights'!G939</f>
        <v>7.3761665046778013</v>
      </c>
      <c r="H958" s="3">
        <f>'scaled aggregate flows'!H958*'updating weights'!H939</f>
        <v>-103.21684042442921</v>
      </c>
      <c r="I958" s="3">
        <f>'scaled aggregate flows'!I958*'updating weights'!I939</f>
        <v>-146.51767800518834</v>
      </c>
      <c r="J958" s="3">
        <f>'scaled aggregate flows'!J958*'updating weights'!J939</f>
        <v>0</v>
      </c>
    </row>
    <row r="959" spans="1:10">
      <c r="A959" s="3" t="s">
        <v>18</v>
      </c>
      <c r="B959" s="3" t="s">
        <v>10</v>
      </c>
      <c r="C959" s="3" t="s">
        <v>23</v>
      </c>
      <c r="D959" s="3">
        <f>'scaled aggregate flows'!D959*'updating weights'!D940</f>
        <v>3217.4864386796671</v>
      </c>
      <c r="E959" s="3">
        <f>'scaled aggregate flows'!E959*'updating weights'!E940</f>
        <v>-348.07712046538597</v>
      </c>
      <c r="F959" s="3">
        <f>'scaled aggregate flows'!F959*'updating weights'!F940</f>
        <v>-81.184957761485819</v>
      </c>
      <c r="G959" s="3">
        <f>'scaled aggregate flows'!G959*'updating weights'!G940</f>
        <v>49.213521822044406</v>
      </c>
      <c r="H959" s="3">
        <f>'scaled aggregate flows'!H959*'updating weights'!H940</f>
        <v>-20.76967013299187</v>
      </c>
      <c r="I959" s="3">
        <f>'scaled aggregate flows'!I959*'updating weights'!I940</f>
        <v>-644.85437033581456</v>
      </c>
      <c r="J959" s="3">
        <f>'scaled aggregate flows'!J959*'updating weights'!J940</f>
        <v>224.21651299798512</v>
      </c>
    </row>
    <row r="960" spans="1:10">
      <c r="A960" s="3" t="s">
        <v>18</v>
      </c>
      <c r="B960" s="3" t="s">
        <v>11</v>
      </c>
      <c r="C960" s="3" t="s">
        <v>23</v>
      </c>
      <c r="D960" s="3">
        <f>'scaled aggregate flows'!D960*'updating weights'!D941</f>
        <v>4262.1325640161731</v>
      </c>
      <c r="E960" s="3">
        <f>'scaled aggregate flows'!E960*'updating weights'!E941</f>
        <v>-163.4305346413679</v>
      </c>
      <c r="F960" s="3">
        <f>'scaled aggregate flows'!F960*'updating weights'!F941</f>
        <v>-132.79464913423294</v>
      </c>
      <c r="G960" s="3">
        <f>'scaled aggregate flows'!G960*'updating weights'!G941</f>
        <v>151.19925822748584</v>
      </c>
      <c r="H960" s="3">
        <f>'scaled aggregate flows'!H960*'updating weights'!H941</f>
        <v>-3519.6521577903336</v>
      </c>
      <c r="I960" s="3">
        <f>'scaled aggregate flows'!I960*'updating weights'!I941</f>
        <v>-315.05458456558466</v>
      </c>
      <c r="J960" s="3">
        <f>'scaled aggregate flows'!J960*'updating weights'!J941</f>
        <v>0</v>
      </c>
    </row>
    <row r="961" spans="1:10">
      <c r="A961" s="3" t="s">
        <v>18</v>
      </c>
      <c r="B961" s="3" t="s">
        <v>12</v>
      </c>
      <c r="C961" s="3" t="s">
        <v>23</v>
      </c>
      <c r="D961" s="3">
        <f>'scaled aggregate flows'!D961*'updating weights'!D942</f>
        <v>101.94505254162763</v>
      </c>
      <c r="E961" s="3">
        <f>'scaled aggregate flows'!E961*'updating weights'!E942</f>
        <v>0</v>
      </c>
      <c r="F961" s="3">
        <f>'scaled aggregate flows'!F961*'updating weights'!F942</f>
        <v>-4.2618061168638341</v>
      </c>
      <c r="G961" s="3">
        <f>'scaled aggregate flows'!G961*'updating weights'!G942</f>
        <v>9.5691895411850361</v>
      </c>
      <c r="H961" s="3">
        <f>'scaled aggregate flows'!H961*'updating weights'!H942</f>
        <v>-221.73026223058889</v>
      </c>
      <c r="I961" s="3">
        <f>'scaled aggregate flows'!I961*'updating weights'!I942</f>
        <v>-17.658843253822905</v>
      </c>
      <c r="J961" s="3">
        <f>'scaled aggregate flows'!J961*'updating weights'!J942</f>
        <v>0</v>
      </c>
    </row>
    <row r="962" spans="1:10">
      <c r="A962" s="3" t="s">
        <v>18</v>
      </c>
      <c r="B962" s="3" t="s">
        <v>13</v>
      </c>
      <c r="C962" s="3" t="s">
        <v>23</v>
      </c>
      <c r="D962" s="3">
        <f>'scaled aggregate flows'!D962*'updating weights'!D943</f>
        <v>2306.2250098248123</v>
      </c>
      <c r="E962" s="3">
        <f>'scaled aggregate flows'!E962*'updating weights'!E943</f>
        <v>-283.7185775668251</v>
      </c>
      <c r="F962" s="3">
        <f>'scaled aggregate flows'!F962*'updating weights'!F943</f>
        <v>-160.570102334696</v>
      </c>
      <c r="G962" s="3">
        <f>'scaled aggregate flows'!G962*'updating weights'!G943</f>
        <v>84.806332020188719</v>
      </c>
      <c r="H962" s="3">
        <f>'scaled aggregate flows'!H962*'updating weights'!H943</f>
        <v>-1487.8381266890528</v>
      </c>
      <c r="I962" s="3">
        <f>'scaled aggregate flows'!I962*'updating weights'!I943</f>
        <v>-345.90250908509535</v>
      </c>
      <c r="J962" s="3">
        <f>'scaled aggregate flows'!J962*'updating weights'!J943</f>
        <v>0</v>
      </c>
    </row>
    <row r="963" spans="1:10">
      <c r="A963" s="3" t="s">
        <v>18</v>
      </c>
      <c r="B963" s="3" t="s">
        <v>14</v>
      </c>
      <c r="C963" s="3" t="s">
        <v>23</v>
      </c>
      <c r="D963" s="3">
        <f>'scaled aggregate flows'!D963*'updating weights'!D944</f>
        <v>15.386903686781265</v>
      </c>
      <c r="E963" s="3">
        <f>'scaled aggregate flows'!E963*'updating weights'!E944</f>
        <v>0</v>
      </c>
      <c r="F963" s="3">
        <f>'scaled aggregate flows'!F963*'updating weights'!F944</f>
        <v>-1.9929970258901639</v>
      </c>
      <c r="G963" s="3">
        <f>'scaled aggregate flows'!G963*'updating weights'!G944</f>
        <v>8.2093262584947304</v>
      </c>
      <c r="H963" s="3">
        <f>'scaled aggregate flows'!H963*'updating weights'!H944</f>
        <v>-148.40490652458715</v>
      </c>
      <c r="I963" s="3">
        <f>'scaled aggregate flows'!I963*'updating weights'!I944</f>
        <v>-35.479762239190194</v>
      </c>
      <c r="J963" s="3">
        <f>'scaled aggregate flows'!J963*'updating weights'!J944</f>
        <v>0</v>
      </c>
    </row>
    <row r="964" spans="1:10">
      <c r="A964" s="3" t="s">
        <v>18</v>
      </c>
      <c r="B964" s="3" t="s">
        <v>15</v>
      </c>
      <c r="C964" s="3" t="s">
        <v>23</v>
      </c>
      <c r="D964" s="3">
        <f>'scaled aggregate flows'!D964*'updating weights'!D945</f>
        <v>49.801674710696297</v>
      </c>
      <c r="E964" s="3">
        <f>'scaled aggregate flows'!E964*'updating weights'!E945</f>
        <v>-2.4453787261393343</v>
      </c>
      <c r="F964" s="3">
        <f>'scaled aggregate flows'!F964*'updating weights'!F945</f>
        <v>-0.4960274623058073</v>
      </c>
      <c r="G964" s="3">
        <f>'scaled aggregate flows'!G964*'updating weights'!G945</f>
        <v>11.60506232455648</v>
      </c>
      <c r="H964" s="3">
        <f>'scaled aggregate flows'!H964*'updating weights'!H945</f>
        <v>-251.97258597153316</v>
      </c>
      <c r="I964" s="3">
        <f>'scaled aggregate flows'!I964*'updating weights'!I945</f>
        <v>-80.662772060401807</v>
      </c>
      <c r="J964" s="3">
        <f>'scaled aggregate flows'!J964*'updating weights'!J945</f>
        <v>0</v>
      </c>
    </row>
    <row r="965" spans="1:10">
      <c r="A965" s="3" t="s">
        <v>18</v>
      </c>
      <c r="B965" s="3" t="s">
        <v>16</v>
      </c>
      <c r="C965" s="3" t="s">
        <v>23</v>
      </c>
      <c r="D965" s="3">
        <f>'scaled aggregate flows'!D965*'updating weights'!D946</f>
        <v>1223.510479152864</v>
      </c>
      <c r="E965" s="3">
        <f>'scaled aggregate flows'!E965*'updating weights'!E946</f>
        <v>-166.6272867191143</v>
      </c>
      <c r="F965" s="3">
        <f>'scaled aggregate flows'!F965*'updating weights'!F946</f>
        <v>-26.522901288490054</v>
      </c>
      <c r="G965" s="3">
        <f>'scaled aggregate flows'!G965*'updating weights'!G946</f>
        <v>3.0891402249335771</v>
      </c>
      <c r="H965" s="3">
        <f>'scaled aggregate flows'!H965*'updating weights'!H946</f>
        <v>-218.2218720054214</v>
      </c>
      <c r="I965" s="3">
        <f>'scaled aggregate flows'!I965*'updating weights'!I946</f>
        <v>-76.366971976221123</v>
      </c>
      <c r="J965" s="3">
        <f>'scaled aggregate flows'!J965*'updating weights'!J946</f>
        <v>0</v>
      </c>
    </row>
    <row r="966" spans="1:10">
      <c r="A966" s="3" t="s">
        <v>18</v>
      </c>
      <c r="B966" s="3" t="s">
        <v>17</v>
      </c>
      <c r="C966" s="3" t="s">
        <v>23</v>
      </c>
      <c r="D966" s="3">
        <f>'scaled aggregate flows'!D966*'updating weights'!D947</f>
        <v>1108.5759753329444</v>
      </c>
      <c r="E966" s="3">
        <f>'scaled aggregate flows'!E966*'updating weights'!E947</f>
        <v>-395.30435094730598</v>
      </c>
      <c r="F966" s="3">
        <f>'scaled aggregate flows'!F966*'updating weights'!F947</f>
        <v>-41.234213472147054</v>
      </c>
      <c r="G966" s="3">
        <f>'scaled aggregate flows'!G966*'updating weights'!G947</f>
        <v>12.024786736695697</v>
      </c>
      <c r="H966" s="3">
        <f>'scaled aggregate flows'!H966*'updating weights'!H947</f>
        <v>-530.60893765433957</v>
      </c>
      <c r="I966" s="3">
        <f>'scaled aggregate flows'!I966*'updating weights'!I947</f>
        <v>-302.8820892165694</v>
      </c>
      <c r="J966" s="3">
        <f>'scaled aggregate flows'!J966*'updating weights'!J947</f>
        <v>0</v>
      </c>
    </row>
    <row r="967" spans="1:10">
      <c r="A967" s="3" t="s">
        <v>18</v>
      </c>
      <c r="B967" s="3" t="s">
        <v>18</v>
      </c>
      <c r="C967" s="3" t="s">
        <v>23</v>
      </c>
      <c r="D967" s="3">
        <f>'scaled aggregate flows'!D967*'updating weights'!D948</f>
        <v>0</v>
      </c>
      <c r="E967" s="3">
        <f>'scaled aggregate flows'!E967*'updating weights'!E948</f>
        <v>0</v>
      </c>
      <c r="F967" s="3">
        <f>'scaled aggregate flows'!F967*'updating weights'!F948</f>
        <v>0</v>
      </c>
      <c r="G967" s="3">
        <f>'scaled aggregate flows'!G967*'updating weights'!G948</f>
        <v>0</v>
      </c>
      <c r="H967" s="3">
        <f>'scaled aggregate flows'!H967*'updating weights'!H948</f>
        <v>0</v>
      </c>
      <c r="I967" s="3">
        <f>'scaled aggregate flows'!I967*'updating weights'!I948</f>
        <v>0</v>
      </c>
      <c r="J967" s="3">
        <f>'scaled aggregate flows'!J967*'updating weights'!J948</f>
        <v>0</v>
      </c>
    </row>
    <row r="968" spans="1:10">
      <c r="A968" s="3" t="s">
        <v>18</v>
      </c>
      <c r="B968" s="3" t="s">
        <v>19</v>
      </c>
      <c r="C968" s="3" t="s">
        <v>23</v>
      </c>
      <c r="D968" s="3">
        <f>'scaled aggregate flows'!D968*'updating weights'!D949</f>
        <v>12507.535521995625</v>
      </c>
      <c r="E968" s="3">
        <f>'scaled aggregate flows'!E968*'updating weights'!E949</f>
        <v>-2281.552012821664</v>
      </c>
      <c r="F968" s="3">
        <f>'scaled aggregate flows'!F968*'updating weights'!F949</f>
        <v>-1097.9068779299264</v>
      </c>
      <c r="G968" s="3">
        <f>'scaled aggregate flows'!G968*'updating weights'!G949</f>
        <v>422.99760725871522</v>
      </c>
      <c r="H968" s="3">
        <f>'scaled aggregate flows'!H968*'updating weights'!H949</f>
        <v>-7091.0530714018878</v>
      </c>
      <c r="I968" s="3">
        <f>'scaled aggregate flows'!I968*'updating weights'!I949</f>
        <v>-1594.5831317112898</v>
      </c>
      <c r="J968" s="3">
        <f>'scaled aggregate flows'!J968*'updating weights'!J949</f>
        <v>755.44504640042283</v>
      </c>
    </row>
    <row r="971" spans="1:10">
      <c r="A971" s="3" t="s">
        <v>18</v>
      </c>
      <c r="B971" s="3" t="s">
        <v>3</v>
      </c>
      <c r="C971" s="3" t="s">
        <v>24</v>
      </c>
      <c r="D971" s="3">
        <f>'scaled aggregate flows'!D971*'updating weights'!D952</f>
        <v>2.7951342742148767E-2</v>
      </c>
      <c r="E971" s="3">
        <f>'scaled aggregate flows'!E971*'updating weights'!E952</f>
        <v>0.67475740691675368</v>
      </c>
      <c r="F971" s="3">
        <f>'scaled aggregate flows'!F971*'updating weights'!F952</f>
        <v>0.32706885342435932</v>
      </c>
      <c r="G971" s="3">
        <f>'scaled aggregate flows'!G971*'updating weights'!G952</f>
        <v>670.13013007930181</v>
      </c>
      <c r="H971" s="3">
        <f>'scaled aggregate flows'!H971*'updating weights'!H952</f>
        <v>-139.01251859599577</v>
      </c>
      <c r="I971" s="3">
        <f>'scaled aggregate flows'!I971*'updating weights'!I952</f>
        <v>419.34155511425502</v>
      </c>
      <c r="J971" s="3">
        <f>'scaled aggregate flows'!J971*'updating weights'!J952</f>
        <v>0</v>
      </c>
    </row>
    <row r="972" spans="1:10">
      <c r="A972" s="3" t="s">
        <v>18</v>
      </c>
      <c r="B972" s="3" t="s">
        <v>4</v>
      </c>
      <c r="C972" s="3" t="s">
        <v>24</v>
      </c>
      <c r="D972" s="3">
        <f>'scaled aggregate flows'!D972*'updating weights'!D953</f>
        <v>16.124288829635113</v>
      </c>
      <c r="E972" s="3">
        <f>'scaled aggregate flows'!E972*'updating weights'!E953</f>
        <v>669.45574157669319</v>
      </c>
      <c r="F972" s="3">
        <f>'scaled aggregate flows'!F972*'updating weights'!F953</f>
        <v>471.6084695171877</v>
      </c>
      <c r="G972" s="3">
        <f>'scaled aggregate flows'!G972*'updating weights'!G953</f>
        <v>1770.7100157679822</v>
      </c>
      <c r="H972" s="3">
        <f>'scaled aggregate flows'!H972*'updating weights'!H953</f>
        <v>-1083.8264161721702</v>
      </c>
      <c r="I972" s="3">
        <f>'scaled aggregate flows'!I972*'updating weights'!I953</f>
        <v>2.7614866526175361</v>
      </c>
      <c r="J972" s="3">
        <f>'scaled aggregate flows'!J972*'updating weights'!J953</f>
        <v>0</v>
      </c>
    </row>
    <row r="973" spans="1:10">
      <c r="A973" s="3" t="s">
        <v>18</v>
      </c>
      <c r="B973" s="3" t="s">
        <v>5</v>
      </c>
      <c r="C973" s="3" t="s">
        <v>24</v>
      </c>
      <c r="D973" s="3">
        <f>'scaled aggregate flows'!D973*'updating weights'!D954</f>
        <v>0</v>
      </c>
      <c r="E973" s="3">
        <f>'scaled aggregate flows'!E973*'updating weights'!E954</f>
        <v>6.4905236284373435</v>
      </c>
      <c r="F973" s="3">
        <f>'scaled aggregate flows'!F973*'updating weights'!F954</f>
        <v>0</v>
      </c>
      <c r="G973" s="3">
        <f>'scaled aggregate flows'!G973*'updating weights'!G954</f>
        <v>93.54028788580915</v>
      </c>
      <c r="H973" s="3">
        <f>'scaled aggregate flows'!H973*'updating weights'!H954</f>
        <v>-101.68819964017013</v>
      </c>
      <c r="I973" s="3">
        <f>'scaled aggregate flows'!I973*'updating weights'!I954</f>
        <v>836.71195148454922</v>
      </c>
      <c r="J973" s="3">
        <f>'scaled aggregate flows'!J973*'updating weights'!J954</f>
        <v>0</v>
      </c>
    </row>
    <row r="974" spans="1:10">
      <c r="A974" s="3" t="s">
        <v>18</v>
      </c>
      <c r="B974" s="3" t="s">
        <v>6</v>
      </c>
      <c r="C974" s="3" t="s">
        <v>24</v>
      </c>
      <c r="D974" s="3">
        <f>'scaled aggregate flows'!D974*'updating weights'!D955</f>
        <v>16.450900556418411</v>
      </c>
      <c r="E974" s="3">
        <f>'scaled aggregate flows'!E974*'updating weights'!E955</f>
        <v>25.03028666610243</v>
      </c>
      <c r="F974" s="3">
        <f>'scaled aggregate flows'!F974*'updating weights'!F955</f>
        <v>20.75651665068499</v>
      </c>
      <c r="G974" s="3">
        <f>'scaled aggregate flows'!G974*'updating weights'!G955</f>
        <v>1419.9346561166969</v>
      </c>
      <c r="H974" s="3">
        <f>'scaled aggregate flows'!H974*'updating weights'!H955</f>
        <v>-298.10836312313211</v>
      </c>
      <c r="I974" s="3">
        <f>'scaled aggregate flows'!I974*'updating weights'!I955</f>
        <v>1061.2607728354726</v>
      </c>
      <c r="J974" s="3">
        <f>'scaled aggregate flows'!J974*'updating weights'!J955</f>
        <v>0</v>
      </c>
    </row>
    <row r="975" spans="1:10">
      <c r="A975" s="3" t="s">
        <v>18</v>
      </c>
      <c r="B975" s="3" t="s">
        <v>7</v>
      </c>
      <c r="C975" s="3" t="s">
        <v>24</v>
      </c>
      <c r="D975" s="3">
        <f>'scaled aggregate flows'!D975*'updating weights'!D956</f>
        <v>1681.153514677414</v>
      </c>
      <c r="E975" s="3">
        <f>'scaled aggregate flows'!E975*'updating weights'!E956</f>
        <v>9590.1342366772678</v>
      </c>
      <c r="F975" s="3">
        <f>'scaled aggregate flows'!F975*'updating weights'!F956</f>
        <v>3654.7772685623954</v>
      </c>
      <c r="G975" s="3">
        <f>'scaled aggregate flows'!G975*'updating weights'!G956</f>
        <v>52053.714669111367</v>
      </c>
      <c r="H975" s="3">
        <f>'scaled aggregate flows'!H975*'updating weights'!H956</f>
        <v>-14178.005326807099</v>
      </c>
      <c r="I975" s="3">
        <f>'scaled aggregate flows'!I975*'updating weights'!I956</f>
        <v>9633.374723729492</v>
      </c>
      <c r="J975" s="3">
        <f>'scaled aggregate flows'!J975*'updating weights'!J956</f>
        <v>-984.54751746800332</v>
      </c>
    </row>
    <row r="976" spans="1:10">
      <c r="A976" s="3" t="s">
        <v>18</v>
      </c>
      <c r="B976" s="3" t="s">
        <v>8</v>
      </c>
      <c r="C976" s="3" t="s">
        <v>24</v>
      </c>
      <c r="D976" s="3">
        <f>'scaled aggregate flows'!D976*'updating weights'!D957</f>
        <v>39.105177987900426</v>
      </c>
      <c r="E976" s="3">
        <f>'scaled aggregate flows'!E976*'updating weights'!E957</f>
        <v>0</v>
      </c>
      <c r="F976" s="3">
        <f>'scaled aggregate flows'!F976*'updating weights'!F957</f>
        <v>382.49293071490069</v>
      </c>
      <c r="G976" s="3">
        <f>'scaled aggregate flows'!G976*'updating weights'!G957</f>
        <v>237.65927251428656</v>
      </c>
      <c r="H976" s="3">
        <f>'scaled aggregate flows'!H976*'updating weights'!H957</f>
        <v>-954.31327334248658</v>
      </c>
      <c r="I976" s="3">
        <f>'scaled aggregate flows'!I976*'updating weights'!I957</f>
        <v>902.65843881331887</v>
      </c>
      <c r="J976" s="3">
        <f>'scaled aggregate flows'!J976*'updating weights'!J957</f>
        <v>0</v>
      </c>
    </row>
    <row r="977" spans="1:10">
      <c r="A977" s="3" t="s">
        <v>18</v>
      </c>
      <c r="B977" s="3" t="s">
        <v>9</v>
      </c>
      <c r="C977" s="3" t="s">
        <v>24</v>
      </c>
      <c r="D977" s="3">
        <f>'scaled aggregate flows'!D977*'updating weights'!D958</f>
        <v>0</v>
      </c>
      <c r="E977" s="3">
        <f>'scaled aggregate flows'!E977*'updating weights'!E958</f>
        <v>44.212675805592994</v>
      </c>
      <c r="F977" s="3">
        <f>'scaled aggregate flows'!F977*'updating weights'!F958</f>
        <v>4.9864615506003095E-3</v>
      </c>
      <c r="G977" s="3">
        <f>'scaled aggregate flows'!G977*'updating weights'!G958</f>
        <v>642.30637055816419</v>
      </c>
      <c r="H977" s="3">
        <f>'scaled aggregate flows'!H977*'updating weights'!H958</f>
        <v>-110.02820277358609</v>
      </c>
      <c r="I977" s="3">
        <f>'scaled aggregate flows'!I977*'updating weights'!I958</f>
        <v>739.92998697686926</v>
      </c>
      <c r="J977" s="3">
        <f>'scaled aggregate flows'!J977*'updating weights'!J958</f>
        <v>0</v>
      </c>
    </row>
    <row r="978" spans="1:10">
      <c r="A978" s="3" t="s">
        <v>18</v>
      </c>
      <c r="B978" s="3" t="s">
        <v>10</v>
      </c>
      <c r="C978" s="3" t="s">
        <v>24</v>
      </c>
      <c r="D978" s="3">
        <f>'scaled aggregate flows'!D978*'updating weights'!D959</f>
        <v>193.67541808840986</v>
      </c>
      <c r="E978" s="3">
        <f>'scaled aggregate flows'!E978*'updating weights'!E959</f>
        <v>818.67352242056961</v>
      </c>
      <c r="F978" s="3">
        <f>'scaled aggregate flows'!F978*'updating weights'!F959</f>
        <v>391.49431215341554</v>
      </c>
      <c r="G978" s="3">
        <f>'scaled aggregate flows'!G978*'updating weights'!G959</f>
        <v>4285.4453683842266</v>
      </c>
      <c r="H978" s="3">
        <f>'scaled aggregate flows'!H978*'updating weights'!H959</f>
        <v>-22.140277376601954</v>
      </c>
      <c r="I978" s="3">
        <f>'scaled aggregate flows'!I978*'updating weights'!I959</f>
        <v>3256.583726556602</v>
      </c>
      <c r="J978" s="3">
        <f>'scaled aggregate flows'!J978*'updating weights'!J959</f>
        <v>-150.0389930256384</v>
      </c>
    </row>
    <row r="979" spans="1:10">
      <c r="A979" s="3" t="s">
        <v>18</v>
      </c>
      <c r="B979" s="3" t="s">
        <v>11</v>
      </c>
      <c r="C979" s="3" t="s">
        <v>24</v>
      </c>
      <c r="D979" s="3">
        <f>'scaled aggregate flows'!D979*'updating weights'!D960</f>
        <v>256.55750910415645</v>
      </c>
      <c r="E979" s="3">
        <f>'scaled aggregate flows'!E979*'updating weights'!E960</f>
        <v>384.38680280691057</v>
      </c>
      <c r="F979" s="3">
        <f>'scaled aggregate flows'!F979*'updating weights'!F960</f>
        <v>640.36924146955675</v>
      </c>
      <c r="G979" s="3">
        <f>'scaled aggregate flows'!G979*'updating weights'!G960</f>
        <v>13166.222145554078</v>
      </c>
      <c r="H979" s="3">
        <f>'scaled aggregate flows'!H979*'updating weights'!H960</f>
        <v>-3751.9168356386567</v>
      </c>
      <c r="I979" s="3">
        <f>'scaled aggregate flows'!I979*'updating weights'!I960</f>
        <v>1591.0594395739818</v>
      </c>
      <c r="J979" s="3">
        <f>'scaled aggregate flows'!J979*'updating weights'!J960</f>
        <v>0</v>
      </c>
    </row>
    <row r="980" spans="1:10">
      <c r="A980" s="3" t="s">
        <v>18</v>
      </c>
      <c r="B980" s="3" t="s">
        <v>12</v>
      </c>
      <c r="C980" s="3" t="s">
        <v>24</v>
      </c>
      <c r="D980" s="3">
        <f>'scaled aggregate flows'!D980*'updating weights'!D961</f>
        <v>6.1365451103958417</v>
      </c>
      <c r="E980" s="3">
        <f>'scaled aggregate flows'!E980*'updating weights'!E961</f>
        <v>0</v>
      </c>
      <c r="F980" s="3">
        <f>'scaled aggregate flows'!F980*'updating weights'!F961</f>
        <v>20.551502399676679</v>
      </c>
      <c r="G980" s="3">
        <f>'scaled aggregate flows'!G980*'updating weights'!G961</f>
        <v>833.27178141705781</v>
      </c>
      <c r="H980" s="3">
        <f>'scaled aggregate flows'!H980*'updating weights'!H961</f>
        <v>-236.36242064210202</v>
      </c>
      <c r="I980" s="3">
        <f>'scaled aggregate flows'!I980*'updating weights'!I961</f>
        <v>89.179052225800817</v>
      </c>
      <c r="J980" s="3">
        <f>'scaled aggregate flows'!J980*'updating weights'!J961</f>
        <v>0</v>
      </c>
    </row>
    <row r="981" spans="1:10">
      <c r="A981" s="3" t="s">
        <v>18</v>
      </c>
      <c r="B981" s="3" t="s">
        <v>13</v>
      </c>
      <c r="C981" s="3" t="s">
        <v>24</v>
      </c>
      <c r="D981" s="3">
        <f>'scaled aggregate flows'!D981*'updating weights'!D962</f>
        <v>138.82237003835186</v>
      </c>
      <c r="E981" s="3">
        <f>'scaled aggregate flows'!E981*'updating weights'!E962</f>
        <v>667.30294413557795</v>
      </c>
      <c r="F981" s="3">
        <f>'scaled aggregate flows'!F981*'updating weights'!F962</f>
        <v>774.30947184340653</v>
      </c>
      <c r="G981" s="3">
        <f>'scaled aggregate flows'!G981*'updating weights'!G962</f>
        <v>7384.818019725195</v>
      </c>
      <c r="H981" s="3">
        <f>'scaled aggregate flows'!H981*'updating weights'!H962</f>
        <v>-1586.0217618022566</v>
      </c>
      <c r="I981" s="3">
        <f>'scaled aggregate flows'!I981*'updating weights'!I962</f>
        <v>1746.8447666331283</v>
      </c>
      <c r="J981" s="3">
        <f>'scaled aggregate flows'!J981*'updating weights'!J962</f>
        <v>0</v>
      </c>
    </row>
    <row r="982" spans="1:10">
      <c r="A982" s="3" t="s">
        <v>18</v>
      </c>
      <c r="B982" s="3" t="s">
        <v>14</v>
      </c>
      <c r="C982" s="3" t="s">
        <v>24</v>
      </c>
      <c r="D982" s="3">
        <f>'scaled aggregate flows'!D982*'updating weights'!D963</f>
        <v>0.92620903348589112</v>
      </c>
      <c r="E982" s="3">
        <f>'scaled aggregate flows'!E982*'updating weights'!E963</f>
        <v>0</v>
      </c>
      <c r="F982" s="3">
        <f>'scaled aggregate flows'!F982*'updating weights'!F963</f>
        <v>9.6107335803138412</v>
      </c>
      <c r="G982" s="3">
        <f>'scaled aggregate flows'!G982*'updating weights'!G963</f>
        <v>714.8567688212604</v>
      </c>
      <c r="H982" s="3">
        <f>'scaled aggregate flows'!H982*'updating weights'!H963</f>
        <v>-158.19826571457139</v>
      </c>
      <c r="I982" s="3">
        <f>'scaled aggregate flows'!I982*'updating weights'!I963</f>
        <v>179.17660427744966</v>
      </c>
      <c r="J982" s="3">
        <f>'scaled aggregate flows'!J982*'updating weights'!J963</f>
        <v>0</v>
      </c>
    </row>
    <row r="983" spans="1:10">
      <c r="A983" s="3" t="s">
        <v>18</v>
      </c>
      <c r="B983" s="3" t="s">
        <v>15</v>
      </c>
      <c r="C983" s="3" t="s">
        <v>24</v>
      </c>
      <c r="D983" s="3">
        <f>'scaled aggregate flows'!D983*'updating weights'!D964</f>
        <v>2.9977935742458568</v>
      </c>
      <c r="E983" s="3">
        <f>'scaled aggregate flows'!E983*'updating weights'!E964</f>
        <v>5.751503611338042</v>
      </c>
      <c r="F983" s="3">
        <f>'scaled aggregate flows'!F983*'updating weights'!F964</f>
        <v>2.3919693440641416</v>
      </c>
      <c r="G983" s="3">
        <f>'scaled aggregate flows'!G983*'updating weights'!G964</f>
        <v>1010.5527657300033</v>
      </c>
      <c r="H983" s="3">
        <f>'scaled aggregate flows'!H983*'updating weights'!H964</f>
        <v>-268.60045966005958</v>
      </c>
      <c r="I983" s="3">
        <f>'scaled aggregate flows'!I983*'updating weights'!I964</f>
        <v>407.35564945315195</v>
      </c>
      <c r="J983" s="3">
        <f>'scaled aggregate flows'!J983*'updating weights'!J964</f>
        <v>0</v>
      </c>
    </row>
    <row r="984" spans="1:10">
      <c r="A984" s="3" t="s">
        <v>18</v>
      </c>
      <c r="B984" s="3" t="s">
        <v>16</v>
      </c>
      <c r="C984" s="3" t="s">
        <v>24</v>
      </c>
      <c r="D984" s="3">
        <f>'scaled aggregate flows'!D984*'updating weights'!D965</f>
        <v>73.648765302247085</v>
      </c>
      <c r="E984" s="3">
        <f>'scaled aggregate flows'!E984*'updating weights'!E965</f>
        <v>391.90552819826866</v>
      </c>
      <c r="F984" s="3">
        <f>'scaled aggregate flows'!F984*'updating weights'!F965</f>
        <v>127.90010960843685</v>
      </c>
      <c r="G984" s="3">
        <f>'scaled aggregate flows'!G984*'updating weights'!G965</f>
        <v>268.99805539422101</v>
      </c>
      <c r="H984" s="3">
        <f>'scaled aggregate flows'!H984*'updating weights'!H965</f>
        <v>-232.62250892308143</v>
      </c>
      <c r="I984" s="3">
        <f>'scaled aggregate flows'!I984*'updating weights'!I965</f>
        <v>385.66139833192886</v>
      </c>
      <c r="J984" s="3">
        <f>'scaled aggregate flows'!J984*'updating weights'!J965</f>
        <v>0</v>
      </c>
    </row>
    <row r="985" spans="1:10">
      <c r="A985" s="3" t="s">
        <v>18</v>
      </c>
      <c r="B985" s="3" t="s">
        <v>17</v>
      </c>
      <c r="C985" s="3" t="s">
        <v>24</v>
      </c>
      <c r="D985" s="3">
        <f>'scaled aggregate flows'!D985*'updating weights'!D966</f>
        <v>66.730324928263244</v>
      </c>
      <c r="E985" s="3">
        <f>'scaled aggregate flows'!E985*'updating weights'!E966</f>
        <v>929.75144412110365</v>
      </c>
      <c r="F985" s="3">
        <f>'scaled aggregate flows'!F985*'updating weights'!F966</f>
        <v>198.84176189254038</v>
      </c>
      <c r="G985" s="3">
        <f>'scaled aggregate flows'!G985*'updating weights'!G966</f>
        <v>1047.1017866373852</v>
      </c>
      <c r="H985" s="3">
        <f>'scaled aggregate flows'!H985*'updating weights'!H966</f>
        <v>-565.62424838467564</v>
      </c>
      <c r="I985" s="3">
        <f>'scaled aggregate flows'!I985*'updating weights'!I966</f>
        <v>1529.5870326419395</v>
      </c>
      <c r="J985" s="3">
        <f>'scaled aggregate flows'!J985*'updating weights'!J966</f>
        <v>0</v>
      </c>
    </row>
    <row r="986" spans="1:10">
      <c r="A986" s="3" t="s">
        <v>18</v>
      </c>
      <c r="B986" s="3" t="s">
        <v>18</v>
      </c>
      <c r="C986" s="3" t="s">
        <v>24</v>
      </c>
      <c r="D986" s="3">
        <f>'scaled aggregate flows'!D986*'updating weights'!D967</f>
        <v>0</v>
      </c>
      <c r="E986" s="3">
        <f>'scaled aggregate flows'!E986*'updating weights'!E967</f>
        <v>0</v>
      </c>
      <c r="F986" s="3">
        <f>'scaled aggregate flows'!F986*'updating weights'!F967</f>
        <v>0</v>
      </c>
      <c r="G986" s="3">
        <f>'scaled aggregate flows'!G986*'updating weights'!G967</f>
        <v>0</v>
      </c>
      <c r="H986" s="3">
        <f>'scaled aggregate flows'!H986*'updating weights'!H967</f>
        <v>0</v>
      </c>
      <c r="I986" s="3">
        <f>'scaled aggregate flows'!I986*'updating weights'!I967</f>
        <v>0</v>
      </c>
      <c r="J986" s="3">
        <f>'scaled aggregate flows'!J986*'updating weights'!J967</f>
        <v>0</v>
      </c>
    </row>
    <row r="987" spans="1:10">
      <c r="A987" s="3" t="s">
        <v>18</v>
      </c>
      <c r="B987" s="3" t="s">
        <v>19</v>
      </c>
      <c r="C987" s="3" t="s">
        <v>24</v>
      </c>
      <c r="D987" s="3">
        <f>'scaled aggregate flows'!D987*'updating weights'!D968</f>
        <v>752.88652109197426</v>
      </c>
      <c r="E987" s="3">
        <f>'scaled aggregate flows'!E987*'updating weights'!E968</f>
        <v>5366.1850006834829</v>
      </c>
      <c r="F987" s="3">
        <f>'scaled aggregate flows'!F987*'updating weights'!F968</f>
        <v>5294.383465056002</v>
      </c>
      <c r="G987" s="3">
        <f>'scaled aggregate flows'!G987*'updating weights'!G968</f>
        <v>36834.046208261541</v>
      </c>
      <c r="H987" s="3">
        <f>'scaled aggregate flows'!H987*'updating weights'!H968</f>
        <v>-7558.9973691328678</v>
      </c>
      <c r="I987" s="3">
        <f>'scaled aggregate flows'!I987*'updating weights'!I968</f>
        <v>8052.815823622931</v>
      </c>
      <c r="J987" s="3">
        <f>'scaled aggregate flows'!J987*'updating weights'!J968</f>
        <v>-505.52125948522217</v>
      </c>
    </row>
    <row r="990" spans="1:10">
      <c r="A990" s="3" t="s">
        <v>19</v>
      </c>
      <c r="B990" s="3" t="s">
        <v>3</v>
      </c>
      <c r="C990" s="3" t="s">
        <v>25</v>
      </c>
      <c r="D990" s="3">
        <f>'scaled aggregate flows'!D990*weights!D509</f>
        <v>3548.903660085648</v>
      </c>
      <c r="E990" s="3">
        <f>'scaled aggregate flows'!E990*weights!E509</f>
        <v>68.746686901754401</v>
      </c>
      <c r="F990" s="3">
        <f>'scaled aggregate flows'!F990*weights!F509</f>
        <v>21.421918562733431</v>
      </c>
      <c r="G990" s="3">
        <f>'scaled aggregate flows'!G990*weights!G509</f>
        <v>-175.78379061038473</v>
      </c>
      <c r="H990" s="3">
        <f>'scaled aggregate flows'!H990*weights!H509</f>
        <v>-1527.6171393930483</v>
      </c>
      <c r="I990" s="3">
        <f>'scaled aggregate flows'!I990*weights!I509</f>
        <v>-917.7508322233839</v>
      </c>
      <c r="J990" s="3">
        <f>'scaled aggregate flows'!J990*weights!J509</f>
        <v>0</v>
      </c>
    </row>
    <row r="991" spans="1:10">
      <c r="A991" s="3" t="s">
        <v>19</v>
      </c>
      <c r="B991" s="3" t="s">
        <v>4</v>
      </c>
      <c r="C991" s="3" t="s">
        <v>25</v>
      </c>
      <c r="D991" s="3">
        <f>'scaled aggregate flows'!D991*weights!D510</f>
        <v>2902.862063666154</v>
      </c>
      <c r="E991" s="3">
        <f>'scaled aggregate flows'!E991*weights!E510</f>
        <v>8054.3430134450773</v>
      </c>
      <c r="F991" s="3">
        <f>'scaled aggregate flows'!F991*weights!F510</f>
        <v>7597.7118566446661</v>
      </c>
      <c r="G991" s="3">
        <f>'scaled aggregate flows'!G991*weights!G510</f>
        <v>-2250.1821784168128</v>
      </c>
      <c r="H991" s="3">
        <f>'scaled aggregate flows'!H991*weights!H510</f>
        <v>-7844.8791167609661</v>
      </c>
      <c r="I991" s="3">
        <f>'scaled aggregate flows'!I991*weights!I510</f>
        <v>-2015.0606851384991</v>
      </c>
      <c r="J991" s="3">
        <f>'scaled aggregate flows'!J991*weights!J510</f>
        <v>0</v>
      </c>
    </row>
    <row r="992" spans="1:10">
      <c r="A992" s="3" t="s">
        <v>19</v>
      </c>
      <c r="B992" s="3" t="s">
        <v>5</v>
      </c>
      <c r="C992" s="3" t="s">
        <v>25</v>
      </c>
      <c r="D992" s="3">
        <f>'scaled aggregate flows'!D992*weights!D511</f>
        <v>24322.964192961936</v>
      </c>
      <c r="E992" s="3">
        <f>'scaled aggregate flows'!E992*weights!E511</f>
        <v>29.883043593346748</v>
      </c>
      <c r="F992" s="3">
        <f>'scaled aggregate flows'!F992*weights!F511</f>
        <v>1543.984780409012</v>
      </c>
      <c r="G992" s="3">
        <f>'scaled aggregate flows'!G992*weights!G511</f>
        <v>-17.156515315295742</v>
      </c>
      <c r="H992" s="3">
        <f>'scaled aggregate flows'!H992*weights!H511</f>
        <v>-929.8974575648466</v>
      </c>
      <c r="I992" s="3">
        <f>'scaled aggregate flows'!I992*weights!I511</f>
        <v>-508.63978208799904</v>
      </c>
      <c r="J992" s="3">
        <f>'scaled aggregate flows'!J992*weights!J511</f>
        <v>0</v>
      </c>
    </row>
    <row r="993" spans="1:10">
      <c r="A993" s="3" t="s">
        <v>19</v>
      </c>
      <c r="B993" s="3" t="s">
        <v>6</v>
      </c>
      <c r="C993" s="3" t="s">
        <v>25</v>
      </c>
      <c r="D993" s="3">
        <f>'scaled aggregate flows'!D993*weights!D512</f>
        <v>5469.1578953054404</v>
      </c>
      <c r="E993" s="3">
        <f>'scaled aggregate flows'!E993*weights!E512</f>
        <v>544.48317224412892</v>
      </c>
      <c r="F993" s="3">
        <f>'scaled aggregate flows'!F993*weights!F512</f>
        <v>206.87146756031674</v>
      </c>
      <c r="G993" s="3">
        <f>'scaled aggregate flows'!G993*weights!G512</f>
        <v>-287.69155390908054</v>
      </c>
      <c r="H993" s="3">
        <f>'scaled aggregate flows'!H993*weights!H512</f>
        <v>-2125.6185134837237</v>
      </c>
      <c r="I993" s="3">
        <f>'scaled aggregate flows'!I993*weights!I512</f>
        <v>-999.05194941301249</v>
      </c>
      <c r="J993" s="3">
        <f>'scaled aggregate flows'!J993*weights!J512</f>
        <v>0</v>
      </c>
    </row>
    <row r="994" spans="1:10">
      <c r="A994" s="3" t="s">
        <v>19</v>
      </c>
      <c r="B994" s="3" t="s">
        <v>7</v>
      </c>
      <c r="C994" s="3" t="s">
        <v>25</v>
      </c>
      <c r="D994" s="3">
        <f>'scaled aggregate flows'!D994*weights!D513</f>
        <v>39676.967479008017</v>
      </c>
      <c r="E994" s="3">
        <f>'scaled aggregate flows'!E994*weights!E513</f>
        <v>30461.44911822637</v>
      </c>
      <c r="F994" s="3">
        <f>'scaled aggregate flows'!F994*weights!F513</f>
        <v>17634.073500552342</v>
      </c>
      <c r="G994" s="3">
        <f>'scaled aggregate flows'!G994*weights!G513</f>
        <v>-5352.973761115064</v>
      </c>
      <c r="H994" s="3">
        <f>'scaled aggregate flows'!H994*weights!H513</f>
        <v>-32011.633904034094</v>
      </c>
      <c r="I994" s="3">
        <f>'scaled aggregate flows'!I994*weights!I513</f>
        <v>-6887.1883216240831</v>
      </c>
      <c r="J994" s="3">
        <f>'scaled aggregate flows'!J994*weights!J513</f>
        <v>-60.5512340118797</v>
      </c>
    </row>
    <row r="995" spans="1:10">
      <c r="A995" s="3" t="s">
        <v>19</v>
      </c>
      <c r="B995" s="3" t="s">
        <v>8</v>
      </c>
      <c r="C995" s="3" t="s">
        <v>25</v>
      </c>
      <c r="D995" s="3">
        <f>'scaled aggregate flows'!D995*weights!D514</f>
        <v>2578.4656541538448</v>
      </c>
      <c r="E995" s="3">
        <f>'scaled aggregate flows'!E995*weights!E514</f>
        <v>146.16024077743219</v>
      </c>
      <c r="F995" s="3">
        <f>'scaled aggregate flows'!F995*weights!F514</f>
        <v>755.25116084772981</v>
      </c>
      <c r="G995" s="3">
        <f>'scaled aggregate flows'!G995*weights!G514</f>
        <v>-19.021825450713482</v>
      </c>
      <c r="H995" s="3">
        <f>'scaled aggregate flows'!H995*weights!H514</f>
        <v>-1274.500991990594</v>
      </c>
      <c r="I995" s="3">
        <f>'scaled aggregate flows'!I995*weights!I514</f>
        <v>-635.53120528049737</v>
      </c>
      <c r="J995" s="3">
        <f>'scaled aggregate flows'!J995*weights!J514</f>
        <v>0</v>
      </c>
    </row>
    <row r="996" spans="1:10">
      <c r="A996" s="3" t="s">
        <v>19</v>
      </c>
      <c r="B996" s="3" t="s">
        <v>9</v>
      </c>
      <c r="C996" s="3" t="s">
        <v>25</v>
      </c>
      <c r="D996" s="3">
        <f>'scaled aggregate flows'!D996*weights!D515</f>
        <v>585.01898332205326</v>
      </c>
      <c r="E996" s="3">
        <f>'scaled aggregate flows'!E996*weights!E515</f>
        <v>107.25738087638236</v>
      </c>
      <c r="F996" s="3">
        <f>'scaled aggregate flows'!F996*weights!F515</f>
        <v>4.7770878394895551</v>
      </c>
      <c r="G996" s="3">
        <f>'scaled aggregate flows'!G996*weights!G515</f>
        <v>-36.807340695394281</v>
      </c>
      <c r="H996" s="3">
        <f>'scaled aggregate flows'!H996*weights!H515</f>
        <v>-457.65602909839072</v>
      </c>
      <c r="I996" s="3">
        <f>'scaled aggregate flows'!I996*weights!I515</f>
        <v>-434.71372373041834</v>
      </c>
      <c r="J996" s="3">
        <f>'scaled aggregate flows'!J996*weights!J515</f>
        <v>0</v>
      </c>
    </row>
    <row r="997" spans="1:10">
      <c r="A997" s="3" t="s">
        <v>19</v>
      </c>
      <c r="B997" s="3" t="s">
        <v>10</v>
      </c>
      <c r="C997" s="3" t="s">
        <v>25</v>
      </c>
      <c r="D997" s="3">
        <f>'scaled aggregate flows'!D997*weights!D516</f>
        <v>25154.998351803526</v>
      </c>
      <c r="E997" s="3">
        <f>'scaled aggregate flows'!E997*weights!E516</f>
        <v>8996.6000848589119</v>
      </c>
      <c r="F997" s="3">
        <f>'scaled aggregate flows'!F997*weights!F516</f>
        <v>4640.8230155120082</v>
      </c>
      <c r="G997" s="3">
        <f>'scaled aggregate flows'!G997*weights!G516</f>
        <v>-576.10971118486452</v>
      </c>
      <c r="H997" s="3">
        <f>'scaled aggregate flows'!H997*weights!H516</f>
        <v>-2667.4379307811</v>
      </c>
      <c r="I997" s="3">
        <f>'scaled aggregate flows'!I997*weights!I516</f>
        <v>-2814.0023504236838</v>
      </c>
      <c r="J997" s="3">
        <f>'scaled aggregate flows'!J997*weights!J516</f>
        <v>-72.033031396221304</v>
      </c>
    </row>
    <row r="998" spans="1:10">
      <c r="A998" s="3" t="s">
        <v>19</v>
      </c>
      <c r="B998" s="3" t="s">
        <v>11</v>
      </c>
      <c r="C998" s="3" t="s">
        <v>25</v>
      </c>
      <c r="D998" s="3">
        <f>'scaled aggregate flows'!D998*weights!D517</f>
        <v>20380.288699294222</v>
      </c>
      <c r="E998" s="3">
        <f>'scaled aggregate flows'!E998*weights!E517</f>
        <v>1489.2893221797065</v>
      </c>
      <c r="F998" s="3">
        <f>'scaled aggregate flows'!F998*weights!F517</f>
        <v>11653.695073475488</v>
      </c>
      <c r="G998" s="3">
        <f>'scaled aggregate flows'!G998*weights!G517</f>
        <v>-3977.6654155146471</v>
      </c>
      <c r="H998" s="3">
        <f>'scaled aggregate flows'!H998*weights!H517</f>
        <v>-11406.001399808949</v>
      </c>
      <c r="I998" s="3">
        <f>'scaled aggregate flows'!I998*weights!I517</f>
        <v>-3380.0633728341681</v>
      </c>
      <c r="J998" s="3">
        <f>'scaled aggregate flows'!J998*weights!J517</f>
        <v>0</v>
      </c>
    </row>
    <row r="999" spans="1:10">
      <c r="A999" s="3" t="s">
        <v>19</v>
      </c>
      <c r="B999" s="3" t="s">
        <v>12</v>
      </c>
      <c r="C999" s="3" t="s">
        <v>25</v>
      </c>
      <c r="D999" s="3">
        <f>'scaled aggregate flows'!D999*weights!D518</f>
        <v>4234.6520908601788</v>
      </c>
      <c r="E999" s="3">
        <f>'scaled aggregate flows'!E999*weights!E518</f>
        <v>35.530232933821722</v>
      </c>
      <c r="F999" s="3">
        <f>'scaled aggregate flows'!F999*weights!F518</f>
        <v>2992.2135848426055</v>
      </c>
      <c r="G999" s="3">
        <f>'scaled aggregate flows'!G999*weights!G518</f>
        <v>0</v>
      </c>
      <c r="H999" s="3">
        <f>'scaled aggregate flows'!H999*weights!H518</f>
        <v>-497.71892865015786</v>
      </c>
      <c r="I999" s="3">
        <f>'scaled aggregate flows'!I999*weights!I518</f>
        <v>0</v>
      </c>
      <c r="J999" s="3">
        <f>'scaled aggregate flows'!J999*weights!J518</f>
        <v>0</v>
      </c>
    </row>
    <row r="1000" spans="1:10">
      <c r="A1000" s="3" t="s">
        <v>19</v>
      </c>
      <c r="B1000" s="3" t="s">
        <v>13</v>
      </c>
      <c r="C1000" s="3" t="s">
        <v>25</v>
      </c>
      <c r="D1000" s="3">
        <f>'scaled aggregate flows'!D1000*weights!D519</f>
        <v>5067.2811086434158</v>
      </c>
      <c r="E1000" s="3">
        <f>'scaled aggregate flows'!E1000*weights!E519</f>
        <v>3690.1245012592594</v>
      </c>
      <c r="F1000" s="3">
        <f>'scaled aggregate flows'!F1000*weights!F519</f>
        <v>5396.074176359738</v>
      </c>
      <c r="G1000" s="3">
        <f>'scaled aggregate flows'!G1000*weights!G519</f>
        <v>-1959.7468834364493</v>
      </c>
      <c r="H1000" s="3">
        <f>'scaled aggregate flows'!H1000*weights!H519</f>
        <v>-4620.0973951061787</v>
      </c>
      <c r="I1000" s="3">
        <f>'scaled aggregate flows'!I1000*weights!I519</f>
        <v>-1482.3655561462567</v>
      </c>
      <c r="J1000" s="3">
        <f>'scaled aggregate flows'!J1000*weights!J519</f>
        <v>0</v>
      </c>
    </row>
    <row r="1001" spans="1:10">
      <c r="A1001" s="3" t="s">
        <v>19</v>
      </c>
      <c r="B1001" s="3" t="s">
        <v>14</v>
      </c>
      <c r="C1001" s="3" t="s">
        <v>25</v>
      </c>
      <c r="D1001" s="3">
        <f>'scaled aggregate flows'!D1001*weights!D520</f>
        <v>2963.413746768123</v>
      </c>
      <c r="E1001" s="3">
        <f>'scaled aggregate flows'!E1001*weights!E520</f>
        <v>325.69380189336579</v>
      </c>
      <c r="F1001" s="3">
        <f>'scaled aggregate flows'!F1001*weights!F520</f>
        <v>670.59173868780738</v>
      </c>
      <c r="G1001" s="3">
        <f>'scaled aggregate flows'!G1001*weights!G520</f>
        <v>-431.4831067317773</v>
      </c>
      <c r="H1001" s="3">
        <f>'scaled aggregate flows'!H1001*weights!H520</f>
        <v>-3789.5434087736048</v>
      </c>
      <c r="I1001" s="3">
        <f>'scaled aggregate flows'!I1001*weights!I520</f>
        <v>-492.08179131438851</v>
      </c>
      <c r="J1001" s="3">
        <f>'scaled aggregate flows'!J1001*weights!J520</f>
        <v>0</v>
      </c>
    </row>
    <row r="1002" spans="1:10">
      <c r="A1002" s="3" t="s">
        <v>19</v>
      </c>
      <c r="B1002" s="3" t="s">
        <v>15</v>
      </c>
      <c r="C1002" s="3" t="s">
        <v>25</v>
      </c>
      <c r="D1002" s="3">
        <f>'scaled aggregate flows'!D1002*weights!D521</f>
        <v>3898.7550751426652</v>
      </c>
      <c r="E1002" s="3">
        <f>'scaled aggregate flows'!E1002*weights!E521</f>
        <v>198.7496915106054</v>
      </c>
      <c r="F1002" s="3">
        <f>'scaled aggregate flows'!F1002*weights!F521</f>
        <v>5.655386500561626</v>
      </c>
      <c r="G1002" s="3">
        <f>'scaled aggregate flows'!G1002*weights!G521</f>
        <v>-70.849250666768057</v>
      </c>
      <c r="H1002" s="3">
        <f>'scaled aggregate flows'!H1002*weights!H521</f>
        <v>-470.39477919024165</v>
      </c>
      <c r="I1002" s="3">
        <f>'scaled aggregate flows'!I1002*weights!I521</f>
        <v>-395.53073271862149</v>
      </c>
      <c r="J1002" s="3">
        <f>'scaled aggregate flows'!J1002*weights!J521</f>
        <v>0</v>
      </c>
    </row>
    <row r="1003" spans="1:10">
      <c r="A1003" s="3" t="s">
        <v>19</v>
      </c>
      <c r="B1003" s="3" t="s">
        <v>16</v>
      </c>
      <c r="C1003" s="3" t="s">
        <v>25</v>
      </c>
      <c r="D1003" s="3">
        <f>'scaled aggregate flows'!D1003*weights!D522</f>
        <v>1795.5569295767277</v>
      </c>
      <c r="E1003" s="3">
        <f>'scaled aggregate flows'!E1003*weights!E522</f>
        <v>459.46159939586681</v>
      </c>
      <c r="F1003" s="3">
        <f>'scaled aggregate flows'!F1003*weights!F522</f>
        <v>2192.4690991400785</v>
      </c>
      <c r="G1003" s="3">
        <f>'scaled aggregate flows'!G1003*weights!G522</f>
        <v>-98.969885440827397</v>
      </c>
      <c r="H1003" s="3">
        <f>'scaled aggregate flows'!H1003*weights!H522</f>
        <v>-2927.3772907634652</v>
      </c>
      <c r="I1003" s="3">
        <f>'scaled aggregate flows'!I1003*weights!I522</f>
        <v>-295.55534976248026</v>
      </c>
      <c r="J1003" s="3">
        <f>'scaled aggregate flows'!J1003*weights!J522</f>
        <v>0</v>
      </c>
    </row>
    <row r="1004" spans="1:10">
      <c r="A1004" s="3" t="s">
        <v>19</v>
      </c>
      <c r="B1004" s="3" t="s">
        <v>17</v>
      </c>
      <c r="C1004" s="3" t="s">
        <v>25</v>
      </c>
      <c r="D1004" s="3">
        <f>'scaled aggregate flows'!D1004*weights!D523</f>
        <v>3773.9586263426595</v>
      </c>
      <c r="E1004" s="3">
        <f>'scaled aggregate flows'!E1004*weights!E523</f>
        <v>5941.82360099573</v>
      </c>
      <c r="F1004" s="3">
        <f>'scaled aggregate flows'!F1004*weights!F523</f>
        <v>3823.8981511221687</v>
      </c>
      <c r="G1004" s="3">
        <f>'scaled aggregate flows'!G1004*weights!G523</f>
        <v>-74.916060555033482</v>
      </c>
      <c r="H1004" s="3">
        <f>'scaled aggregate flows'!H1004*weights!H523</f>
        <v>-2963.2461055184058</v>
      </c>
      <c r="I1004" s="3">
        <f>'scaled aggregate flows'!I1004*weights!I523</f>
        <v>-1492.9150274676579</v>
      </c>
      <c r="J1004" s="3">
        <f>'scaled aggregate flows'!J1004*weights!J523</f>
        <v>0</v>
      </c>
    </row>
    <row r="1005" spans="1:10">
      <c r="A1005" s="3" t="s">
        <v>19</v>
      </c>
      <c r="B1005" s="3" t="s">
        <v>18</v>
      </c>
      <c r="C1005" s="3" t="s">
        <v>25</v>
      </c>
      <c r="D1005" s="3">
        <f>'scaled aggregate flows'!D1005*weights!D524</f>
        <v>12862.362251583681</v>
      </c>
      <c r="E1005" s="3">
        <f>'scaled aggregate flows'!E1005*weights!E524</f>
        <v>16629.639243548969</v>
      </c>
      <c r="F1005" s="3">
        <f>'scaled aggregate flows'!F1005*weights!F524</f>
        <v>9037.1362525489749</v>
      </c>
      <c r="G1005" s="3">
        <f>'scaled aggregate flows'!G1005*weights!G524</f>
        <v>-4635.6427209568865</v>
      </c>
      <c r="H1005" s="3">
        <f>'scaled aggregate flows'!H1005*weights!H524</f>
        <v>-13344.607550150633</v>
      </c>
      <c r="I1005" s="3">
        <f>'scaled aggregate flows'!I1005*weights!I524</f>
        <v>-3801.4679601142502</v>
      </c>
      <c r="J1005" s="3">
        <f>'scaled aggregate flows'!J1005*weights!J524</f>
        <v>0</v>
      </c>
    </row>
    <row r="1006" spans="1:10">
      <c r="A1006" s="3" t="s">
        <v>19</v>
      </c>
      <c r="B1006" s="3" t="s">
        <v>19</v>
      </c>
      <c r="C1006" s="3" t="s">
        <v>25</v>
      </c>
      <c r="D1006" s="3">
        <f>'scaled aggregate flows'!D1006*weights!D525</f>
        <v>0</v>
      </c>
      <c r="E1006" s="3">
        <f>'scaled aggregate flows'!E1006*weights!E525</f>
        <v>0</v>
      </c>
      <c r="F1006" s="3">
        <f>'scaled aggregate flows'!F1006*weights!F525</f>
        <v>0</v>
      </c>
      <c r="G1006" s="3">
        <f>'scaled aggregate flows'!G1006*weights!G525</f>
        <v>0</v>
      </c>
      <c r="H1006" s="3">
        <f>'scaled aggregate flows'!H1006*weights!H525</f>
        <v>0</v>
      </c>
      <c r="I1006" s="3">
        <f>'scaled aggregate flows'!I1006*weights!I525</f>
        <v>0</v>
      </c>
      <c r="J1006" s="3">
        <f>'scaled aggregate flows'!J1006*weights!J525</f>
        <v>0</v>
      </c>
    </row>
    <row r="1009" spans="1:10">
      <c r="A1009" s="3" t="s">
        <v>19</v>
      </c>
      <c r="B1009" s="3" t="s">
        <v>3</v>
      </c>
      <c r="C1009" s="3" t="s">
        <v>22</v>
      </c>
      <c r="D1009" s="3">
        <f>'scaled aggregate flows'!D1009*'updating weights'!D990</f>
        <v>4505.7544753281773</v>
      </c>
      <c r="E1009" s="3">
        <f>'scaled aggregate flows'!E1009*'updating weights'!E990</f>
        <v>77.48193536709266</v>
      </c>
      <c r="F1009" s="3">
        <f>'scaled aggregate flows'!F1009*'updating weights'!F990</f>
        <v>11.821059569451275</v>
      </c>
      <c r="G1009" s="3">
        <f>'scaled aggregate flows'!G1009*'updating weights'!G990</f>
        <v>-161.15054943861116</v>
      </c>
      <c r="H1009" s="3">
        <f>'scaled aggregate flows'!H1009*'updating weights'!H990</f>
        <v>-1524.1448747152619</v>
      </c>
      <c r="I1009" s="3">
        <f>'scaled aggregate flows'!I1009*'updating weights'!I990</f>
        <v>-732.19447331264087</v>
      </c>
      <c r="J1009" s="3">
        <f>'scaled aggregate flows'!J1009*'updating weights'!J990</f>
        <v>0</v>
      </c>
    </row>
    <row r="1010" spans="1:10">
      <c r="A1010" s="3" t="s">
        <v>19</v>
      </c>
      <c r="B1010" s="3" t="s">
        <v>4</v>
      </c>
      <c r="C1010" s="3" t="s">
        <v>22</v>
      </c>
      <c r="D1010" s="3">
        <f>'scaled aggregate flows'!D1010*'updating weights'!D991</f>
        <v>3685.5279791699113</v>
      </c>
      <c r="E1010" s="3">
        <f>'scaled aggregate flows'!E1010*'updating weights'!E991</f>
        <v>9077.7623317905618</v>
      </c>
      <c r="F1010" s="3">
        <f>'scaled aggregate flows'!F1010*'updating weights'!F991</f>
        <v>4192.5751974972836</v>
      </c>
      <c r="G1010" s="3">
        <f>'scaled aggregate flows'!G1010*'updating weights'!G991</f>
        <v>-2062.8642329858712</v>
      </c>
      <c r="H1010" s="3">
        <f>'scaled aggregate flows'!H1010*'updating weights'!H991</f>
        <v>-7827.0477531580036</v>
      </c>
      <c r="I1010" s="3">
        <f>'scaled aggregate flows'!I1010*'updating weights'!I991</f>
        <v>-1607.6436492828711</v>
      </c>
      <c r="J1010" s="3">
        <f>'scaled aggregate flows'!J1010*'updating weights'!J991</f>
        <v>0</v>
      </c>
    </row>
    <row r="1011" spans="1:10">
      <c r="A1011" s="3" t="s">
        <v>19</v>
      </c>
      <c r="B1011" s="3" t="s">
        <v>5</v>
      </c>
      <c r="C1011" s="3" t="s">
        <v>22</v>
      </c>
      <c r="D1011" s="3">
        <f>'scaled aggregate flows'!D1011*'updating weights'!D992</f>
        <v>30880.890343199779</v>
      </c>
      <c r="E1011" s="3">
        <f>'scaled aggregate flows'!E1011*'updating weights'!E992</f>
        <v>33.68011109510816</v>
      </c>
      <c r="F1011" s="3">
        <f>'scaled aggregate flows'!F1011*'updating weights'!F992</f>
        <v>852.00286846820075</v>
      </c>
      <c r="G1011" s="3">
        <f>'scaled aggregate flows'!G1011*'updating weights'!G992</f>
        <v>-15.728309532474725</v>
      </c>
      <c r="H1011" s="3">
        <f>'scaled aggregate flows'!H1011*'updating weights'!H992</f>
        <v>-927.78380617105006</v>
      </c>
      <c r="I1011" s="3">
        <f>'scaled aggregate flows'!I1011*'updating weights'!I992</f>
        <v>-405.79994512184737</v>
      </c>
      <c r="J1011" s="3">
        <f>'scaled aggregate flows'!J1011*'updating weights'!J992</f>
        <v>0</v>
      </c>
    </row>
    <row r="1012" spans="1:10">
      <c r="A1012" s="3" t="s">
        <v>19</v>
      </c>
      <c r="B1012" s="3" t="s">
        <v>6</v>
      </c>
      <c r="C1012" s="3" t="s">
        <v>22</v>
      </c>
      <c r="D1012" s="3">
        <f>'scaled aggregate flows'!D1012*'updating weights'!D993</f>
        <v>6943.7451740953156</v>
      </c>
      <c r="E1012" s="3">
        <f>'scaled aggregate flows'!E1012*'updating weights'!E993</f>
        <v>613.66753601638015</v>
      </c>
      <c r="F1012" s="3">
        <f>'scaled aggregate flows'!F1012*'updating weights'!F993</f>
        <v>114.15597226219097</v>
      </c>
      <c r="G1012" s="3">
        <f>'scaled aggregate flows'!G1012*'updating weights'!G993</f>
        <v>-263.74247489095421</v>
      </c>
      <c r="H1012" s="3">
        <f>'scaled aggregate flows'!H1012*'updating weights'!H993</f>
        <v>-2120.7869952371093</v>
      </c>
      <c r="I1012" s="3">
        <f>'scaled aggregate flows'!I1012*'updating weights'!I993</f>
        <v>-797.05764378362153</v>
      </c>
      <c r="J1012" s="3">
        <f>'scaled aggregate flows'!J1012*'updating weights'!J993</f>
        <v>0</v>
      </c>
    </row>
    <row r="1013" spans="1:10">
      <c r="A1013" s="3" t="s">
        <v>19</v>
      </c>
      <c r="B1013" s="3" t="s">
        <v>7</v>
      </c>
      <c r="C1013" s="3" t="s">
        <v>22</v>
      </c>
      <c r="D1013" s="3">
        <f>'scaled aggregate flows'!D1013*'updating weights'!D994</f>
        <v>50374.620138794198</v>
      </c>
      <c r="E1013" s="3">
        <f>'scaled aggregate flows'!E1013*'updating weights'!E994</f>
        <v>34332.011303168198</v>
      </c>
      <c r="F1013" s="3">
        <f>'scaled aggregate flows'!F1013*'updating weights'!F994</f>
        <v>9730.8479953213337</v>
      </c>
      <c r="G1013" s="3">
        <f>'scaled aggregate flows'!G1013*'updating weights'!G994</f>
        <v>-4907.3618206706242</v>
      </c>
      <c r="H1013" s="3">
        <f>'scaled aggregate flows'!H1013*'updating weights'!H994</f>
        <v>-31938.871650445228</v>
      </c>
      <c r="I1013" s="3">
        <f>'scaled aggregate flows'!I1013*'updating weights'!I994</f>
        <v>-5494.6953450749807</v>
      </c>
      <c r="J1013" s="3">
        <f>'scaled aggregate flows'!J1013*'updating weights'!J994</f>
        <v>-274.38454607443657</v>
      </c>
    </row>
    <row r="1014" spans="1:10">
      <c r="A1014" s="3" t="s">
        <v>19</v>
      </c>
      <c r="B1014" s="3" t="s">
        <v>8</v>
      </c>
      <c r="C1014" s="3" t="s">
        <v>22</v>
      </c>
      <c r="D1014" s="3">
        <f>'scaled aggregate flows'!D1014*'updating weights'!D995</f>
        <v>3273.6682292478176</v>
      </c>
      <c r="E1014" s="3">
        <f>'scaled aggregate flows'!E1014*'updating weights'!E995</f>
        <v>164.73198694418389</v>
      </c>
      <c r="F1014" s="3">
        <f>'scaled aggregate flows'!F1014*'updating weights'!F995</f>
        <v>416.76327618057422</v>
      </c>
      <c r="G1014" s="3">
        <f>'scaled aggregate flows'!G1014*'updating weights'!G995</f>
        <v>-17.438340657370841</v>
      </c>
      <c r="H1014" s="3">
        <f>'scaled aggregate flows'!H1014*'updating weights'!H995</f>
        <v>-1271.6040588113478</v>
      </c>
      <c r="I1014" s="3">
        <f>'scaled aggregate flows'!I1014*'updating weights'!I995</f>
        <v>-507.03570052534491</v>
      </c>
      <c r="J1014" s="3">
        <f>'scaled aggregate flows'!J1014*'updating weights'!J995</f>
        <v>0</v>
      </c>
    </row>
    <row r="1015" spans="1:10">
      <c r="A1015" s="3" t="s">
        <v>19</v>
      </c>
      <c r="B1015" s="3" t="s">
        <v>9</v>
      </c>
      <c r="C1015" s="3" t="s">
        <v>22</v>
      </c>
      <c r="D1015" s="3">
        <f>'scaled aggregate flows'!D1015*'updating weights'!D996</f>
        <v>742.75104503447324</v>
      </c>
      <c r="E1015" s="3">
        <f>'scaled aggregate flows'!E1015*'updating weights'!E996</f>
        <v>120.88596305133966</v>
      </c>
      <c r="F1015" s="3">
        <f>'scaled aggregate flows'!F1015*'updating weights'!F996</f>
        <v>2.6360962839876345</v>
      </c>
      <c r="G1015" s="3">
        <f>'scaled aggregate flows'!G1015*'updating weights'!G996</f>
        <v>-33.743288592426815</v>
      </c>
      <c r="H1015" s="3">
        <f>'scaled aggregate flows'!H1015*'updating weights'!H996</f>
        <v>-456.61577966452683</v>
      </c>
      <c r="I1015" s="3">
        <f>'scaled aggregate flows'!I1015*'updating weights'!I996</f>
        <v>-346.82069992511481</v>
      </c>
      <c r="J1015" s="3">
        <f>'scaled aggregate flows'!J1015*'updating weights'!J996</f>
        <v>0</v>
      </c>
    </row>
    <row r="1016" spans="1:10">
      <c r="A1016" s="3" t="s">
        <v>19</v>
      </c>
      <c r="B1016" s="3" t="s">
        <v>10</v>
      </c>
      <c r="C1016" s="3" t="s">
        <v>22</v>
      </c>
      <c r="D1016" s="3">
        <f>'scaled aggregate flows'!D1016*'updating weights'!D997</f>
        <v>31937.256475927072</v>
      </c>
      <c r="E1016" s="3">
        <f>'scaled aggregate flows'!E1016*'updating weights'!E997</f>
        <v>10139.746622187102</v>
      </c>
      <c r="F1016" s="3">
        <f>'scaled aggregate flows'!F1016*'updating weights'!F997</f>
        <v>2560.9025240663545</v>
      </c>
      <c r="G1016" s="3">
        <f>'scaled aggregate flows'!G1016*'updating weights'!G997</f>
        <v>-528.15106655730392</v>
      </c>
      <c r="H1016" s="3">
        <f>'scaled aggregate flows'!H1016*'updating weights'!H997</f>
        <v>-2661.3748602195074</v>
      </c>
      <c r="I1016" s="3">
        <f>'scaled aggregate flows'!I1016*'updating weights'!I997</f>
        <v>-2245.0505044788615</v>
      </c>
      <c r="J1016" s="3">
        <f>'scaled aggregate flows'!J1016*'updating weights'!J997</f>
        <v>-326.41367173689844</v>
      </c>
    </row>
    <row r="1017" spans="1:10">
      <c r="A1017" s="3" t="s">
        <v>19</v>
      </c>
      <c r="B1017" s="3" t="s">
        <v>11</v>
      </c>
      <c r="C1017" s="3" t="s">
        <v>22</v>
      </c>
      <c r="D1017" s="3">
        <f>'scaled aggregate flows'!D1017*'updating weights'!D998</f>
        <v>25875.195781761253</v>
      </c>
      <c r="E1017" s="3">
        <f>'scaled aggregate flows'!E1017*'updating weights'!E998</f>
        <v>1678.5248017688029</v>
      </c>
      <c r="F1017" s="3">
        <f>'scaled aggregate flows'!F1017*'updating weights'!F998</f>
        <v>6430.7509742580505</v>
      </c>
      <c r="G1017" s="3">
        <f>'scaled aggregate flows'!G1017*'updating weights'!G998</f>
        <v>-3646.5419534267257</v>
      </c>
      <c r="H1017" s="3">
        <f>'scaled aggregate flows'!H1017*'updating weights'!H998</f>
        <v>-11380.075626423692</v>
      </c>
      <c r="I1017" s="3">
        <f>'scaled aggregate flows'!I1017*'updating weights'!I998</f>
        <v>-2696.6619197064069</v>
      </c>
      <c r="J1017" s="3">
        <f>'scaled aggregate flows'!J1017*'updating weights'!J998</f>
        <v>0</v>
      </c>
    </row>
    <row r="1018" spans="1:10">
      <c r="A1018" s="3" t="s">
        <v>19</v>
      </c>
      <c r="B1018" s="3" t="s">
        <v>12</v>
      </c>
      <c r="C1018" s="3" t="s">
        <v>22</v>
      </c>
      <c r="D1018" s="3">
        <f>'scaled aggregate flows'!D1018*'updating weights'!D999</f>
        <v>5376.3935111697556</v>
      </c>
      <c r="E1018" s="3">
        <f>'scaled aggregate flows'!E1018*'updating weights'!E999</f>
        <v>40.044856498908125</v>
      </c>
      <c r="F1018" s="3">
        <f>'scaled aggregate flows'!F1018*'updating weights'!F999</f>
        <v>1651.1656006609539</v>
      </c>
      <c r="G1018" s="3">
        <f>'scaled aggregate flows'!G1018*'updating weights'!G999</f>
        <v>0</v>
      </c>
      <c r="H1018" s="3">
        <f>'scaled aggregate flows'!H1018*'updating weights'!H999</f>
        <v>-496.58761648374411</v>
      </c>
      <c r="I1018" s="3">
        <f>'scaled aggregate flows'!I1018*'updating weights'!I999</f>
        <v>0</v>
      </c>
      <c r="J1018" s="3">
        <f>'scaled aggregate flows'!J1018*'updating weights'!J999</f>
        <v>0</v>
      </c>
    </row>
    <row r="1019" spans="1:10">
      <c r="A1019" s="3" t="s">
        <v>19</v>
      </c>
      <c r="B1019" s="3" t="s">
        <v>13</v>
      </c>
      <c r="C1019" s="3" t="s">
        <v>22</v>
      </c>
      <c r="D1019" s="3">
        <f>'scaled aggregate flows'!D1019*'updating weights'!D1000</f>
        <v>6433.5148879372464</v>
      </c>
      <c r="E1019" s="3">
        <f>'scaled aggregate flows'!E1019*'updating weights'!E1000</f>
        <v>4159.0075244164009</v>
      </c>
      <c r="F1019" s="3">
        <f>'scaled aggregate flows'!F1019*'updating weights'!F1000</f>
        <v>2977.6658002469294</v>
      </c>
      <c r="G1019" s="3">
        <f>'scaled aggregate flows'!G1019*'updating weights'!G1000</f>
        <v>-1796.606421614692</v>
      </c>
      <c r="H1019" s="3">
        <f>'scaled aggregate flows'!H1019*'updating weights'!H1000</f>
        <v>-4609.5959411886524</v>
      </c>
      <c r="I1019" s="3">
        <f>'scaled aggregate flows'!I1019*'updating weights'!I1000</f>
        <v>-1182.6520113414872</v>
      </c>
      <c r="J1019" s="3">
        <f>'scaled aggregate flows'!J1019*'updating weights'!J1000</f>
        <v>0</v>
      </c>
    </row>
    <row r="1020" spans="1:10">
      <c r="A1020" s="3" t="s">
        <v>19</v>
      </c>
      <c r="B1020" s="3" t="s">
        <v>14</v>
      </c>
      <c r="C1020" s="3" t="s">
        <v>22</v>
      </c>
      <c r="D1020" s="3">
        <f>'scaled aggregate flows'!D1020*'updating weights'!D1001</f>
        <v>3762.4055287618799</v>
      </c>
      <c r="E1020" s="3">
        <f>'scaled aggregate flows'!E1020*'updating weights'!E1001</f>
        <v>367.07785123999111</v>
      </c>
      <c r="F1020" s="3">
        <f>'scaled aggregate flows'!F1020*'updating weights'!F1001</f>
        <v>370.04644876210273</v>
      </c>
      <c r="G1020" s="3">
        <f>'scaled aggregate flows'!G1020*'updating weights'!G1001</f>
        <v>-395.56400212931214</v>
      </c>
      <c r="H1020" s="3">
        <f>'scaled aggregate flows'!H1020*'updating weights'!H1001</f>
        <v>-3780.9297991302547</v>
      </c>
      <c r="I1020" s="3">
        <f>'scaled aggregate flows'!I1020*'updating weights'!I1001</f>
        <v>-392.58974807497793</v>
      </c>
      <c r="J1020" s="3">
        <f>'scaled aggregate flows'!J1020*'updating weights'!J1001</f>
        <v>0</v>
      </c>
    </row>
    <row r="1021" spans="1:10">
      <c r="A1021" s="3" t="s">
        <v>19</v>
      </c>
      <c r="B1021" s="3" t="s">
        <v>15</v>
      </c>
      <c r="C1021" s="3" t="s">
        <v>22</v>
      </c>
      <c r="D1021" s="3">
        <f>'scaled aggregate flows'!D1021*'updating weights'!D1002</f>
        <v>4949.9323764704723</v>
      </c>
      <c r="E1021" s="3">
        <f>'scaled aggregate flows'!E1021*'updating weights'!E1002</f>
        <v>224.00367851707108</v>
      </c>
      <c r="F1021" s="3">
        <f>'scaled aggregate flows'!F1021*'updating weights'!F1002</f>
        <v>3.120759726335137</v>
      </c>
      <c r="G1021" s="3">
        <f>'scaled aggregate flows'!G1021*'updating weights'!G1002</f>
        <v>-64.951356621780903</v>
      </c>
      <c r="H1021" s="3">
        <f>'scaled aggregate flows'!H1021*'updating weights'!H1002</f>
        <v>-469.32557465313727</v>
      </c>
      <c r="I1021" s="3">
        <f>'scaled aggregate flows'!I1021*'updating weights'!I1002</f>
        <v>-315.55996067065735</v>
      </c>
      <c r="J1021" s="3">
        <f>'scaled aggregate flows'!J1021*'updating weights'!J1002</f>
        <v>0</v>
      </c>
    </row>
    <row r="1022" spans="1:10">
      <c r="A1022" s="3" t="s">
        <v>19</v>
      </c>
      <c r="B1022" s="3" t="s">
        <v>16</v>
      </c>
      <c r="C1022" s="3" t="s">
        <v>22</v>
      </c>
      <c r="D1022" s="3">
        <f>'scaled aggregate flows'!D1022*'updating weights'!D1003</f>
        <v>2279.6726668403317</v>
      </c>
      <c r="E1022" s="3">
        <f>'scaled aggregate flows'!E1022*'updating weights'!E1003</f>
        <v>517.84275799250292</v>
      </c>
      <c r="F1022" s="3">
        <f>'scaled aggregate flows'!F1022*'updating weights'!F1003</f>
        <v>1209.8499837546299</v>
      </c>
      <c r="G1022" s="3">
        <f>'scaled aggregate flows'!G1022*'updating weights'!G1003</f>
        <v>-90.731070033732209</v>
      </c>
      <c r="H1022" s="3">
        <f>'scaled aggregate flows'!H1022*'updating weights'!H1003</f>
        <v>-2920.7233795816942</v>
      </c>
      <c r="I1022" s="3">
        <f>'scaled aggregate flows'!I1022*'updating weights'!I1003</f>
        <v>-235.79819931059362</v>
      </c>
      <c r="J1022" s="3">
        <f>'scaled aggregate flows'!J1022*'updating weights'!J1003</f>
        <v>0</v>
      </c>
    </row>
    <row r="1023" spans="1:10">
      <c r="A1023" s="3" t="s">
        <v>19</v>
      </c>
      <c r="B1023" s="3" t="s">
        <v>17</v>
      </c>
      <c r="C1023" s="3" t="s">
        <v>22</v>
      </c>
      <c r="D1023" s="3">
        <f>'scaled aggregate flows'!D1023*'updating weights'!D1004</f>
        <v>4791.488470536965</v>
      </c>
      <c r="E1023" s="3">
        <f>'scaled aggregate flows'!E1023*'updating weights'!E1004</f>
        <v>6696.8171553190577</v>
      </c>
      <c r="F1023" s="3">
        <f>'scaled aggregate flows'!F1023*'updating weights'!F1004</f>
        <v>2110.1064173853306</v>
      </c>
      <c r="G1023" s="3">
        <f>'scaled aggregate flows'!G1023*'updating weights'!G1004</f>
        <v>-68.679622155711385</v>
      </c>
      <c r="H1023" s="3">
        <f>'scaled aggregate flows'!H1023*'updating weights'!H1004</f>
        <v>-2956.5106647338994</v>
      </c>
      <c r="I1023" s="3">
        <f>'scaled aggregate flows'!I1023*'updating weights'!I1004</f>
        <v>-1191.0685273790557</v>
      </c>
      <c r="J1023" s="3">
        <f>'scaled aggregate flows'!J1023*'updating weights'!J1004</f>
        <v>0</v>
      </c>
    </row>
    <row r="1024" spans="1:10">
      <c r="A1024" s="3" t="s">
        <v>19</v>
      </c>
      <c r="B1024" s="3" t="s">
        <v>18</v>
      </c>
      <c r="C1024" s="3" t="s">
        <v>22</v>
      </c>
      <c r="D1024" s="3">
        <f>'scaled aggregate flows'!D1024*'updating weights'!D1005</f>
        <v>16330.295727714045</v>
      </c>
      <c r="E1024" s="3">
        <f>'scaled aggregate flows'!E1024*'updating weights'!E1005</f>
        <v>18742.672427081674</v>
      </c>
      <c r="F1024" s="3">
        <f>'scaled aggregate flows'!F1024*'updating weights'!F1005</f>
        <v>4986.8794742069931</v>
      </c>
      <c r="G1024" s="3">
        <f>'scaled aggregate flows'!G1024*'updating weights'!G1005</f>
        <v>-4249.7454906924058</v>
      </c>
      <c r="H1024" s="3">
        <f>'scaled aggregate flows'!H1024*'updating weights'!H1005</f>
        <v>-13314.275336508596</v>
      </c>
      <c r="I1024" s="3">
        <f>'scaled aggregate flows'!I1024*'updating weights'!I1005</f>
        <v>-3032.8644040861413</v>
      </c>
      <c r="J1024" s="3">
        <f>'scaled aggregate flows'!J1024*'updating weights'!J1005</f>
        <v>0</v>
      </c>
    </row>
    <row r="1025" spans="1:10">
      <c r="A1025" s="3" t="s">
        <v>19</v>
      </c>
      <c r="B1025" s="3" t="s">
        <v>19</v>
      </c>
      <c r="C1025" s="3" t="s">
        <v>22</v>
      </c>
      <c r="D1025" s="3">
        <f>'scaled aggregate flows'!D1025*'updating weights'!D1006</f>
        <v>0</v>
      </c>
      <c r="E1025" s="3">
        <f>'scaled aggregate flows'!E1025*'updating weights'!E1006</f>
        <v>0</v>
      </c>
      <c r="F1025" s="3">
        <f>'scaled aggregate flows'!F1025*'updating weights'!F1006</f>
        <v>0</v>
      </c>
      <c r="G1025" s="3">
        <f>'scaled aggregate flows'!G1025*'updating weights'!G1006</f>
        <v>0</v>
      </c>
      <c r="H1025" s="3">
        <f>'scaled aggregate flows'!H1025*'updating weights'!H1006</f>
        <v>0</v>
      </c>
      <c r="I1025" s="3">
        <f>'scaled aggregate flows'!I1025*'updating weights'!I1006</f>
        <v>0</v>
      </c>
      <c r="J1025" s="3">
        <f>'scaled aggregate flows'!J1025*'updating weights'!J1006</f>
        <v>0</v>
      </c>
    </row>
    <row r="1028" spans="1:10">
      <c r="A1028" s="3" t="s">
        <v>19</v>
      </c>
      <c r="B1028" s="3" t="s">
        <v>3</v>
      </c>
      <c r="C1028" s="3" t="s">
        <v>23</v>
      </c>
      <c r="D1028" s="3">
        <f>'scaled aggregate flows'!D1028*'updating weights'!D1009</f>
        <v>1719.7780642273196</v>
      </c>
      <c r="E1028" s="3">
        <f>'scaled aggregate flows'!E1028*'updating weights'!E1009</f>
        <v>48.61919368462847</v>
      </c>
      <c r="F1028" s="3">
        <f>'scaled aggregate flows'!F1028*'updating weights'!F1009</f>
        <v>0.84599698609705765</v>
      </c>
      <c r="G1028" s="3">
        <f>'scaled aggregate flows'!G1028*'updating weights'!G1009</f>
        <v>576.1728653916141</v>
      </c>
      <c r="H1028" s="3">
        <f>'scaled aggregate flows'!H1028*'updating weights'!H1009</f>
        <v>-969.52802557131281</v>
      </c>
      <c r="I1028" s="3">
        <f>'scaled aggregate flows'!I1028*'updating weights'!I1009</f>
        <v>451.95240768370502</v>
      </c>
      <c r="J1028" s="3">
        <f>'scaled aggregate flows'!J1028*'updating weights'!J1009</f>
        <v>0</v>
      </c>
    </row>
    <row r="1029" spans="1:10">
      <c r="A1029" s="3" t="s">
        <v>19</v>
      </c>
      <c r="B1029" s="3" t="s">
        <v>4</v>
      </c>
      <c r="C1029" s="3" t="s">
        <v>23</v>
      </c>
      <c r="D1029" s="3">
        <f>'scaled aggregate flows'!D1029*'updating weights'!D1010</f>
        <v>1406.7100656235393</v>
      </c>
      <c r="E1029" s="3">
        <f>'scaled aggregate flows'!E1029*'updating weights'!E1010</f>
        <v>5696.2114193626248</v>
      </c>
      <c r="F1029" s="3">
        <f>'scaled aggregate flows'!F1029*'updating weights'!F1010</f>
        <v>300.04975105904333</v>
      </c>
      <c r="G1029" s="3">
        <f>'scaled aggregate flows'!G1029*'updating weights'!G1010</f>
        <v>7375.50321841203</v>
      </c>
      <c r="H1029" s="3">
        <f>'scaled aggregate flows'!H1029*'updating weights'!H1010</f>
        <v>-4978.8850653644959</v>
      </c>
      <c r="I1029" s="3">
        <f>'scaled aggregate flows'!I1029*'updating weights'!I1010</f>
        <v>992.32983104007735</v>
      </c>
      <c r="J1029" s="3">
        <f>'scaled aggregate flows'!J1029*'updating weights'!J1010</f>
        <v>0</v>
      </c>
    </row>
    <row r="1030" spans="1:10">
      <c r="A1030" s="3" t="s">
        <v>19</v>
      </c>
      <c r="B1030" s="3" t="s">
        <v>5</v>
      </c>
      <c r="C1030" s="3" t="s">
        <v>23</v>
      </c>
      <c r="D1030" s="3">
        <f>'scaled aggregate flows'!D1030*'updating weights'!D1011</f>
        <v>11786.766923685094</v>
      </c>
      <c r="E1030" s="3">
        <f>'scaled aggregate flows'!E1030*'updating weights'!E1011</f>
        <v>21.13395641054586</v>
      </c>
      <c r="F1030" s="3">
        <f>'scaled aggregate flows'!F1030*'updating weights'!F1011</f>
        <v>60.975232772945411</v>
      </c>
      <c r="G1030" s="3">
        <f>'scaled aggregate flows'!G1030*'updating weights'!G1011</f>
        <v>56.234528536586673</v>
      </c>
      <c r="H1030" s="3">
        <f>'scaled aggregate flows'!H1030*'updating weights'!H1011</f>
        <v>-590.17513143040344</v>
      </c>
      <c r="I1030" s="3">
        <f>'scaled aggregate flows'!I1030*'updating weights'!I1011</f>
        <v>250.48299177399423</v>
      </c>
      <c r="J1030" s="3">
        <f>'scaled aggregate flows'!J1030*'updating weights'!J1011</f>
        <v>0</v>
      </c>
    </row>
    <row r="1031" spans="1:10">
      <c r="A1031" s="3" t="s">
        <v>19</v>
      </c>
      <c r="B1031" s="3" t="s">
        <v>6</v>
      </c>
      <c r="C1031" s="3" t="s">
        <v>23</v>
      </c>
      <c r="D1031" s="3">
        <f>'scaled aggregate flows'!D1031*'updating weights'!D1012</f>
        <v>2650.3220935321069</v>
      </c>
      <c r="E1031" s="3">
        <f>'scaled aggregate flows'!E1031*'updating weights'!E1012</f>
        <v>385.07067034648128</v>
      </c>
      <c r="F1031" s="3">
        <f>'scaled aggregate flows'!F1031*'updating weights'!F1012</f>
        <v>8.1697928947392846</v>
      </c>
      <c r="G1031" s="3">
        <f>'scaled aggregate flows'!G1031*'updating weights'!G1012</f>
        <v>942.97697409517787</v>
      </c>
      <c r="H1031" s="3">
        <f>'scaled aggregate flows'!H1031*'updating weights'!H1012</f>
        <v>-1349.0597004656004</v>
      </c>
      <c r="I1031" s="3">
        <f>'scaled aggregate flows'!I1031*'updating weights'!I1012</f>
        <v>491.98967528520598</v>
      </c>
      <c r="J1031" s="3">
        <f>'scaled aggregate flows'!J1031*'updating weights'!J1012</f>
        <v>0</v>
      </c>
    </row>
    <row r="1032" spans="1:10">
      <c r="A1032" s="3" t="s">
        <v>19</v>
      </c>
      <c r="B1032" s="3" t="s">
        <v>7</v>
      </c>
      <c r="C1032" s="3" t="s">
        <v>23</v>
      </c>
      <c r="D1032" s="3">
        <f>'scaled aggregate flows'!D1032*'updating weights'!D1013</f>
        <v>19227.227578167603</v>
      </c>
      <c r="E1032" s="3">
        <f>'scaled aggregate flows'!E1032*'updating weights'!E1013</f>
        <v>21543.017726948932</v>
      </c>
      <c r="F1032" s="3">
        <f>'scaled aggregate flows'!F1032*'updating weights'!F1013</f>
        <v>696.40695301838969</v>
      </c>
      <c r="G1032" s="3">
        <f>'scaled aggregate flows'!G1032*'updating weights'!G1013</f>
        <v>17545.635007631841</v>
      </c>
      <c r="H1032" s="3">
        <f>'scaled aggregate flows'!H1032*'updating weights'!H1013</f>
        <v>-20316.724272039217</v>
      </c>
      <c r="I1032" s="3">
        <f>'scaled aggregate flows'!I1032*'updating weights'!I1013</f>
        <v>3391.640993218366</v>
      </c>
      <c r="J1032" s="3">
        <f>'scaled aggregate flows'!J1032*'updating weights'!J1013</f>
        <v>-39.868722906188772</v>
      </c>
    </row>
    <row r="1033" spans="1:10">
      <c r="A1033" s="3" t="s">
        <v>19</v>
      </c>
      <c r="B1033" s="3" t="s">
        <v>8</v>
      </c>
      <c r="C1033" s="3" t="s">
        <v>23</v>
      </c>
      <c r="D1033" s="3">
        <f>'scaled aggregate flows'!D1033*'updating weights'!D1014</f>
        <v>1249.5094530884819</v>
      </c>
      <c r="E1033" s="3">
        <f>'scaled aggregate flows'!E1033*'updating weights'!E1014</f>
        <v>103.36778942533388</v>
      </c>
      <c r="F1033" s="3">
        <f>'scaled aggregate flows'!F1033*'updating weights'!F1014</f>
        <v>29.826469741837855</v>
      </c>
      <c r="G1033" s="3">
        <f>'scaled aggregate flows'!G1033*'updating weights'!G1014</f>
        <v>62.348522789616318</v>
      </c>
      <c r="H1033" s="3">
        <f>'scaled aggregate flows'!H1033*'updating weights'!H1014</f>
        <v>-808.8835863967023</v>
      </c>
      <c r="I1033" s="3">
        <f>'scaled aggregate flows'!I1033*'updating weights'!I1014</f>
        <v>312.97150413777564</v>
      </c>
      <c r="J1033" s="3">
        <f>'scaled aggregate flows'!J1033*'updating weights'!J1014</f>
        <v>0</v>
      </c>
    </row>
    <row r="1034" spans="1:10">
      <c r="A1034" s="3" t="s">
        <v>19</v>
      </c>
      <c r="B1034" s="3" t="s">
        <v>9</v>
      </c>
      <c r="C1034" s="3" t="s">
        <v>23</v>
      </c>
      <c r="D1034" s="3">
        <f>'scaled aggregate flows'!D1034*'updating weights'!D1015</f>
        <v>283.49679535948701</v>
      </c>
      <c r="E1034" s="3">
        <f>'scaled aggregate flows'!E1034*'updating weights'!E1015</f>
        <v>75.854817300318814</v>
      </c>
      <c r="F1034" s="3">
        <f>'scaled aggregate flows'!F1034*'updating weights'!F1015</f>
        <v>0.18865732789964379</v>
      </c>
      <c r="G1034" s="3">
        <f>'scaled aggregate flows'!G1034*'updating weights'!G1015</f>
        <v>120.64474706268975</v>
      </c>
      <c r="H1034" s="3">
        <f>'scaled aggregate flows'!H1034*'updating weights'!H1015</f>
        <v>-290.45913065551531</v>
      </c>
      <c r="I1034" s="3">
        <f>'scaled aggregate flows'!I1034*'updating weights'!I1015</f>
        <v>214.07762019363673</v>
      </c>
      <c r="J1034" s="3">
        <f>'scaled aggregate flows'!J1034*'updating weights'!J1015</f>
        <v>0</v>
      </c>
    </row>
    <row r="1035" spans="1:10">
      <c r="A1035" s="3" t="s">
        <v>19</v>
      </c>
      <c r="B1035" s="3" t="s">
        <v>10</v>
      </c>
      <c r="C1035" s="3" t="s">
        <v>23</v>
      </c>
      <c r="D1035" s="3">
        <f>'scaled aggregate flows'!D1035*'updating weights'!D1016</f>
        <v>12189.965835832814</v>
      </c>
      <c r="E1035" s="3">
        <f>'scaled aggregate flows'!E1035*'updating weights'!E1016</f>
        <v>6362.5966827171969</v>
      </c>
      <c r="F1035" s="3">
        <f>'scaled aggregate flows'!F1035*'updating weights'!F1016</f>
        <v>183.27594107108041</v>
      </c>
      <c r="G1035" s="3">
        <f>'scaled aggregate flows'!G1035*'updating weights'!G1016</f>
        <v>1888.3355622307802</v>
      </c>
      <c r="H1035" s="3">
        <f>'scaled aggregate flows'!H1035*'updating weights'!H1016</f>
        <v>-1692.9345473249648</v>
      </c>
      <c r="I1035" s="3">
        <f>'scaled aggregate flows'!I1035*'updating weights'!I1016</f>
        <v>1385.7738863831717</v>
      </c>
      <c r="J1035" s="3">
        <f>'scaled aggregate flows'!J1035*'updating weights'!J1016</f>
        <v>-47.428677808041122</v>
      </c>
    </row>
    <row r="1036" spans="1:10">
      <c r="A1036" s="3" t="s">
        <v>19</v>
      </c>
      <c r="B1036" s="3" t="s">
        <v>11</v>
      </c>
      <c r="C1036" s="3" t="s">
        <v>23</v>
      </c>
      <c r="D1036" s="3">
        <f>'scaled aggregate flows'!D1036*'updating weights'!D1017</f>
        <v>9876.1693200824338</v>
      </c>
      <c r="E1036" s="3">
        <f>'scaled aggregate flows'!E1036*'updating weights'!E1017</f>
        <v>1053.2586990116661</v>
      </c>
      <c r="F1036" s="3">
        <f>'scaled aggregate flows'!F1036*'updating weights'!F1017</f>
        <v>460.22912841268806</v>
      </c>
      <c r="G1036" s="3">
        <f>'scaled aggregate flows'!G1036*'updating weights'!G1017</f>
        <v>13037.737279803578</v>
      </c>
      <c r="H1036" s="3">
        <f>'scaled aggregate flows'!H1036*'updating weights'!H1017</f>
        <v>-7239.0114850466589</v>
      </c>
      <c r="I1036" s="3">
        <f>'scaled aggregate flows'!I1036*'updating weights'!I1017</f>
        <v>1664.5343440059962</v>
      </c>
      <c r="J1036" s="3">
        <f>'scaled aggregate flows'!J1036*'updating weights'!J1017</f>
        <v>0</v>
      </c>
    </row>
    <row r="1037" spans="1:10">
      <c r="A1037" s="3" t="s">
        <v>19</v>
      </c>
      <c r="B1037" s="3" t="s">
        <v>12</v>
      </c>
      <c r="C1037" s="3" t="s">
        <v>23</v>
      </c>
      <c r="D1037" s="3">
        <f>'scaled aggregate flows'!D1037*'updating weights'!D1018</f>
        <v>2052.0877637236094</v>
      </c>
      <c r="E1037" s="3">
        <f>'scaled aggregate flows'!E1037*'updating weights'!E1018</f>
        <v>25.127774944822242</v>
      </c>
      <c r="F1037" s="3">
        <f>'scaled aggregate flows'!F1037*'updating weights'!F1018</f>
        <v>118.16885901803697</v>
      </c>
      <c r="G1037" s="3">
        <f>'scaled aggregate flows'!G1037*'updating weights'!G1018</f>
        <v>0</v>
      </c>
      <c r="H1037" s="3">
        <f>'scaled aggregate flows'!H1037*'updating weights'!H1018</f>
        <v>-315.88572669156099</v>
      </c>
      <c r="I1037" s="3">
        <f>'scaled aggregate flows'!I1037*'updating weights'!I1018</f>
        <v>0</v>
      </c>
      <c r="J1037" s="3">
        <f>'scaled aggregate flows'!J1037*'updating weights'!J1018</f>
        <v>0</v>
      </c>
    </row>
    <row r="1038" spans="1:10">
      <c r="A1038" s="3" t="s">
        <v>19</v>
      </c>
      <c r="B1038" s="3" t="s">
        <v>13</v>
      </c>
      <c r="C1038" s="3" t="s">
        <v>23</v>
      </c>
      <c r="D1038" s="3">
        <f>'scaled aggregate flows'!D1038*'updating weights'!D1019</f>
        <v>2455.5749410532389</v>
      </c>
      <c r="E1038" s="3">
        <f>'scaled aggregate flows'!E1038*'updating weights'!E1019</f>
        <v>2609.7385333421566</v>
      </c>
      <c r="F1038" s="3">
        <f>'scaled aggregate flows'!F1038*'updating weights'!F1019</f>
        <v>213.10241081291829</v>
      </c>
      <c r="G1038" s="3">
        <f>'scaled aggregate flows'!G1038*'updating weights'!G1019</f>
        <v>6423.5329853283847</v>
      </c>
      <c r="H1038" s="3">
        <f>'scaled aggregate flows'!H1038*'updating weights'!H1019</f>
        <v>-2932.2228652161994</v>
      </c>
      <c r="I1038" s="3">
        <f>'scaled aggregate flows'!I1038*'updating weights'!I1019</f>
        <v>730.00062614448802</v>
      </c>
      <c r="J1038" s="3">
        <f>'scaled aggregate flows'!J1038*'updating weights'!J1019</f>
        <v>0</v>
      </c>
    </row>
    <row r="1039" spans="1:10">
      <c r="A1039" s="3" t="s">
        <v>19</v>
      </c>
      <c r="B1039" s="3" t="s">
        <v>14</v>
      </c>
      <c r="C1039" s="3" t="s">
        <v>23</v>
      </c>
      <c r="D1039" s="3">
        <f>'scaled aggregate flows'!D1039*'updating weights'!D1020</f>
        <v>1436.0530589321538</v>
      </c>
      <c r="E1039" s="3">
        <f>'scaled aggregate flows'!E1039*'updating weights'!E1020</f>
        <v>230.33793699420386</v>
      </c>
      <c r="F1039" s="3">
        <f>'scaled aggregate flows'!F1039*'updating weights'!F1020</f>
        <v>26.483089652782287</v>
      </c>
      <c r="G1039" s="3">
        <f>'scaled aggregate flows'!G1039*'updating weights'!G1020</f>
        <v>1414.2877287516901</v>
      </c>
      <c r="H1039" s="3">
        <f>'scaled aggregate flows'!H1039*'updating weights'!H1020</f>
        <v>-2405.0977461439279</v>
      </c>
      <c r="I1039" s="3">
        <f>'scaled aggregate flows'!I1039*'updating weights'!I1020</f>
        <v>242.32890077915616</v>
      </c>
      <c r="J1039" s="3">
        <f>'scaled aggregate flows'!J1039*'updating weights'!J1020</f>
        <v>0</v>
      </c>
    </row>
    <row r="1040" spans="1:10">
      <c r="A1040" s="3" t="s">
        <v>19</v>
      </c>
      <c r="B1040" s="3" t="s">
        <v>15</v>
      </c>
      <c r="C1040" s="3" t="s">
        <v>23</v>
      </c>
      <c r="D1040" s="3">
        <f>'scaled aggregate flows'!D1040*'updating weights'!D1021</f>
        <v>1889.314024338287</v>
      </c>
      <c r="E1040" s="3">
        <f>'scaled aggregate flows'!E1040*'updating weights'!E1021</f>
        <v>140.56022452578267</v>
      </c>
      <c r="F1040" s="3">
        <f>'scaled aggregate flows'!F1040*'updating weights'!F1021</f>
        <v>0.22334320432962315</v>
      </c>
      <c r="G1040" s="3">
        <f>'scaled aggregate flows'!G1040*'updating weights'!G1021</f>
        <v>232.2251421804809</v>
      </c>
      <c r="H1040" s="3">
        <f>'scaled aggregate flows'!H1040*'updating weights'!H1021</f>
        <v>-298.54399361385168</v>
      </c>
      <c r="I1040" s="3">
        <f>'scaled aggregate flows'!I1040*'updating weights'!I1021</f>
        <v>194.78169966025152</v>
      </c>
      <c r="J1040" s="3">
        <f>'scaled aggregate flows'!J1040*'updating weights'!J1021</f>
        <v>0</v>
      </c>
    </row>
    <row r="1041" spans="1:10">
      <c r="A1041" s="3" t="s">
        <v>19</v>
      </c>
      <c r="B1041" s="3" t="s">
        <v>16</v>
      </c>
      <c r="C1041" s="3" t="s">
        <v>23</v>
      </c>
      <c r="D1041" s="3">
        <f>'scaled aggregate flows'!D1041*'updating weights'!D1022</f>
        <v>870.11644054685075</v>
      </c>
      <c r="E1041" s="3">
        <f>'scaled aggregate flows'!E1041*'updating weights'!E1022</f>
        <v>324.94151352487569</v>
      </c>
      <c r="F1041" s="3">
        <f>'scaled aggregate flows'!F1041*'updating weights'!F1022</f>
        <v>86.585253536075555</v>
      </c>
      <c r="G1041" s="3">
        <f>'scaled aggregate flows'!G1041*'updating weights'!G1022</f>
        <v>324.39716019272441</v>
      </c>
      <c r="H1041" s="3">
        <f>'scaled aggregate flows'!H1041*'updating weights'!H1022</f>
        <v>-1857.9094536369644</v>
      </c>
      <c r="I1041" s="3">
        <f>'scaled aggregate flows'!I1041*'updating weights'!I1022</f>
        <v>145.54816758416123</v>
      </c>
      <c r="J1041" s="3">
        <f>'scaled aggregate flows'!J1041*'updating weights'!J1022</f>
        <v>0</v>
      </c>
    </row>
    <row r="1042" spans="1:10">
      <c r="A1042" s="3" t="s">
        <v>19</v>
      </c>
      <c r="B1042" s="3" t="s">
        <v>17</v>
      </c>
      <c r="C1042" s="3" t="s">
        <v>23</v>
      </c>
      <c r="D1042" s="3">
        <f>'scaled aggregate flows'!D1042*'updating weights'!D1023</f>
        <v>1828.8383913833652</v>
      </c>
      <c r="E1042" s="3">
        <f>'scaled aggregate flows'!E1042*'updating weights'!E1023</f>
        <v>4202.1904693320666</v>
      </c>
      <c r="F1042" s="3">
        <f>'scaled aggregate flows'!F1042*'updating weights'!F1023</f>
        <v>151.01384600626915</v>
      </c>
      <c r="G1042" s="3">
        <f>'scaled aggregate flows'!G1042*'updating weights'!G1023</f>
        <v>245.55507151121412</v>
      </c>
      <c r="H1042" s="3">
        <f>'scaled aggregate flows'!H1042*'updating weights'!H1023</f>
        <v>-1880.6742029004863</v>
      </c>
      <c r="I1042" s="3">
        <f>'scaled aggregate flows'!I1042*'updating weights'!I1023</f>
        <v>735.19578238525833</v>
      </c>
      <c r="J1042" s="3">
        <f>'scaled aggregate flows'!J1042*'updating weights'!J1023</f>
        <v>0</v>
      </c>
    </row>
    <row r="1043" spans="1:10">
      <c r="A1043" s="3" t="s">
        <v>19</v>
      </c>
      <c r="B1043" s="3" t="s">
        <v>18</v>
      </c>
      <c r="C1043" s="3" t="s">
        <v>23</v>
      </c>
      <c r="D1043" s="3">
        <f>'scaled aggregate flows'!D1043*'updating weights'!D1024</f>
        <v>6233.0259069036802</v>
      </c>
      <c r="E1043" s="3">
        <f>'scaled aggregate flows'!E1043*'updating weights'!E1024</f>
        <v>11760.852598512243</v>
      </c>
      <c r="F1043" s="3">
        <f>'scaled aggregate flows'!F1043*'updating weights'!F1024</f>
        <v>356.89567254284907</v>
      </c>
      <c r="G1043" s="3">
        <f>'scaled aggregate flows'!G1043*'updating weights'!G1024</f>
        <v>15194.413206081574</v>
      </c>
      <c r="H1043" s="3">
        <f>'scaled aggregate flows'!H1043*'updating weights'!H1024</f>
        <v>-8469.3806297971223</v>
      </c>
      <c r="I1043" s="3">
        <f>'scaled aggregate flows'!I1043*'updating weights'!I1024</f>
        <v>1872.0577927930558</v>
      </c>
      <c r="J1043" s="3">
        <f>'scaled aggregate flows'!J1043*'updating weights'!J1024</f>
        <v>0</v>
      </c>
    </row>
    <row r="1044" spans="1:10">
      <c r="A1044" s="3" t="s">
        <v>19</v>
      </c>
      <c r="B1044" s="3" t="s">
        <v>19</v>
      </c>
      <c r="C1044" s="3" t="s">
        <v>23</v>
      </c>
      <c r="D1044" s="3">
        <f>'scaled aggregate flows'!D1044*'updating weights'!D1025</f>
        <v>0</v>
      </c>
      <c r="E1044" s="3">
        <f>'scaled aggregate flows'!E1044*'updating weights'!E1025</f>
        <v>0</v>
      </c>
      <c r="F1044" s="3">
        <f>'scaled aggregate flows'!F1044*'updating weights'!F1025</f>
        <v>0</v>
      </c>
      <c r="G1044" s="3">
        <f>'scaled aggregate flows'!G1044*'updating weights'!G1025</f>
        <v>0</v>
      </c>
      <c r="H1044" s="3">
        <f>'scaled aggregate flows'!H1044*'updating weights'!H1025</f>
        <v>0</v>
      </c>
      <c r="I1044" s="3">
        <f>'scaled aggregate flows'!I1044*'updating weights'!I1025</f>
        <v>0</v>
      </c>
      <c r="J1044" s="3">
        <f>'scaled aggregate flows'!J1044*'updating weights'!J1025</f>
        <v>0</v>
      </c>
    </row>
    <row r="1047" spans="1:10">
      <c r="A1047" s="3" t="s">
        <v>19</v>
      </c>
      <c r="B1047" s="3" t="s">
        <v>3</v>
      </c>
      <c r="C1047" s="3" t="s">
        <v>24</v>
      </c>
      <c r="D1047" s="3">
        <f>'scaled aggregate flows'!D1047*'updating weights'!D1028</f>
        <v>3107.4612042363756</v>
      </c>
      <c r="E1047" s="3">
        <f>'scaled aggregate flows'!E1047*'updating weights'!E1028</f>
        <v>85.210681226328077</v>
      </c>
      <c r="F1047" s="3">
        <f>'scaled aggregate flows'!F1047*'updating weights'!F1028</f>
        <v>8.7260844944905006E-2</v>
      </c>
      <c r="G1047" s="3">
        <f>'scaled aggregate flows'!G1047*'updating weights'!G1028</f>
        <v>307.4829611563469</v>
      </c>
      <c r="H1047" s="3">
        <f>'scaled aggregate flows'!H1047*'updating weights'!H1028</f>
        <v>-1702.925751341025</v>
      </c>
      <c r="I1047" s="3">
        <f>'scaled aggregate flows'!I1047*'updating weights'!I1028</f>
        <v>1154.1197708074892</v>
      </c>
      <c r="J1047" s="3">
        <f>'scaled aggregate flows'!J1047*'updating weights'!J1028</f>
        <v>0</v>
      </c>
    </row>
    <row r="1048" spans="1:10">
      <c r="A1048" s="3" t="s">
        <v>19</v>
      </c>
      <c r="B1048" s="3" t="s">
        <v>4</v>
      </c>
      <c r="C1048" s="3" t="s">
        <v>24</v>
      </c>
      <c r="D1048" s="3">
        <f>'scaled aggregate flows'!D1048*'updating weights'!D1029</f>
        <v>2541.779689751967</v>
      </c>
      <c r="E1048" s="3">
        <f>'scaled aggregate flows'!E1048*'updating weights'!E1029</f>
        <v>9983.2600804018766</v>
      </c>
      <c r="F1048" s="3">
        <f>'scaled aggregate flows'!F1048*'updating weights'!F1029</f>
        <v>30.94880387660945</v>
      </c>
      <c r="G1048" s="3">
        <f>'scaled aggregate flows'!G1048*'updating weights'!G1029</f>
        <v>3936.0436872952841</v>
      </c>
      <c r="H1048" s="3">
        <f>'scaled aggregate flows'!H1048*'updating weights'!H1029</f>
        <v>-8745.1536904054174</v>
      </c>
      <c r="I1048" s="3">
        <f>'scaled aggregate flows'!I1048*'updating weights'!I1029</f>
        <v>2534.0444208163485</v>
      </c>
      <c r="J1048" s="3">
        <f>'scaled aggregate flows'!J1048*'updating weights'!J1029</f>
        <v>0</v>
      </c>
    </row>
    <row r="1049" spans="1:10">
      <c r="A1049" s="3" t="s">
        <v>19</v>
      </c>
      <c r="B1049" s="3" t="s">
        <v>5</v>
      </c>
      <c r="C1049" s="3" t="s">
        <v>24</v>
      </c>
      <c r="D1049" s="3">
        <f>'scaled aggregate flows'!D1049*'updating weights'!D1030</f>
        <v>21297.469540166574</v>
      </c>
      <c r="E1049" s="3">
        <f>'scaled aggregate flows'!E1049*'updating weights'!E1030</f>
        <v>37.039668622054762</v>
      </c>
      <c r="F1049" s="3">
        <f>'scaled aggregate flows'!F1049*'updating weights'!F1030</f>
        <v>6.2893253994040279</v>
      </c>
      <c r="G1049" s="3">
        <f>'scaled aggregate flows'!G1049*'updating weights'!G1030</f>
        <v>30.010367360684857</v>
      </c>
      <c r="H1049" s="3">
        <f>'scaled aggregate flows'!H1049*'updating weights'!H1030</f>
        <v>-1036.6120448366394</v>
      </c>
      <c r="I1049" s="3">
        <f>'scaled aggregate flows'!I1049*'updating weights'!I1030</f>
        <v>639.64118376749923</v>
      </c>
      <c r="J1049" s="3">
        <f>'scaled aggregate flows'!J1049*'updating weights'!J1030</f>
        <v>0</v>
      </c>
    </row>
    <row r="1050" spans="1:10">
      <c r="A1050" s="3" t="s">
        <v>19</v>
      </c>
      <c r="B1050" s="3" t="s">
        <v>6</v>
      </c>
      <c r="C1050" s="3" t="s">
        <v>24</v>
      </c>
      <c r="D1050" s="3">
        <f>'scaled aggregate flows'!D1050*'updating weights'!D1031</f>
        <v>4788.8580833142623</v>
      </c>
      <c r="E1050" s="3">
        <f>'scaled aggregate flows'!E1050*'updating weights'!E1031</f>
        <v>674.88026134987967</v>
      </c>
      <c r="F1050" s="3">
        <f>'scaled aggregate flows'!F1050*'updating weights'!F1031</f>
        <v>0.84267797963294755</v>
      </c>
      <c r="G1050" s="3">
        <f>'scaled aggregate flows'!G1050*'updating weights'!G1031</f>
        <v>503.23326507221736</v>
      </c>
      <c r="H1050" s="3">
        <f>'scaled aggregate flows'!H1050*'updating weights'!H1031</f>
        <v>-2369.5534769771348</v>
      </c>
      <c r="I1050" s="3">
        <f>'scaled aggregate flows'!I1050*'updating weights'!I1031</f>
        <v>1256.3601866619404</v>
      </c>
      <c r="J1050" s="3">
        <f>'scaled aggregate flows'!J1050*'updating weights'!J1031</f>
        <v>0</v>
      </c>
    </row>
    <row r="1051" spans="1:10">
      <c r="A1051" s="3" t="s">
        <v>19</v>
      </c>
      <c r="B1051" s="3" t="s">
        <v>7</v>
      </c>
      <c r="C1051" s="3" t="s">
        <v>24</v>
      </c>
      <c r="D1051" s="3">
        <f>'scaled aggregate flows'!D1051*'updating weights'!D1032</f>
        <v>34741.612890046788</v>
      </c>
      <c r="E1051" s="3">
        <f>'scaled aggregate flows'!E1051*'updating weights'!E1032</f>
        <v>37756.595226394245</v>
      </c>
      <c r="F1051" s="3">
        <f>'scaled aggregate flows'!F1051*'updating weights'!F1032</f>
        <v>71.831295080901953</v>
      </c>
      <c r="G1051" s="3">
        <f>'scaled aggregate flows'!G1051*'updating weights'!G1032</f>
        <v>9363.4812251150215</v>
      </c>
      <c r="H1051" s="3">
        <f>'scaled aggregate flows'!H1051*'updating weights'!H1032</f>
        <v>-35685.273693211057</v>
      </c>
      <c r="I1051" s="3">
        <f>'scaled aggregate flows'!I1051*'updating weights'!I1032</f>
        <v>8661.0002717230745</v>
      </c>
      <c r="J1051" s="3">
        <f>'scaled aggregate flows'!J1051*'updating weights'!J1032</f>
        <v>-726.37245367504647</v>
      </c>
    </row>
    <row r="1052" spans="1:10">
      <c r="A1052" s="3" t="s">
        <v>19</v>
      </c>
      <c r="B1052" s="3" t="s">
        <v>8</v>
      </c>
      <c r="C1052" s="3" t="s">
        <v>24</v>
      </c>
      <c r="D1052" s="3">
        <f>'scaled aggregate flows'!D1052*'updating weights'!D1033</f>
        <v>2257.7344312991781</v>
      </c>
      <c r="E1052" s="3">
        <f>'scaled aggregate flows'!E1052*'updating weights'!E1033</f>
        <v>181.16383852283215</v>
      </c>
      <c r="F1052" s="3">
        <f>'scaled aggregate flows'!F1052*'updating weights'!F1033</f>
        <v>3.0764683493775697</v>
      </c>
      <c r="G1052" s="3">
        <f>'scaled aggregate flows'!G1052*'updating weights'!G1033</f>
        <v>33.27318859079724</v>
      </c>
      <c r="H1052" s="3">
        <f>'scaled aggregate flows'!H1052*'updating weights'!H1033</f>
        <v>-1420.7621159793991</v>
      </c>
      <c r="I1052" s="3">
        <f>'scaled aggregate flows'!I1052*'updating weights'!I1033</f>
        <v>799.2137988067808</v>
      </c>
      <c r="J1052" s="3">
        <f>'scaled aggregate flows'!J1052*'updating weights'!J1033</f>
        <v>0</v>
      </c>
    </row>
    <row r="1053" spans="1:10">
      <c r="A1053" s="3" t="s">
        <v>19</v>
      </c>
      <c r="B1053" s="3" t="s">
        <v>9</v>
      </c>
      <c r="C1053" s="3" t="s">
        <v>24</v>
      </c>
      <c r="D1053" s="3">
        <f>'scaled aggregate flows'!D1053*'updating weights'!D1034</f>
        <v>512.24940672839091</v>
      </c>
      <c r="E1053" s="3">
        <f>'scaled aggregate flows'!E1053*'updating weights'!E1034</f>
        <v>132.94421742955353</v>
      </c>
      <c r="F1053" s="3">
        <f>'scaled aggregate flows'!F1053*'updating weights'!F1034</f>
        <v>1.9459168422713811E-2</v>
      </c>
      <c r="G1053" s="3">
        <f>'scaled aggregate flows'!G1053*'updating weights'!G1034</f>
        <v>64.383809622101381</v>
      </c>
      <c r="H1053" s="3">
        <f>'scaled aggregate flows'!H1053*'updating weights'!H1034</f>
        <v>-510.17641600812317</v>
      </c>
      <c r="I1053" s="3">
        <f>'scaled aggregate flows'!I1053*'updating weights'!I1034</f>
        <v>546.67529092090467</v>
      </c>
      <c r="J1053" s="3">
        <f>'scaled aggregate flows'!J1053*'updating weights'!J1034</f>
        <v>0</v>
      </c>
    </row>
    <row r="1054" spans="1:10">
      <c r="A1054" s="3" t="s">
        <v>19</v>
      </c>
      <c r="B1054" s="3" t="s">
        <v>10</v>
      </c>
      <c r="C1054" s="3" t="s">
        <v>24</v>
      </c>
      <c r="D1054" s="3">
        <f>'scaled aggregate flows'!D1054*'updating weights'!D1035</f>
        <v>22026.008299411809</v>
      </c>
      <c r="E1054" s="3">
        <f>'scaled aggregate flows'!E1054*'updating weights'!E1035</f>
        <v>11151.176245732726</v>
      </c>
      <c r="F1054" s="3">
        <f>'scaled aggregate flows'!F1054*'updating weights'!F1035</f>
        <v>18.904102188019269</v>
      </c>
      <c r="G1054" s="3">
        <f>'scaled aggregate flows'!G1054*'updating weights'!G1035</f>
        <v>1007.7375128329087</v>
      </c>
      <c r="H1054" s="3">
        <f>'scaled aggregate flows'!H1054*'updating weights'!H1035</f>
        <v>-2973.55183134156</v>
      </c>
      <c r="I1054" s="3">
        <f>'scaled aggregate flows'!I1054*'updating weights'!I1035</f>
        <v>3538.7554374150841</v>
      </c>
      <c r="J1054" s="3">
        <f>'scaled aggregate flows'!J1054*'updating weights'!J1035</f>
        <v>-864.10806674327364</v>
      </c>
    </row>
    <row r="1055" spans="1:10">
      <c r="A1055" s="3" t="s">
        <v>19</v>
      </c>
      <c r="B1055" s="3" t="s">
        <v>11</v>
      </c>
      <c r="C1055" s="3" t="s">
        <v>24</v>
      </c>
      <c r="D1055" s="3">
        <f>'scaled aggregate flows'!D1055*'updating weights'!D1036</f>
        <v>17845.21715155982</v>
      </c>
      <c r="E1055" s="3">
        <f>'scaled aggregate flows'!E1055*'updating weights'!E1036</f>
        <v>1845.9559784660785</v>
      </c>
      <c r="F1055" s="3">
        <f>'scaled aggregate flows'!F1055*'updating weights'!F1036</f>
        <v>47.470597736787866</v>
      </c>
      <c r="G1055" s="3">
        <f>'scaled aggregate flows'!G1055*'updating weights'!G1036</f>
        <v>6957.7765743059354</v>
      </c>
      <c r="H1055" s="3">
        <f>'scaled aggregate flows'!H1055*'updating weights'!H1036</f>
        <v>-12714.948662649722</v>
      </c>
      <c r="I1055" s="3">
        <f>'scaled aggregate flows'!I1055*'updating weights'!I1036</f>
        <v>4250.6068403331537</v>
      </c>
      <c r="J1055" s="3">
        <f>'scaled aggregate flows'!J1055*'updating weights'!J1036</f>
        <v>0</v>
      </c>
    </row>
    <row r="1056" spans="1:10">
      <c r="A1056" s="3" t="s">
        <v>19</v>
      </c>
      <c r="B1056" s="3" t="s">
        <v>12</v>
      </c>
      <c r="C1056" s="3" t="s">
        <v>24</v>
      </c>
      <c r="D1056" s="3">
        <f>'scaled aggregate flows'!D1056*'updating weights'!D1037</f>
        <v>3707.9104833938727</v>
      </c>
      <c r="E1056" s="3">
        <f>'scaled aggregate flows'!E1056*'updating weights'!E1037</f>
        <v>44.039291038821013</v>
      </c>
      <c r="F1056" s="3">
        <f>'scaled aggregate flows'!F1056*'updating weights'!F1037</f>
        <v>12.18859482190433</v>
      </c>
      <c r="G1056" s="3">
        <f>'scaled aggregate flows'!G1056*'updating weights'!G1037</f>
        <v>0</v>
      </c>
      <c r="H1056" s="3">
        <f>'scaled aggregate flows'!H1056*'updating weights'!H1037</f>
        <v>-554.83691474224975</v>
      </c>
      <c r="I1056" s="3">
        <f>'scaled aggregate flows'!I1056*'updating weights'!I1037</f>
        <v>0</v>
      </c>
      <c r="J1056" s="3">
        <f>'scaled aggregate flows'!J1056*'updating weights'!J1037</f>
        <v>0</v>
      </c>
    </row>
    <row r="1057" spans="1:10">
      <c r="A1057" s="3" t="s">
        <v>19</v>
      </c>
      <c r="B1057" s="3" t="s">
        <v>13</v>
      </c>
      <c r="C1057" s="3" t="s">
        <v>24</v>
      </c>
      <c r="D1057" s="3">
        <f>'scaled aggregate flows'!D1057*'updating weights'!D1038</f>
        <v>4436.9701080274717</v>
      </c>
      <c r="E1057" s="3">
        <f>'scaled aggregate flows'!E1057*'updating weights'!E1038</f>
        <v>4573.864381444705</v>
      </c>
      <c r="F1057" s="3">
        <f>'scaled aggregate flows'!F1057*'updating weights'!F1038</f>
        <v>21.980570537396844</v>
      </c>
      <c r="G1057" s="3">
        <f>'scaled aggregate flows'!G1057*'updating weights'!G1038</f>
        <v>3428.0110398322618</v>
      </c>
      <c r="H1057" s="3">
        <f>'scaled aggregate flows'!H1057*'updating weights'!H1038</f>
        <v>-5150.2975614399584</v>
      </c>
      <c r="I1057" s="3">
        <f>'scaled aggregate flows'!I1057*'updating weights'!I1038</f>
        <v>1864.1523775769379</v>
      </c>
      <c r="J1057" s="3">
        <f>'scaled aggregate flows'!J1057*'updating weights'!J1038</f>
        <v>0</v>
      </c>
    </row>
    <row r="1058" spans="1:10">
      <c r="A1058" s="3" t="s">
        <v>19</v>
      </c>
      <c r="B1058" s="3" t="s">
        <v>14</v>
      </c>
      <c r="C1058" s="3" t="s">
        <v>24</v>
      </c>
      <c r="D1058" s="3">
        <f>'scaled aggregate flows'!D1058*'updating weights'!D1039</f>
        <v>2594.7994457422001</v>
      </c>
      <c r="E1058" s="3">
        <f>'scaled aggregate flows'!E1058*'updating weights'!E1039</f>
        <v>403.6935011891926</v>
      </c>
      <c r="F1058" s="3">
        <f>'scaled aggregate flows'!F1058*'updating weights'!F1039</f>
        <v>2.7316134901553055</v>
      </c>
      <c r="G1058" s="3">
        <f>'scaled aggregate flows'!G1058*'updating weights'!G1039</f>
        <v>754.75504815396221</v>
      </c>
      <c r="H1058" s="3">
        <f>'scaled aggregate flows'!H1058*'updating weights'!H1039</f>
        <v>-4224.4295970580979</v>
      </c>
      <c r="I1058" s="3">
        <f>'scaled aggregate flows'!I1058*'updating weights'!I1039</f>
        <v>618.81864256601057</v>
      </c>
      <c r="J1058" s="3">
        <f>'scaled aggregate flows'!J1058*'updating weights'!J1039</f>
        <v>0</v>
      </c>
    </row>
    <row r="1059" spans="1:10">
      <c r="A1059" s="3" t="s">
        <v>19</v>
      </c>
      <c r="B1059" s="3" t="s">
        <v>15</v>
      </c>
      <c r="C1059" s="3" t="s">
        <v>24</v>
      </c>
      <c r="D1059" s="3">
        <f>'scaled aggregate flows'!D1059*'updating weights'!D1040</f>
        <v>3413.7951607661071</v>
      </c>
      <c r="E1059" s="3">
        <f>'scaled aggregate flows'!E1059*'updating weights'!E1040</f>
        <v>246.34782227896787</v>
      </c>
      <c r="F1059" s="3">
        <f>'scaled aggregate flows'!F1059*'updating weights'!F1040</f>
        <v>2.3036863065454913E-2</v>
      </c>
      <c r="G1059" s="3">
        <f>'scaled aggregate flows'!G1059*'updating weights'!G1040</f>
        <v>123.93029707165245</v>
      </c>
      <c r="H1059" s="3">
        <f>'scaled aggregate flows'!H1059*'updating weights'!H1040</f>
        <v>-524.37705896499006</v>
      </c>
      <c r="I1059" s="3">
        <f>'scaled aggregate flows'!I1059*'updating weights'!I1040</f>
        <v>497.4006261444855</v>
      </c>
      <c r="J1059" s="3">
        <f>'scaled aggregate flows'!J1059*'updating weights'!J1040</f>
        <v>0</v>
      </c>
    </row>
    <row r="1060" spans="1:10">
      <c r="A1060" s="3" t="s">
        <v>19</v>
      </c>
      <c r="B1060" s="3" t="s">
        <v>16</v>
      </c>
      <c r="C1060" s="3" t="s">
        <v>24</v>
      </c>
      <c r="D1060" s="3">
        <f>'scaled aggregate flows'!D1060*'updating weights'!D1041</f>
        <v>1572.210472042741</v>
      </c>
      <c r="E1060" s="3">
        <f>'scaled aggregate flows'!E1060*'updating weights'!E1041</f>
        <v>569.49705718634323</v>
      </c>
      <c r="F1060" s="3">
        <f>'scaled aggregate flows'!F1060*'updating weights'!F1041</f>
        <v>8.9308856975761906</v>
      </c>
      <c r="G1060" s="3">
        <f>'scaled aggregate flows'!G1060*'updating weights'!G1041</f>
        <v>173.11922410468392</v>
      </c>
      <c r="H1060" s="3">
        <f>'scaled aggregate flows'!H1060*'updating weights'!H1041</f>
        <v>-3263.3217078938419</v>
      </c>
      <c r="I1060" s="3">
        <f>'scaled aggregate flows'!I1060*'updating weights'!I1041</f>
        <v>371.67634237107899</v>
      </c>
      <c r="J1060" s="3">
        <f>'scaled aggregate flows'!J1060*'updating weights'!J1041</f>
        <v>0</v>
      </c>
    </row>
    <row r="1061" spans="1:10">
      <c r="A1061" s="3" t="s">
        <v>19</v>
      </c>
      <c r="B1061" s="3" t="s">
        <v>17</v>
      </c>
      <c r="C1061" s="3" t="s">
        <v>24</v>
      </c>
      <c r="D1061" s="3">
        <f>'scaled aggregate flows'!D1061*'updating weights'!D1042</f>
        <v>3304.521942832901</v>
      </c>
      <c r="E1061" s="3">
        <f>'scaled aggregate flows'!E1061*'updating weights'!E1042</f>
        <v>7364.8179946632308</v>
      </c>
      <c r="F1061" s="3">
        <f>'scaled aggregate flows'!F1061*'updating weights'!F1042</f>
        <v>15.576409866045323</v>
      </c>
      <c r="G1061" s="3">
        <f>'scaled aggregate flows'!G1061*'updating weights'!G1042</f>
        <v>131.04400614893234</v>
      </c>
      <c r="H1061" s="3">
        <f>'scaled aggregate flows'!H1061*'updating weights'!H1042</f>
        <v>-3303.3068106667392</v>
      </c>
      <c r="I1061" s="3">
        <f>'scaled aggregate flows'!I1061*'updating weights'!I1042</f>
        <v>1877.4188906609945</v>
      </c>
      <c r="J1061" s="3">
        <f>'scaled aggregate flows'!J1061*'updating weights'!J1042</f>
        <v>0</v>
      </c>
    </row>
    <row r="1062" spans="1:10">
      <c r="A1062" s="3" t="s">
        <v>19</v>
      </c>
      <c r="B1062" s="3" t="s">
        <v>18</v>
      </c>
      <c r="C1062" s="3" t="s">
        <v>24</v>
      </c>
      <c r="D1062" s="3">
        <f>'scaled aggregate flows'!D1062*'updating weights'!D1043</f>
        <v>11262.433562557213</v>
      </c>
      <c r="E1062" s="3">
        <f>'scaled aggregate flows'!E1062*'updating weights'!E1043</f>
        <v>20612.235328750434</v>
      </c>
      <c r="F1062" s="3">
        <f>'scaled aggregate flows'!F1062*'updating weights'!F1043</f>
        <v>36.812209091837403</v>
      </c>
      <c r="G1062" s="3">
        <f>'scaled aggregate flows'!G1062*'updating weights'!G1043</f>
        <v>8108.7177933372077</v>
      </c>
      <c r="H1062" s="3">
        <f>'scaled aggregate flows'!H1062*'updating weights'!H1043</f>
        <v>-14876.028327176542</v>
      </c>
      <c r="I1062" s="3">
        <f>'scaled aggregate flows'!I1062*'updating weights'!I1043</f>
        <v>4780.5451946364201</v>
      </c>
      <c r="J1062" s="3">
        <f>'scaled aggregate flows'!J1062*'updating weights'!J1043</f>
        <v>0</v>
      </c>
    </row>
    <row r="1063" spans="1:10">
      <c r="A1063" s="3" t="s">
        <v>19</v>
      </c>
      <c r="B1063" s="3" t="s">
        <v>19</v>
      </c>
      <c r="C1063" s="3" t="s">
        <v>24</v>
      </c>
      <c r="D1063" s="3">
        <f>'scaled aggregate flows'!D1063*'updating weights'!D1044</f>
        <v>0</v>
      </c>
      <c r="E1063" s="3">
        <f>'scaled aggregate flows'!E1063*'updating weights'!E1044</f>
        <v>0</v>
      </c>
      <c r="F1063" s="3">
        <f>'scaled aggregate flows'!F1063*'updating weights'!F1044</f>
        <v>0</v>
      </c>
      <c r="G1063" s="3">
        <f>'scaled aggregate flows'!G1063*'updating weights'!G1044</f>
        <v>0</v>
      </c>
      <c r="H1063" s="3">
        <f>'scaled aggregate flows'!H1063*'updating weights'!H1044</f>
        <v>0</v>
      </c>
      <c r="I1063" s="3">
        <f>'scaled aggregate flows'!I1063*'updating weights'!I1044</f>
        <v>0</v>
      </c>
      <c r="J1063" s="3">
        <f>'scaled aggregate flows'!J1063*'updating weights'!J1044</f>
        <v>0</v>
      </c>
    </row>
  </sheetData>
  <autoFilter ref="A1:J1065"/>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dimension ref="A1:J1064"/>
  <sheetViews>
    <sheetView workbookViewId="0">
      <pane xSplit="3" ySplit="1" topLeftCell="D203" activePane="bottomRight" state="frozen"/>
      <selection pane="topRight" activeCell="D1" sqref="D1"/>
      <selection pane="bottomLeft" activeCell="A2" sqref="A2"/>
      <selection pane="bottomRight" activeCell="C211" sqref="C211"/>
    </sheetView>
  </sheetViews>
  <sheetFormatPr defaultRowHeight="15"/>
  <cols>
    <col min="1" max="3" width="9.140625" style="3"/>
    <col min="4" max="4" width="11.140625" style="3" customWidth="1"/>
    <col min="5" max="5" width="11.7109375" style="3" customWidth="1"/>
    <col min="6" max="6" width="10.7109375" style="3" customWidth="1"/>
    <col min="7" max="7" width="10.5703125" style="3" customWidth="1"/>
    <col min="8" max="8" width="11.7109375" style="3" customWidth="1"/>
    <col min="9" max="9" width="10" style="3" customWidth="1"/>
    <col min="10" max="16384" width="9.140625" style="3"/>
  </cols>
  <sheetData>
    <row r="1" spans="1:10" ht="113.25" customHeight="1">
      <c r="A1" s="1" t="s">
        <v>0</v>
      </c>
      <c r="B1" s="1" t="s">
        <v>1</v>
      </c>
      <c r="C1" s="1" t="s">
        <v>2</v>
      </c>
      <c r="D1" s="2" t="s">
        <v>39</v>
      </c>
      <c r="E1" s="2" t="s">
        <v>42</v>
      </c>
      <c r="F1" s="2" t="s">
        <v>40</v>
      </c>
      <c r="G1" s="2" t="s">
        <v>41</v>
      </c>
      <c r="H1" s="2" t="s">
        <v>45</v>
      </c>
      <c r="I1" s="2" t="s">
        <v>43</v>
      </c>
      <c r="J1" s="2" t="s">
        <v>44</v>
      </c>
    </row>
    <row r="2" spans="1:10">
      <c r="A2" s="3" t="s">
        <v>3</v>
      </c>
      <c r="B2" s="3" t="s">
        <v>3</v>
      </c>
      <c r="C2" s="3" t="s">
        <v>21</v>
      </c>
      <c r="D2" s="3">
        <f>'reported positions'!D2+'estimated bilateral flows'!D2</f>
        <v>0</v>
      </c>
      <c r="E2" s="3">
        <f>'reported positions'!E2+'estimated bilateral flows'!E2</f>
        <v>0</v>
      </c>
      <c r="F2" s="3">
        <f>'reported positions'!F2+'estimated bilateral flows'!F2</f>
        <v>0</v>
      </c>
      <c r="G2" s="3">
        <f>'reported positions'!G2-'estimated bilateral flows'!G2</f>
        <v>0</v>
      </c>
      <c r="H2" s="3">
        <f>'reported positions'!H2-'estimated bilateral flows'!H2</f>
        <v>0</v>
      </c>
      <c r="I2" s="3">
        <f>'reported positions'!I2-'estimated bilateral flows'!I2</f>
        <v>0</v>
      </c>
      <c r="J2" s="4">
        <f>'reported positions'!J2-'estimated bilateral flows'!J2</f>
        <v>0</v>
      </c>
    </row>
    <row r="3" spans="1:10">
      <c r="A3" s="3" t="s">
        <v>3</v>
      </c>
      <c r="B3" s="3" t="s">
        <v>4</v>
      </c>
      <c r="C3" s="3" t="s">
        <v>21</v>
      </c>
      <c r="D3" s="3">
        <f>'reported positions'!D3+'estimated bilateral flows'!D3</f>
        <v>2137.2719281272011</v>
      </c>
      <c r="E3" s="3">
        <f>'reported positions'!E3+'estimated bilateral flows'!E3</f>
        <v>11718.951275454056</v>
      </c>
      <c r="F3" s="3">
        <f>'reported positions'!F3+'estimated bilateral flows'!F3</f>
        <v>8037.827321654212</v>
      </c>
      <c r="G3" s="3">
        <f>'reported positions'!G3-'estimated bilateral flows'!G3</f>
        <v>6.1233869626338935</v>
      </c>
      <c r="H3" s="3">
        <f>'reported positions'!H3-'estimated bilateral flows'!H3</f>
        <v>32300.367484941464</v>
      </c>
      <c r="I3" s="3">
        <f>'reported positions'!I3-'estimated bilateral flows'!I3</f>
        <v>72.642386798414805</v>
      </c>
      <c r="J3" s="4">
        <f>'reported positions'!J3-'estimated bilateral flows'!J3</f>
        <v>0</v>
      </c>
    </row>
    <row r="4" spans="1:10">
      <c r="A4" s="3" t="s">
        <v>3</v>
      </c>
      <c r="B4" s="3" t="s">
        <v>5</v>
      </c>
      <c r="C4" s="3" t="s">
        <v>21</v>
      </c>
      <c r="D4" s="3">
        <f>'reported positions'!D4+'estimated bilateral flows'!D4</f>
        <v>0</v>
      </c>
      <c r="E4" s="3">
        <f>'reported positions'!E4+'estimated bilateral flows'!E4</f>
        <v>0</v>
      </c>
      <c r="F4" s="3">
        <f>'reported positions'!F4+'estimated bilateral flows'!F4</f>
        <v>2455.5771113217343</v>
      </c>
      <c r="G4" s="3">
        <f>'reported positions'!G4-'estimated bilateral flows'!G4</f>
        <v>0.21105492602986628</v>
      </c>
      <c r="H4" s="3">
        <f>'reported positions'!H4-'estimated bilateral flows'!H4</f>
        <v>0</v>
      </c>
      <c r="I4" s="3">
        <f>'reported positions'!I4-'estimated bilateral flows'!I4</f>
        <v>15.540599871402577</v>
      </c>
      <c r="J4" s="4">
        <f>'reported positions'!J4-'estimated bilateral flows'!J4</f>
        <v>0</v>
      </c>
    </row>
    <row r="5" spans="1:10">
      <c r="A5" s="3" t="s">
        <v>3</v>
      </c>
      <c r="B5" s="3" t="s">
        <v>6</v>
      </c>
      <c r="C5" s="3" t="s">
        <v>21</v>
      </c>
      <c r="D5" s="3">
        <f>'reported positions'!D5+'estimated bilateral flows'!D5</f>
        <v>82.45361394253348</v>
      </c>
      <c r="E5" s="3">
        <f>'reported positions'!E5+'estimated bilateral flows'!E5</f>
        <v>0</v>
      </c>
      <c r="F5" s="3">
        <f>'reported positions'!F5+'estimated bilateral flows'!F5</f>
        <v>4447.987602954111</v>
      </c>
      <c r="G5" s="3">
        <f>'reported positions'!G5-'estimated bilateral flows'!G5</f>
        <v>4018.09731083937</v>
      </c>
      <c r="H5" s="3">
        <f>'reported positions'!H5-'estimated bilateral flows'!H5</f>
        <v>0</v>
      </c>
      <c r="I5" s="3">
        <f>'reported positions'!I5-'estimated bilateral flows'!I5</f>
        <v>9.7626803532214812E-2</v>
      </c>
      <c r="J5" s="4">
        <f>'reported positions'!J5-'estimated bilateral flows'!J5</f>
        <v>0</v>
      </c>
    </row>
    <row r="6" spans="1:10">
      <c r="A6" s="3" t="s">
        <v>3</v>
      </c>
      <c r="B6" s="3" t="s">
        <v>7</v>
      </c>
      <c r="C6" s="3" t="s">
        <v>21</v>
      </c>
      <c r="D6" s="3">
        <f>'reported positions'!D6+'estimated bilateral flows'!D6</f>
        <v>28402.312142616538</v>
      </c>
      <c r="E6" s="3">
        <f>'reported positions'!E6+'estimated bilateral flows'!E6</f>
        <v>0</v>
      </c>
      <c r="F6" s="3">
        <f>'reported positions'!F6+'estimated bilateral flows'!F6</f>
        <v>63060.147828939887</v>
      </c>
      <c r="G6" s="3">
        <f>'reported positions'!G6-'estimated bilateral flows'!G6</f>
        <v>5030.9758461431138</v>
      </c>
      <c r="H6" s="3">
        <f>'reported positions'!H6-'estimated bilateral flows'!H6</f>
        <v>0</v>
      </c>
      <c r="I6" s="3">
        <f>'reported positions'!I6-'estimated bilateral flows'!I6</f>
        <v>823.78507877579591</v>
      </c>
      <c r="J6" s="4">
        <f>'reported positions'!J6-'estimated bilateral flows'!J6</f>
        <v>24473.253866699204</v>
      </c>
    </row>
    <row r="7" spans="1:10">
      <c r="A7" s="3" t="s">
        <v>3</v>
      </c>
      <c r="B7" s="3" t="s">
        <v>8</v>
      </c>
      <c r="C7" s="3" t="s">
        <v>21</v>
      </c>
      <c r="D7" s="3">
        <f>'reported positions'!D7+'estimated bilateral flows'!D7</f>
        <v>84.538545829042221</v>
      </c>
      <c r="E7" s="3">
        <f>'reported positions'!E7+'estimated bilateral flows'!E7</f>
        <v>0</v>
      </c>
      <c r="F7" s="3">
        <f>'reported positions'!F7+'estimated bilateral flows'!F7</f>
        <v>17.89779235657241</v>
      </c>
      <c r="G7" s="3">
        <f>'reported positions'!G7-'estimated bilateral flows'!G7</f>
        <v>0.20466839398924622</v>
      </c>
      <c r="H7" s="3">
        <f>'reported positions'!H7-'estimated bilateral flows'!H7</f>
        <v>0</v>
      </c>
      <c r="I7" s="3">
        <f>'reported positions'!I7-'estimated bilateral flows'!I7</f>
        <v>1.1424945192873559</v>
      </c>
      <c r="J7" s="4">
        <f>'reported positions'!J7-'estimated bilateral flows'!J7</f>
        <v>0</v>
      </c>
    </row>
    <row r="8" spans="1:10">
      <c r="A8" s="3" t="s">
        <v>3</v>
      </c>
      <c r="B8" s="3" t="s">
        <v>9</v>
      </c>
      <c r="C8" s="3" t="s">
        <v>21</v>
      </c>
      <c r="D8" s="3">
        <f>'reported positions'!D8+'estimated bilateral flows'!D8</f>
        <v>0</v>
      </c>
      <c r="E8" s="3">
        <f>'reported positions'!E8+'estimated bilateral flows'!E8</f>
        <v>0</v>
      </c>
      <c r="F8" s="3">
        <f>'reported positions'!F8+'estimated bilateral flows'!F8</f>
        <v>0</v>
      </c>
      <c r="G8" s="3">
        <f>'reported positions'!G8-'estimated bilateral flows'!G8</f>
        <v>0.43418438919902985</v>
      </c>
      <c r="H8" s="3">
        <f>'reported positions'!H8-'estimated bilateral flows'!H8</f>
        <v>0</v>
      </c>
      <c r="I8" s="3">
        <f>'reported positions'!I8-'estimated bilateral flows'!I8</f>
        <v>5.9576267634358269E-2</v>
      </c>
      <c r="J8" s="4">
        <f>'reported positions'!J8-'estimated bilateral flows'!J8</f>
        <v>0</v>
      </c>
    </row>
    <row r="9" spans="1:10">
      <c r="A9" s="3" t="s">
        <v>3</v>
      </c>
      <c r="B9" s="3" t="s">
        <v>10</v>
      </c>
      <c r="C9" s="3" t="s">
        <v>21</v>
      </c>
      <c r="D9" s="3">
        <f>'reported positions'!D9+'estimated bilateral flows'!D9</f>
        <v>2596.7584017132167</v>
      </c>
      <c r="E9" s="3">
        <f>'reported positions'!E9+'estimated bilateral flows'!E9</f>
        <v>21716.694426238468</v>
      </c>
      <c r="F9" s="3">
        <f>'reported positions'!F9+'estimated bilateral flows'!F9</f>
        <v>5930.877119776861</v>
      </c>
      <c r="G9" s="3">
        <f>'reported positions'!G9-'estimated bilateral flows'!G9</f>
        <v>0.30465753625020414</v>
      </c>
      <c r="H9" s="3">
        <f>'reported positions'!H9-'estimated bilateral flows'!H9</f>
        <v>39.005375965963339</v>
      </c>
      <c r="I9" s="3">
        <f>'reported positions'!I9-'estimated bilateral flows'!I9</f>
        <v>5.0106032828466027</v>
      </c>
      <c r="J9" s="4">
        <f>'reported positions'!J9-'estimated bilateral flows'!J9</f>
        <v>0</v>
      </c>
    </row>
    <row r="10" spans="1:10">
      <c r="A10" s="3" t="s">
        <v>3</v>
      </c>
      <c r="B10" s="3" t="s">
        <v>11</v>
      </c>
      <c r="C10" s="3" t="s">
        <v>21</v>
      </c>
      <c r="D10" s="3">
        <f>'reported positions'!D10+'estimated bilateral flows'!D10</f>
        <v>22059.491568250804</v>
      </c>
      <c r="E10" s="3">
        <f>'reported positions'!E10+'estimated bilateral flows'!E10</f>
        <v>0</v>
      </c>
      <c r="F10" s="3">
        <f>'reported positions'!F10+'estimated bilateral flows'!F10</f>
        <v>1813.6450293136543</v>
      </c>
      <c r="G10" s="3">
        <f>'reported positions'!G10-'estimated bilateral flows'!G10</f>
        <v>955.11704310580228</v>
      </c>
      <c r="H10" s="3">
        <f>'reported positions'!H10-'estimated bilateral flows'!H10</f>
        <v>0</v>
      </c>
      <c r="I10" s="3">
        <f>'reported positions'!I10-'estimated bilateral flows'!I10</f>
        <v>4187.8795965907229</v>
      </c>
      <c r="J10" s="4">
        <f>'reported positions'!J10-'estimated bilateral flows'!J10</f>
        <v>0</v>
      </c>
    </row>
    <row r="11" spans="1:10">
      <c r="A11" s="3" t="s">
        <v>3</v>
      </c>
      <c r="B11" s="3" t="s">
        <v>12</v>
      </c>
      <c r="C11" s="3" t="s">
        <v>21</v>
      </c>
      <c r="D11" s="3">
        <f>'reported positions'!D11+'estimated bilateral flows'!D11</f>
        <v>0</v>
      </c>
      <c r="E11" s="3">
        <f>'reported positions'!E11+'estimated bilateral flows'!E11</f>
        <v>0</v>
      </c>
      <c r="F11" s="3">
        <f>'reported positions'!F11+'estimated bilateral flows'!F11</f>
        <v>0</v>
      </c>
      <c r="G11" s="3">
        <f>'reported positions'!G11-'estimated bilateral flows'!G11</f>
        <v>0</v>
      </c>
      <c r="H11" s="3">
        <f>'reported positions'!H11-'estimated bilateral flows'!H11</f>
        <v>0</v>
      </c>
      <c r="I11" s="3">
        <f>'reported positions'!I11-'estimated bilateral flows'!I11</f>
        <v>0.79460390536409597</v>
      </c>
      <c r="J11" s="4">
        <f>'reported positions'!J11-'estimated bilateral flows'!J11</f>
        <v>0</v>
      </c>
    </row>
    <row r="12" spans="1:10">
      <c r="A12" s="3" t="s">
        <v>3</v>
      </c>
      <c r="B12" s="3" t="s">
        <v>13</v>
      </c>
      <c r="C12" s="3" t="s">
        <v>21</v>
      </c>
      <c r="D12" s="3">
        <f>'reported positions'!D12+'estimated bilateral flows'!D12</f>
        <v>2023.5374396103155</v>
      </c>
      <c r="E12" s="3">
        <f>'reported positions'!E12+'estimated bilateral flows'!E12</f>
        <v>5256.3403995334556</v>
      </c>
      <c r="F12" s="3">
        <f>'reported positions'!F12+'estimated bilateral flows'!F12</f>
        <v>7920.166539471873</v>
      </c>
      <c r="G12" s="3">
        <f>'reported positions'!G12-'estimated bilateral flows'!G12</f>
        <v>654.51914586304338</v>
      </c>
      <c r="H12" s="3">
        <f>'reported positions'!H12-'estimated bilateral flows'!H12</f>
        <v>-23.423690604708664</v>
      </c>
      <c r="I12" s="3">
        <f>'reported positions'!I12-'estimated bilateral flows'!I12</f>
        <v>14.235575205922947</v>
      </c>
      <c r="J12" s="4">
        <f>'reported positions'!J12-'estimated bilateral flows'!J12</f>
        <v>0</v>
      </c>
    </row>
    <row r="13" spans="1:10">
      <c r="A13" s="3" t="s">
        <v>3</v>
      </c>
      <c r="B13" s="3" t="s">
        <v>14</v>
      </c>
      <c r="C13" s="3" t="s">
        <v>21</v>
      </c>
      <c r="D13" s="3">
        <f>'reported positions'!D13+'estimated bilateral flows'!D13</f>
        <v>982.72319319138114</v>
      </c>
      <c r="E13" s="3">
        <f>'reported positions'!E13+'estimated bilateral flows'!E13</f>
        <v>0</v>
      </c>
      <c r="F13" s="3">
        <f>'reported positions'!F13+'estimated bilateral flows'!F13</f>
        <v>5167.3022311361992</v>
      </c>
      <c r="G13" s="3">
        <f>'reported positions'!G13-'estimated bilateral flows'!G13</f>
        <v>4.1870702795683963</v>
      </c>
      <c r="H13" s="3">
        <f>'reported positions'!H13-'estimated bilateral flows'!H13</f>
        <v>0</v>
      </c>
      <c r="I13" s="3">
        <f>'reported positions'!I13-'estimated bilateral flows'!I13</f>
        <v>238.2819140684438</v>
      </c>
      <c r="J13" s="4">
        <f>'reported positions'!J13-'estimated bilateral flows'!J13</f>
        <v>0</v>
      </c>
    </row>
    <row r="14" spans="1:10">
      <c r="A14" s="3" t="s">
        <v>3</v>
      </c>
      <c r="B14" s="3" t="s">
        <v>15</v>
      </c>
      <c r="C14" s="3" t="s">
        <v>21</v>
      </c>
      <c r="D14" s="3">
        <f>'reported positions'!D14+'estimated bilateral flows'!D14</f>
        <v>0</v>
      </c>
      <c r="E14" s="3">
        <f>'reported positions'!E14+'estimated bilateral flows'!E14</f>
        <v>0</v>
      </c>
      <c r="F14" s="3">
        <f>'reported positions'!F14+'estimated bilateral flows'!F14</f>
        <v>1.9886435951747121</v>
      </c>
      <c r="G14" s="3">
        <f>'reported positions'!G14-'estimated bilateral flows'!G14</f>
        <v>0.34557125713542641</v>
      </c>
      <c r="H14" s="3">
        <f>'reported positions'!H14-'estimated bilateral flows'!H14</f>
        <v>0</v>
      </c>
      <c r="I14" s="3">
        <f>'reported positions'!I14-'estimated bilateral flows'!I14</f>
        <v>1.6994456490151248</v>
      </c>
      <c r="J14" s="4">
        <f>'reported positions'!J14-'estimated bilateral flows'!J14</f>
        <v>0</v>
      </c>
    </row>
    <row r="15" spans="1:10">
      <c r="A15" s="3" t="s">
        <v>3</v>
      </c>
      <c r="B15" s="3" t="s">
        <v>16</v>
      </c>
      <c r="C15" s="3" t="s">
        <v>21</v>
      </c>
      <c r="D15" s="3">
        <f>'reported positions'!D15+'estimated bilateral flows'!D15</f>
        <v>37.202650033599973</v>
      </c>
      <c r="E15" s="3">
        <f>'reported positions'!E15+'estimated bilateral flows'!E15</f>
        <v>0</v>
      </c>
      <c r="F15" s="3">
        <f>'reported positions'!F15+'estimated bilateral flows'!F15</f>
        <v>434.4238296707174</v>
      </c>
      <c r="G15" s="3">
        <f>'reported positions'!G15-'estimated bilateral flows'!G15</f>
        <v>0</v>
      </c>
      <c r="H15" s="3">
        <f>'reported positions'!H15-'estimated bilateral flows'!H15</f>
        <v>0</v>
      </c>
      <c r="I15" s="3">
        <f>'reported positions'!I15-'estimated bilateral flows'!I15</f>
        <v>9.7844235165916874E-4</v>
      </c>
      <c r="J15" s="4">
        <f>'reported positions'!J15-'estimated bilateral flows'!J15</f>
        <v>0</v>
      </c>
    </row>
    <row r="16" spans="1:10">
      <c r="A16" s="3" t="s">
        <v>3</v>
      </c>
      <c r="B16" s="3" t="s">
        <v>17</v>
      </c>
      <c r="C16" s="3" t="s">
        <v>21</v>
      </c>
      <c r="D16" s="3">
        <f>'reported positions'!D16+'estimated bilateral flows'!D16</f>
        <v>596.08852800156478</v>
      </c>
      <c r="E16" s="3">
        <f>'reported positions'!E16+'estimated bilateral flows'!E16</f>
        <v>9814.2050087369589</v>
      </c>
      <c r="F16" s="3">
        <f>'reported positions'!F16+'estimated bilateral flows'!F16</f>
        <v>1586.3745833689336</v>
      </c>
      <c r="G16" s="3">
        <f>'reported positions'!G16-'estimated bilateral flows'!G16</f>
        <v>349.14013107137544</v>
      </c>
      <c r="H16" s="3">
        <f>'reported positions'!H16-'estimated bilateral flows'!H16</f>
        <v>0</v>
      </c>
      <c r="I16" s="3">
        <f>'reported positions'!I16-'estimated bilateral flows'!I16</f>
        <v>117.46591808608983</v>
      </c>
      <c r="J16" s="4">
        <f>'reported positions'!J16-'estimated bilateral flows'!J16</f>
        <v>0</v>
      </c>
    </row>
    <row r="17" spans="1:10">
      <c r="A17" s="3" t="s">
        <v>3</v>
      </c>
      <c r="B17" s="3" t="s">
        <v>18</v>
      </c>
      <c r="C17" s="3" t="s">
        <v>21</v>
      </c>
      <c r="D17" s="3">
        <f>'reported positions'!D17+'estimated bilateral flows'!D17</f>
        <v>9654.8085628082608</v>
      </c>
      <c r="E17" s="3">
        <f>'reported positions'!E17+'estimated bilateral flows'!E17</f>
        <v>14509.797875010758</v>
      </c>
      <c r="F17" s="3">
        <f>'reported positions'!F17+'estimated bilateral flows'!F17</f>
        <v>18714.771785105902</v>
      </c>
      <c r="G17" s="3">
        <f>'reported positions'!G17-'estimated bilateral flows'!G17</f>
        <v>15.836004932096264</v>
      </c>
      <c r="H17" s="3">
        <f>'reported positions'!H17-'estimated bilateral flows'!H17</f>
        <v>78.308717649621201</v>
      </c>
      <c r="I17" s="3">
        <f>'reported positions'!I17-'estimated bilateral flows'!I17</f>
        <v>48.015210238787233</v>
      </c>
      <c r="J17" s="4">
        <f>'reported positions'!J17-'estimated bilateral flows'!J17</f>
        <v>0</v>
      </c>
    </row>
    <row r="18" spans="1:10">
      <c r="A18" s="3" t="s">
        <v>3</v>
      </c>
      <c r="B18" s="3" t="s">
        <v>19</v>
      </c>
      <c r="C18" s="3" t="s">
        <v>21</v>
      </c>
      <c r="D18" s="3">
        <f>'reported positions'!D18+'estimated bilateral flows'!D18</f>
        <v>17128.566116786817</v>
      </c>
      <c r="E18" s="3">
        <f>'reported positions'!E18+'estimated bilateral flows'!E18</f>
        <v>86753.672456975648</v>
      </c>
      <c r="F18" s="3">
        <f>'reported positions'!F18+'estimated bilateral flows'!F18</f>
        <v>171617.95361998247</v>
      </c>
      <c r="G18" s="3">
        <f>'reported positions'!G18-'estimated bilateral flows'!G18</f>
        <v>749.28919418249393</v>
      </c>
      <c r="H18" s="3">
        <f>'reported positions'!H18-'estimated bilateral flows'!H18</f>
        <v>3111.1437547426981</v>
      </c>
      <c r="I18" s="3">
        <f>'reported positions'!I18-'estimated bilateral flows'!I18</f>
        <v>1384.2112008733909</v>
      </c>
      <c r="J18" s="4">
        <f>'reported positions'!J18-'estimated bilateral flows'!J18</f>
        <v>94207.994550981588</v>
      </c>
    </row>
    <row r="19" spans="1:10">
      <c r="A19" s="3" t="s">
        <v>3</v>
      </c>
      <c r="B19" s="3" t="s">
        <v>37</v>
      </c>
      <c r="C19" s="3" t="s">
        <v>21</v>
      </c>
      <c r="D19" s="3">
        <f t="shared" ref="D19:J19" si="0">SUM(D2:D18)</f>
        <v>85785.752690911264</v>
      </c>
      <c r="E19" s="3">
        <f t="shared" si="0"/>
        <v>149769.66144194934</v>
      </c>
      <c r="F19" s="3">
        <f t="shared" si="0"/>
        <v>291206.94103864831</v>
      </c>
      <c r="G19" s="3">
        <f t="shared" si="0"/>
        <v>11784.785269882103</v>
      </c>
      <c r="H19" s="3">
        <f t="shared" si="0"/>
        <v>35505.40164269504</v>
      </c>
      <c r="I19" s="3">
        <f t="shared" si="0"/>
        <v>6910.862809379003</v>
      </c>
      <c r="J19" s="3">
        <f t="shared" si="0"/>
        <v>118681.24841768079</v>
      </c>
    </row>
    <row r="21" spans="1:10">
      <c r="A21" s="3" t="s">
        <v>3</v>
      </c>
      <c r="B21" s="3" t="s">
        <v>3</v>
      </c>
      <c r="C21" s="3" t="s">
        <v>22</v>
      </c>
      <c r="D21" s="3">
        <f>D2+'estimated bilateral flows'!D21</f>
        <v>0</v>
      </c>
      <c r="E21" s="3">
        <f>E2+'estimated bilateral flows'!E21</f>
        <v>0</v>
      </c>
      <c r="F21" s="3">
        <f>F2+'estimated bilateral flows'!F21</f>
        <v>0</v>
      </c>
      <c r="G21" s="3">
        <f>G2-'estimated bilateral flows'!G21</f>
        <v>0</v>
      </c>
      <c r="H21" s="3">
        <f>H2-'estimated bilateral flows'!H21</f>
        <v>0</v>
      </c>
      <c r="I21" s="3">
        <f>I2-'estimated bilateral flows'!I21</f>
        <v>0</v>
      </c>
      <c r="J21" s="4">
        <f>J2-'estimated bilateral flows'!J21</f>
        <v>0</v>
      </c>
    </row>
    <row r="22" spans="1:10">
      <c r="A22" s="3" t="s">
        <v>3</v>
      </c>
      <c r="B22" s="3" t="s">
        <v>4</v>
      </c>
      <c r="C22" s="3" t="s">
        <v>22</v>
      </c>
      <c r="D22" s="3">
        <f>D3+'estimated bilateral flows'!D22</f>
        <v>2139.9338082612076</v>
      </c>
      <c r="E22" s="3">
        <f>E3+'estimated bilateral flows'!E22</f>
        <v>11904.623662528584</v>
      </c>
      <c r="F22" s="3">
        <f>F3+'estimated bilateral flows'!F22</f>
        <v>8190.9508798802553</v>
      </c>
      <c r="G22" s="3">
        <f>G3-'estimated bilateral flows'!G22</f>
        <v>6.1135116975450146</v>
      </c>
      <c r="H22" s="3">
        <f>H3-'estimated bilateral flows'!H22</f>
        <v>32744.524915051279</v>
      </c>
      <c r="I22" s="3">
        <f>I3-'estimated bilateral flows'!I22</f>
        <v>67.340548184961136</v>
      </c>
      <c r="J22" s="4">
        <f>J3-'estimated bilateral flows'!J22</f>
        <v>0</v>
      </c>
    </row>
    <row r="23" spans="1:10">
      <c r="A23" s="3" t="s">
        <v>3</v>
      </c>
      <c r="B23" s="3" t="s">
        <v>5</v>
      </c>
      <c r="C23" s="3" t="s">
        <v>22</v>
      </c>
      <c r="D23" s="3">
        <f>D4+'estimated bilateral flows'!D23</f>
        <v>0</v>
      </c>
      <c r="E23" s="3">
        <f>E4+'estimated bilateral flows'!E23</f>
        <v>0</v>
      </c>
      <c r="F23" s="3">
        <f>F4+'estimated bilateral flows'!F23</f>
        <v>2502.3567558372411</v>
      </c>
      <c r="G23" s="3">
        <f>G4-'estimated bilateral flows'!G23</f>
        <v>0.21071455503002959</v>
      </c>
      <c r="H23" s="3">
        <f>H4-'estimated bilateral flows'!H23</f>
        <v>0</v>
      </c>
      <c r="I23" s="3">
        <f>I4-'estimated bilateral flows'!I23</f>
        <v>14.406361913293068</v>
      </c>
      <c r="J23" s="4">
        <f>J4-'estimated bilateral flows'!J23</f>
        <v>0</v>
      </c>
    </row>
    <row r="24" spans="1:10">
      <c r="A24" s="3" t="s">
        <v>3</v>
      </c>
      <c r="B24" s="3" t="s">
        <v>6</v>
      </c>
      <c r="C24" s="3" t="s">
        <v>22</v>
      </c>
      <c r="D24" s="3">
        <f>D5+'estimated bilateral flows'!D24</f>
        <v>82.556306367415047</v>
      </c>
      <c r="E24" s="3">
        <f>E5+'estimated bilateral flows'!E24</f>
        <v>0</v>
      </c>
      <c r="F24" s="3">
        <f>F5+'estimated bilateral flows'!F24</f>
        <v>4532.7233980208666</v>
      </c>
      <c r="G24" s="3">
        <f>G5-'estimated bilateral flows'!G24</f>
        <v>4011.6172735104237</v>
      </c>
      <c r="H24" s="3">
        <f>H5-'estimated bilateral flows'!H24</f>
        <v>0</v>
      </c>
      <c r="I24" s="3">
        <f>I5-'estimated bilateral flows'!I24</f>
        <v>9.0501465565119746E-2</v>
      </c>
      <c r="J24" s="4">
        <f>J5-'estimated bilateral flows'!J24</f>
        <v>0</v>
      </c>
    </row>
    <row r="25" spans="1:10">
      <c r="A25" s="3" t="s">
        <v>3</v>
      </c>
      <c r="B25" s="3" t="s">
        <v>7</v>
      </c>
      <c r="C25" s="3" t="s">
        <v>22</v>
      </c>
      <c r="D25" s="3">
        <f>D6+'estimated bilateral flows'!D25</f>
        <v>28437.685999100271</v>
      </c>
      <c r="E25" s="3">
        <f>E6+'estimated bilateral flows'!E25</f>
        <v>0</v>
      </c>
      <c r="F25" s="3">
        <f>F6+'estimated bilateral flows'!F25</f>
        <v>64261.466771412561</v>
      </c>
      <c r="G25" s="3">
        <f>G6-'estimated bilateral flows'!G25</f>
        <v>5022.8623265436536</v>
      </c>
      <c r="H25" s="3">
        <f>H6-'estimated bilateral flows'!H25</f>
        <v>0</v>
      </c>
      <c r="I25" s="3">
        <f>I6-'estimated bilateral flows'!I25</f>
        <v>763.66073908469161</v>
      </c>
      <c r="J25" s="4">
        <f>J6-'estimated bilateral flows'!J25</f>
        <v>25870.673755859032</v>
      </c>
    </row>
    <row r="26" spans="1:10">
      <c r="A26" s="3" t="s">
        <v>3</v>
      </c>
      <c r="B26" s="3" t="s">
        <v>8</v>
      </c>
      <c r="C26" s="3" t="s">
        <v>22</v>
      </c>
      <c r="D26" s="3">
        <f>D7+'estimated bilateral flows'!D26</f>
        <v>84.64383494679025</v>
      </c>
      <c r="E26" s="3">
        <f>E7+'estimated bilateral flows'!E26</f>
        <v>0</v>
      </c>
      <c r="F26" s="3">
        <f>F7+'estimated bilateral flows'!F26</f>
        <v>18.238751864702927</v>
      </c>
      <c r="G26" s="3">
        <f>G7-'estimated bilateral flows'!G26</f>
        <v>0.20433832263195778</v>
      </c>
      <c r="H26" s="3">
        <f>H7-'estimated bilateral flows'!H26</f>
        <v>0</v>
      </c>
      <c r="I26" s="3">
        <f>I7-'estimated bilateral flows'!I26</f>
        <v>1.0591090218528323</v>
      </c>
      <c r="J26" s="4">
        <f>J7-'estimated bilateral flows'!J26</f>
        <v>0</v>
      </c>
    </row>
    <row r="27" spans="1:10">
      <c r="A27" s="3" t="s">
        <v>3</v>
      </c>
      <c r="B27" s="3" t="s">
        <v>9</v>
      </c>
      <c r="C27" s="3" t="s">
        <v>22</v>
      </c>
      <c r="D27" s="3">
        <f>D8+'estimated bilateral flows'!D27</f>
        <v>0</v>
      </c>
      <c r="E27" s="3">
        <f>E8+'estimated bilateral flows'!E27</f>
        <v>0</v>
      </c>
      <c r="F27" s="3">
        <f>F8+'estimated bilateral flows'!F27</f>
        <v>0</v>
      </c>
      <c r="G27" s="3">
        <f>G8-'estimated bilateral flows'!G27</f>
        <v>0.43348417443766368</v>
      </c>
      <c r="H27" s="3">
        <f>H8-'estimated bilateral flows'!H27</f>
        <v>0</v>
      </c>
      <c r="I27" s="3">
        <f>I8-'estimated bilateral flows'!I27</f>
        <v>5.5228065845975088E-2</v>
      </c>
      <c r="J27" s="4">
        <f>J8-'estimated bilateral flows'!J27</f>
        <v>0</v>
      </c>
    </row>
    <row r="28" spans="1:10">
      <c r="A28" s="3" t="s">
        <v>3</v>
      </c>
      <c r="B28" s="3" t="s">
        <v>10</v>
      </c>
      <c r="C28" s="3" t="s">
        <v>22</v>
      </c>
      <c r="D28" s="3">
        <f>D9+'estimated bilateral flows'!D28</f>
        <v>2599.9925524599548</v>
      </c>
      <c r="E28" s="3">
        <f>E9+'estimated bilateral flows'!E28</f>
        <v>22060.76877203197</v>
      </c>
      <c r="F28" s="3">
        <f>F9+'estimated bilateral flows'!F28</f>
        <v>6043.8625039658264</v>
      </c>
      <c r="G28" s="3">
        <f>G9-'estimated bilateral flows'!G28</f>
        <v>0.30416621111426967</v>
      </c>
      <c r="H28" s="3">
        <f>H9-'estimated bilateral flows'!H28</f>
        <v>39.541732945727922</v>
      </c>
      <c r="I28" s="3">
        <f>I9-'estimated bilateral flows'!I28</f>
        <v>4.6449020561590251</v>
      </c>
      <c r="J28" s="4">
        <f>J9-'estimated bilateral flows'!J28</f>
        <v>0</v>
      </c>
    </row>
    <row r="29" spans="1:10">
      <c r="A29" s="3" t="s">
        <v>3</v>
      </c>
      <c r="B29" s="3" t="s">
        <v>11</v>
      </c>
      <c r="C29" s="3" t="s">
        <v>22</v>
      </c>
      <c r="D29" s="3">
        <f>D10+'estimated bilateral flows'!D29</f>
        <v>22086.965714894963</v>
      </c>
      <c r="E29" s="3">
        <f>E10+'estimated bilateral flows'!E29</f>
        <v>0</v>
      </c>
      <c r="F29" s="3">
        <f>F10+'estimated bilateral flows'!F29</f>
        <v>1848.1956322482704</v>
      </c>
      <c r="G29" s="3">
        <f>G10-'estimated bilateral flows'!G29</f>
        <v>953.576713538337</v>
      </c>
      <c r="H29" s="3">
        <f>H10-'estimated bilateral flows'!H29</f>
        <v>0</v>
      </c>
      <c r="I29" s="3">
        <f>I10-'estimated bilateral flows'!I29</f>
        <v>3882.2252433642129</v>
      </c>
      <c r="J29" s="4">
        <f>J10-'estimated bilateral flows'!J29</f>
        <v>0</v>
      </c>
    </row>
    <row r="30" spans="1:10">
      <c r="A30" s="3" t="s">
        <v>3</v>
      </c>
      <c r="B30" s="3" t="s">
        <v>12</v>
      </c>
      <c r="C30" s="3" t="s">
        <v>22</v>
      </c>
      <c r="D30" s="3">
        <f>D11+'estimated bilateral flows'!D30</f>
        <v>0</v>
      </c>
      <c r="E30" s="3">
        <f>E11+'estimated bilateral flows'!E30</f>
        <v>0</v>
      </c>
      <c r="F30" s="3">
        <f>F11+'estimated bilateral flows'!F30</f>
        <v>0</v>
      </c>
      <c r="G30" s="3">
        <f>G11-'estimated bilateral flows'!G30</f>
        <v>0</v>
      </c>
      <c r="H30" s="3">
        <f>H11-'estimated bilateral flows'!H30</f>
        <v>0</v>
      </c>
      <c r="I30" s="3">
        <f>I11-'estimated bilateral flows'!I30</f>
        <v>0.73660936727779547</v>
      </c>
      <c r="J30" s="4">
        <f>J11-'estimated bilateral flows'!J30</f>
        <v>0</v>
      </c>
    </row>
    <row r="31" spans="1:10">
      <c r="A31" s="3" t="s">
        <v>3</v>
      </c>
      <c r="B31" s="3" t="s">
        <v>13</v>
      </c>
      <c r="C31" s="3" t="s">
        <v>22</v>
      </c>
      <c r="D31" s="3">
        <f>D12+'estimated bilateral flows'!D31</f>
        <v>2026.0576683374279</v>
      </c>
      <c r="E31" s="3">
        <f>E12+'estimated bilateral flows'!E31</f>
        <v>5339.6206561296112</v>
      </c>
      <c r="F31" s="3">
        <f>F12+'estimated bilateral flows'!F31</f>
        <v>8071.0486166470755</v>
      </c>
      <c r="G31" s="3">
        <f>G12-'estimated bilateral flows'!G31</f>
        <v>653.46359439935406</v>
      </c>
      <c r="H31" s="3">
        <f>H12-'estimated bilateral flows'!H31</f>
        <v>-23.745786204008738</v>
      </c>
      <c r="I31" s="3">
        <f>I12-'estimated bilateral flows'!I31</f>
        <v>13.19658508406846</v>
      </c>
      <c r="J31" s="4">
        <f>J12-'estimated bilateral flows'!J31</f>
        <v>0</v>
      </c>
    </row>
    <row r="32" spans="1:10">
      <c r="A32" s="3" t="s">
        <v>3</v>
      </c>
      <c r="B32" s="3" t="s">
        <v>14</v>
      </c>
      <c r="C32" s="3" t="s">
        <v>22</v>
      </c>
      <c r="D32" s="3">
        <f>D13+'estimated bilateral flows'!D32</f>
        <v>983.94713260253309</v>
      </c>
      <c r="E32" s="3">
        <f>E13+'estimated bilateral flows'!E32</f>
        <v>0</v>
      </c>
      <c r="F32" s="3">
        <f>F13+'estimated bilateral flows'!F32</f>
        <v>5265.7412336673096</v>
      </c>
      <c r="G32" s="3">
        <f>G13-'estimated bilateral flows'!G32</f>
        <v>4.1803177373546143</v>
      </c>
      <c r="H32" s="3">
        <f>H13-'estimated bilateral flows'!H32</f>
        <v>0</v>
      </c>
      <c r="I32" s="3">
        <f>I13-'estimated bilateral flows'!I32</f>
        <v>220.89079700064269</v>
      </c>
      <c r="J32" s="4">
        <f>J13-'estimated bilateral flows'!J32</f>
        <v>0</v>
      </c>
    </row>
    <row r="33" spans="1:10">
      <c r="A33" s="3" t="s">
        <v>3</v>
      </c>
      <c r="B33" s="3" t="s">
        <v>15</v>
      </c>
      <c r="C33" s="3" t="s">
        <v>22</v>
      </c>
      <c r="D33" s="3">
        <f>D14+'estimated bilateral flows'!D33</f>
        <v>0</v>
      </c>
      <c r="E33" s="3">
        <f>E14+'estimated bilateral flows'!E33</f>
        <v>0</v>
      </c>
      <c r="F33" s="3">
        <f>F14+'estimated bilateral flows'!F33</f>
        <v>2.0265279849669917</v>
      </c>
      <c r="G33" s="3">
        <f>G14-'estimated bilateral flows'!G33</f>
        <v>0.3450139499144172</v>
      </c>
      <c r="H33" s="3">
        <f>H14-'estimated bilateral flows'!H33</f>
        <v>0</v>
      </c>
      <c r="I33" s="3">
        <f>I14-'estimated bilateral flows'!I33</f>
        <v>1.5754108125990556</v>
      </c>
      <c r="J33" s="4">
        <f>J14-'estimated bilateral flows'!J33</f>
        <v>0</v>
      </c>
    </row>
    <row r="34" spans="1:10">
      <c r="A34" s="3" t="s">
        <v>3</v>
      </c>
      <c r="B34" s="3" t="s">
        <v>16</v>
      </c>
      <c r="C34" s="3" t="s">
        <v>22</v>
      </c>
      <c r="D34" s="3">
        <f>D15+'estimated bilateral flows'!D34</f>
        <v>37.248984331895656</v>
      </c>
      <c r="E34" s="3">
        <f>E15+'estimated bilateral flows'!E34</f>
        <v>0</v>
      </c>
      <c r="F34" s="3">
        <f>F15+'estimated bilateral flows'!F34</f>
        <v>442.69976294414766</v>
      </c>
      <c r="G34" s="3">
        <f>G15-'estimated bilateral flows'!G34</f>
        <v>0</v>
      </c>
      <c r="H34" s="3">
        <f>H15-'estimated bilateral flows'!H34</f>
        <v>0</v>
      </c>
      <c r="I34" s="3">
        <f>I15-'estimated bilateral flows'!I34</f>
        <v>9.0703027849229159E-4</v>
      </c>
      <c r="J34" s="4">
        <f>J15-'estimated bilateral flows'!J34</f>
        <v>0</v>
      </c>
    </row>
    <row r="35" spans="1:10">
      <c r="A35" s="3" t="s">
        <v>3</v>
      </c>
      <c r="B35" s="3" t="s">
        <v>17</v>
      </c>
      <c r="C35" s="3" t="s">
        <v>22</v>
      </c>
      <c r="D35" s="3">
        <f>D16+'estimated bilateral flows'!D35</f>
        <v>596.83093058960935</v>
      </c>
      <c r="E35" s="3">
        <f>E16+'estimated bilateral flows'!E35</f>
        <v>9969.6990310585406</v>
      </c>
      <c r="F35" s="3">
        <f>F16+'estimated bilateral flows'!F35</f>
        <v>1616.5956009603908</v>
      </c>
      <c r="G35" s="3">
        <f>G16-'estimated bilateral flows'!G35</f>
        <v>348.57706828136475</v>
      </c>
      <c r="H35" s="3">
        <f>H16-'estimated bilateral flows'!H35</f>
        <v>0</v>
      </c>
      <c r="I35" s="3">
        <f>I16-'estimated bilateral flows'!I35</f>
        <v>108.89261305411357</v>
      </c>
      <c r="J35" s="4">
        <f>J16-'estimated bilateral flows'!J35</f>
        <v>0</v>
      </c>
    </row>
    <row r="36" spans="1:10">
      <c r="A36" s="3" t="s">
        <v>3</v>
      </c>
      <c r="B36" s="3" t="s">
        <v>18</v>
      </c>
      <c r="C36" s="3" t="s">
        <v>22</v>
      </c>
      <c r="D36" s="3">
        <f>D17+'estimated bilateral flows'!D36</f>
        <v>9666.8332110398478</v>
      </c>
      <c r="E36" s="3">
        <f>E17+'estimated bilateral flows'!E36</f>
        <v>14739.68779810183</v>
      </c>
      <c r="F36" s="3">
        <f>F17+'estimated bilateral flows'!F36</f>
        <v>19071.29505096452</v>
      </c>
      <c r="G36" s="3">
        <f>G17-'estimated bilateral flows'!G36</f>
        <v>15.81046600280639</v>
      </c>
      <c r="H36" s="3">
        <f>H17-'estimated bilateral flows'!H36</f>
        <v>79.385528890318881</v>
      </c>
      <c r="I36" s="3">
        <f>I17-'estimated bilateral flows'!I36</f>
        <v>44.51079763759428</v>
      </c>
      <c r="J36" s="4">
        <f>J17-'estimated bilateral flows'!J36</f>
        <v>0</v>
      </c>
    </row>
    <row r="37" spans="1:10">
      <c r="A37" s="3" t="s">
        <v>3</v>
      </c>
      <c r="B37" s="3" t="s">
        <v>19</v>
      </c>
      <c r="C37" s="3" t="s">
        <v>22</v>
      </c>
      <c r="D37" s="3">
        <f>D18+'estimated bilateral flows'!D37</f>
        <v>17149.899008156539</v>
      </c>
      <c r="E37" s="3">
        <f>E18+'estimated bilateral flows'!E37</f>
        <v>88128.177826437066</v>
      </c>
      <c r="F37" s="3">
        <f>F18+'estimated bilateral flows'!F37</f>
        <v>174887.33857466641</v>
      </c>
      <c r="G37" s="3">
        <f>G18-'estimated bilateral flows'!G37</f>
        <v>748.08080584023537</v>
      </c>
      <c r="H37" s="3">
        <f>H18-'estimated bilateral flows'!H37</f>
        <v>3153.9246183181026</v>
      </c>
      <c r="I37" s="3">
        <f>I18-'estimated bilateral flows'!I37</f>
        <v>1283.1838982555514</v>
      </c>
      <c r="J37" s="4">
        <f>J18-'estimated bilateral flows'!J37</f>
        <v>99587.25985098879</v>
      </c>
    </row>
    <row r="38" spans="1:10">
      <c r="A38" s="3" t="s">
        <v>3</v>
      </c>
      <c r="B38" s="3" t="s">
        <v>37</v>
      </c>
      <c r="C38" s="3" t="s">
        <v>22</v>
      </c>
      <c r="D38" s="3">
        <f t="shared" ref="D38:J38" si="1">SUM(D21:D37)</f>
        <v>85892.595151088462</v>
      </c>
      <c r="E38" s="3">
        <f t="shared" si="1"/>
        <v>152142.5777462876</v>
      </c>
      <c r="F38" s="3">
        <f t="shared" si="1"/>
        <v>296754.54006106453</v>
      </c>
      <c r="G38" s="3">
        <f t="shared" si="1"/>
        <v>11765.779794764203</v>
      </c>
      <c r="H38" s="3">
        <f t="shared" si="1"/>
        <v>35993.631009001423</v>
      </c>
      <c r="I38" s="3">
        <f t="shared" si="1"/>
        <v>6406.4702513987086</v>
      </c>
      <c r="J38" s="3">
        <f t="shared" si="1"/>
        <v>125457.93360684783</v>
      </c>
    </row>
    <row r="40" spans="1:10">
      <c r="A40" s="3" t="s">
        <v>3</v>
      </c>
      <c r="B40" s="3" t="s">
        <v>3</v>
      </c>
      <c r="C40" s="3" t="s">
        <v>23</v>
      </c>
      <c r="D40" s="3">
        <f>D21+'estimated bilateral flows'!D40</f>
        <v>0</v>
      </c>
      <c r="E40" s="3">
        <f>E21+'estimated bilateral flows'!E40</f>
        <v>0</v>
      </c>
      <c r="F40" s="3">
        <f>F21+'estimated bilateral flows'!F40</f>
        <v>0</v>
      </c>
      <c r="G40" s="3">
        <f>G21-'estimated bilateral flows'!G40</f>
        <v>0</v>
      </c>
      <c r="H40" s="3">
        <f>H21-'estimated bilateral flows'!H40</f>
        <v>0</v>
      </c>
      <c r="I40" s="3">
        <f>I21-'estimated bilateral flows'!I40</f>
        <v>0</v>
      </c>
      <c r="J40" s="4">
        <f>J21-'estimated bilateral flows'!J40</f>
        <v>0</v>
      </c>
    </row>
    <row r="41" spans="1:10">
      <c r="A41" s="3" t="s">
        <v>3</v>
      </c>
      <c r="B41" s="3" t="s">
        <v>4</v>
      </c>
      <c r="C41" s="3" t="s">
        <v>23</v>
      </c>
      <c r="D41" s="3">
        <f>D22+'estimated bilateral flows'!D41</f>
        <v>2241.9194550268221</v>
      </c>
      <c r="E41" s="3">
        <f>E22+'estimated bilateral flows'!E41</f>
        <v>12236.642547774831</v>
      </c>
      <c r="F41" s="3">
        <f>F22+'estimated bilateral flows'!F41</f>
        <v>8109.6627716531784</v>
      </c>
      <c r="G41" s="3">
        <f>G22-'estimated bilateral flows'!G41</f>
        <v>6.1237265547699549</v>
      </c>
      <c r="H41" s="3">
        <f>H22-'estimated bilateral flows'!H41</f>
        <v>33479.734610653271</v>
      </c>
      <c r="I41" s="3">
        <f>I22-'estimated bilateral flows'!I41</f>
        <v>65.955025620026518</v>
      </c>
      <c r="J41" s="4">
        <f>J22-'estimated bilateral flows'!J41</f>
        <v>0</v>
      </c>
    </row>
    <row r="42" spans="1:10">
      <c r="A42" s="3" t="s">
        <v>3</v>
      </c>
      <c r="B42" s="3" t="s">
        <v>5</v>
      </c>
      <c r="C42" s="3" t="s">
        <v>23</v>
      </c>
      <c r="D42" s="3">
        <f>D23+'estimated bilateral flows'!D42</f>
        <v>0</v>
      </c>
      <c r="E42" s="3">
        <f>E23+'estimated bilateral flows'!E42</f>
        <v>0</v>
      </c>
      <c r="F42" s="3">
        <f>F23+'estimated bilateral flows'!F42</f>
        <v>2477.5230277665596</v>
      </c>
      <c r="G42" s="3">
        <f>G23-'estimated bilateral flows'!G42</f>
        <v>0.21106663076020493</v>
      </c>
      <c r="H42" s="3">
        <f>H23-'estimated bilateral flows'!H42</f>
        <v>0</v>
      </c>
      <c r="I42" s="3">
        <f>I23-'estimated bilateral flows'!I42</f>
        <v>14.109952988099021</v>
      </c>
      <c r="J42" s="4">
        <f>J23-'estimated bilateral flows'!J42</f>
        <v>0</v>
      </c>
    </row>
    <row r="43" spans="1:10">
      <c r="A43" s="3" t="s">
        <v>3</v>
      </c>
      <c r="B43" s="3" t="s">
        <v>6</v>
      </c>
      <c r="C43" s="3" t="s">
        <v>23</v>
      </c>
      <c r="D43" s="3">
        <f>D24+'estimated bilateral flows'!D43</f>
        <v>86.490801101297649</v>
      </c>
      <c r="E43" s="3">
        <f>E24+'estimated bilateral flows'!E43</f>
        <v>0</v>
      </c>
      <c r="F43" s="3">
        <f>F24+'estimated bilateral flows'!F43</f>
        <v>4487.7400358270124</v>
      </c>
      <c r="G43" s="3">
        <f>G24-'estimated bilateral flows'!G43</f>
        <v>4018.3201473605664</v>
      </c>
      <c r="H43" s="3">
        <f>H24-'estimated bilateral flows'!H43</f>
        <v>0</v>
      </c>
      <c r="I43" s="3">
        <f>I24-'estimated bilateral flows'!I43</f>
        <v>8.8639410294115428E-2</v>
      </c>
      <c r="J43" s="4">
        <f>J24-'estimated bilateral flows'!J43</f>
        <v>0</v>
      </c>
    </row>
    <row r="44" spans="1:10">
      <c r="A44" s="3" t="s">
        <v>3</v>
      </c>
      <c r="B44" s="3" t="s">
        <v>7</v>
      </c>
      <c r="C44" s="3" t="s">
        <v>23</v>
      </c>
      <c r="D44" s="3">
        <f>D25+'estimated bilateral flows'!D44</f>
        <v>29792.978292693351</v>
      </c>
      <c r="E44" s="3">
        <f>E25+'estimated bilateral flows'!E44</f>
        <v>0</v>
      </c>
      <c r="F44" s="3">
        <f>F25+'estimated bilateral flows'!F44</f>
        <v>63623.727253455436</v>
      </c>
      <c r="G44" s="3">
        <f>G25-'estimated bilateral flows'!G44</f>
        <v>5031.2548551040845</v>
      </c>
      <c r="H44" s="3">
        <f>H25-'estimated bilateral flows'!H44</f>
        <v>0</v>
      </c>
      <c r="I44" s="3">
        <f>I25-'estimated bilateral flows'!I44</f>
        <v>747.94852386704383</v>
      </c>
      <c r="J44" s="4">
        <f>J25-'estimated bilateral flows'!J44</f>
        <v>26482.890643947198</v>
      </c>
    </row>
    <row r="45" spans="1:10">
      <c r="A45" s="3" t="s">
        <v>3</v>
      </c>
      <c r="B45" s="3" t="s">
        <v>8</v>
      </c>
      <c r="C45" s="3" t="s">
        <v>23</v>
      </c>
      <c r="D45" s="3">
        <f>D26+'estimated bilateral flows'!D45</f>
        <v>88.677817782354964</v>
      </c>
      <c r="E45" s="3">
        <f>E26+'estimated bilateral flows'!E45</f>
        <v>0</v>
      </c>
      <c r="F45" s="3">
        <f>F26+'estimated bilateral flows'!F45</f>
        <v>18.057748015791255</v>
      </c>
      <c r="G45" s="3">
        <f>G26-'estimated bilateral flows'!G45</f>
        <v>0.2046797445338914</v>
      </c>
      <c r="H45" s="3">
        <f>H26-'estimated bilateral flows'!H45</f>
        <v>0</v>
      </c>
      <c r="I45" s="3">
        <f>I26-'estimated bilateral flows'!I45</f>
        <v>1.0373179986423819</v>
      </c>
      <c r="J45" s="4">
        <f>J26-'estimated bilateral flows'!J45</f>
        <v>0</v>
      </c>
    </row>
    <row r="46" spans="1:10">
      <c r="A46" s="3" t="s">
        <v>3</v>
      </c>
      <c r="B46" s="3" t="s">
        <v>9</v>
      </c>
      <c r="C46" s="3" t="s">
        <v>23</v>
      </c>
      <c r="D46" s="3">
        <f>D27+'estimated bilateral flows'!D46</f>
        <v>0</v>
      </c>
      <c r="E46" s="3">
        <f>E27+'estimated bilateral flows'!E46</f>
        <v>0</v>
      </c>
      <c r="F46" s="3">
        <f>F27+'estimated bilateral flows'!F46</f>
        <v>0</v>
      </c>
      <c r="G46" s="3">
        <f>G27-'estimated bilateral flows'!G46</f>
        <v>0.43420846829203386</v>
      </c>
      <c r="H46" s="3">
        <f>H27-'estimated bilateral flows'!H46</f>
        <v>0</v>
      </c>
      <c r="I46" s="3">
        <f>I27-'estimated bilateral flows'!I46</f>
        <v>5.4091755947856639E-2</v>
      </c>
      <c r="J46" s="4">
        <f>J27-'estimated bilateral flows'!J46</f>
        <v>0</v>
      </c>
    </row>
    <row r="47" spans="1:10">
      <c r="A47" s="3" t="s">
        <v>3</v>
      </c>
      <c r="B47" s="3" t="s">
        <v>10</v>
      </c>
      <c r="C47" s="3" t="s">
        <v>23</v>
      </c>
      <c r="D47" s="3">
        <f>D28+'estimated bilateral flows'!D47</f>
        <v>2723.9038253342619</v>
      </c>
      <c r="E47" s="3">
        <f>E28+'estimated bilateral flows'!E47</f>
        <v>22676.041632644978</v>
      </c>
      <c r="F47" s="3">
        <f>F28+'estimated bilateral flows'!F47</f>
        <v>5983.8823921892154</v>
      </c>
      <c r="G47" s="3">
        <f>G28-'estimated bilateral flows'!G47</f>
        <v>0.30467443201461258</v>
      </c>
      <c r="H47" s="3">
        <f>H28-'estimated bilateral flows'!H47</f>
        <v>40.429559705102918</v>
      </c>
      <c r="I47" s="3">
        <f>I28-'estimated bilateral flows'!I47</f>
        <v>4.5493338318992054</v>
      </c>
      <c r="J47" s="4">
        <f>J28-'estimated bilateral flows'!J47</f>
        <v>0</v>
      </c>
    </row>
    <row r="48" spans="1:10">
      <c r="A48" s="3" t="s">
        <v>3</v>
      </c>
      <c r="B48" s="3" t="s">
        <v>11</v>
      </c>
      <c r="C48" s="3" t="s">
        <v>23</v>
      </c>
      <c r="D48" s="3">
        <f>D29+'estimated bilateral flows'!D48</f>
        <v>23139.593359183556</v>
      </c>
      <c r="E48" s="3">
        <f>E29+'estimated bilateral flows'!E48</f>
        <v>0</v>
      </c>
      <c r="F48" s="3">
        <f>F29+'estimated bilateral flows'!F48</f>
        <v>1829.8538879523742</v>
      </c>
      <c r="G48" s="3">
        <f>G29-'estimated bilateral flows'!G48</f>
        <v>955.17001219608449</v>
      </c>
      <c r="H48" s="3">
        <f>H29-'estimated bilateral flows'!H48</f>
        <v>0</v>
      </c>
      <c r="I48" s="3">
        <f>I29-'estimated bilateral flows'!I48</f>
        <v>3802.3489901732537</v>
      </c>
      <c r="J48" s="4">
        <f>J29-'estimated bilateral flows'!J48</f>
        <v>0</v>
      </c>
    </row>
    <row r="49" spans="1:10">
      <c r="A49" s="3" t="s">
        <v>3</v>
      </c>
      <c r="B49" s="3" t="s">
        <v>12</v>
      </c>
      <c r="C49" s="3" t="s">
        <v>23</v>
      </c>
      <c r="D49" s="3">
        <f>D30+'estimated bilateral flows'!D49</f>
        <v>0</v>
      </c>
      <c r="E49" s="3">
        <f>E30+'estimated bilateral flows'!E49</f>
        <v>0</v>
      </c>
      <c r="F49" s="3">
        <f>F30+'estimated bilateral flows'!F49</f>
        <v>0</v>
      </c>
      <c r="G49" s="3">
        <f>G30-'estimated bilateral flows'!G49</f>
        <v>0</v>
      </c>
      <c r="H49" s="3">
        <f>H30-'estimated bilateral flows'!H49</f>
        <v>0</v>
      </c>
      <c r="I49" s="3">
        <f>I30-'estimated bilateral flows'!I49</f>
        <v>0.72145373033373028</v>
      </c>
      <c r="J49" s="4">
        <f>J30-'estimated bilateral flows'!J49</f>
        <v>0</v>
      </c>
    </row>
    <row r="50" spans="1:10">
      <c r="A50" s="3" t="s">
        <v>3</v>
      </c>
      <c r="B50" s="3" t="s">
        <v>13</v>
      </c>
      <c r="C50" s="3" t="s">
        <v>23</v>
      </c>
      <c r="D50" s="3">
        <f>D31+'estimated bilateral flows'!D50</f>
        <v>2122.6161697696384</v>
      </c>
      <c r="E50" s="3">
        <f>E31+'estimated bilateral flows'!E50</f>
        <v>5488.5421968807304</v>
      </c>
      <c r="F50" s="3">
        <f>F31+'estimated bilateral flows'!F50</f>
        <v>7990.9504347537422</v>
      </c>
      <c r="G50" s="3">
        <f>G31-'estimated bilateral flows'!G50</f>
        <v>654.55544432926695</v>
      </c>
      <c r="H50" s="3">
        <f>H31-'estimated bilateral flows'!H50</f>
        <v>-24.278948077395835</v>
      </c>
      <c r="I50" s="3">
        <f>I31-'estimated bilateral flows'!I50</f>
        <v>12.925067151606189</v>
      </c>
      <c r="J50" s="4">
        <f>J31-'estimated bilateral flows'!J50</f>
        <v>0</v>
      </c>
    </row>
    <row r="51" spans="1:10">
      <c r="A51" s="3" t="s">
        <v>3</v>
      </c>
      <c r="B51" s="3" t="s">
        <v>14</v>
      </c>
      <c r="C51" s="3" t="s">
        <v>23</v>
      </c>
      <c r="D51" s="3">
        <f>D32+'estimated bilateral flows'!D51</f>
        <v>1030.8403983261019</v>
      </c>
      <c r="E51" s="3">
        <f>E32+'estimated bilateral flows'!E51</f>
        <v>0</v>
      </c>
      <c r="F51" s="3">
        <f>F32+'estimated bilateral flows'!F51</f>
        <v>5213.4833029855927</v>
      </c>
      <c r="G51" s="3">
        <f>G32-'estimated bilateral flows'!G51</f>
        <v>4.1873024870295206</v>
      </c>
      <c r="H51" s="3">
        <f>H32-'estimated bilateral flows'!H51</f>
        <v>0</v>
      </c>
      <c r="I51" s="3">
        <f>I32-'estimated bilateral flows'!I51</f>
        <v>216.34599907606724</v>
      </c>
      <c r="J51" s="4">
        <f>J32-'estimated bilateral flows'!J51</f>
        <v>0</v>
      </c>
    </row>
    <row r="52" spans="1:10">
      <c r="A52" s="3" t="s">
        <v>3</v>
      </c>
      <c r="B52" s="3" t="s">
        <v>15</v>
      </c>
      <c r="C52" s="3" t="s">
        <v>23</v>
      </c>
      <c r="D52" s="3">
        <f>D33+'estimated bilateral flows'!D52</f>
        <v>0</v>
      </c>
      <c r="E52" s="3">
        <f>E33+'estimated bilateral flows'!E52</f>
        <v>0</v>
      </c>
      <c r="F52" s="3">
        <f>F33+'estimated bilateral flows'!F52</f>
        <v>2.0064164461990281</v>
      </c>
      <c r="G52" s="3">
        <f>G33-'estimated bilateral flows'!G52</f>
        <v>0.34559042190193362</v>
      </c>
      <c r="H52" s="3">
        <f>H33-'estimated bilateral flows'!H52</f>
        <v>0</v>
      </c>
      <c r="I52" s="3">
        <f>I33-'estimated bilateral flows'!I52</f>
        <v>1.5429969506877643</v>
      </c>
      <c r="J52" s="4">
        <f>J33-'estimated bilateral flows'!J52</f>
        <v>0</v>
      </c>
    </row>
    <row r="53" spans="1:10">
      <c r="A53" s="3" t="s">
        <v>3</v>
      </c>
      <c r="B53" s="3" t="s">
        <v>16</v>
      </c>
      <c r="C53" s="3" t="s">
        <v>23</v>
      </c>
      <c r="D53" s="3">
        <f>D34+'estimated bilateral flows'!D53</f>
        <v>39.024208286854041</v>
      </c>
      <c r="E53" s="3">
        <f>E34+'estimated bilateral flows'!E53</f>
        <v>0</v>
      </c>
      <c r="F53" s="3">
        <f>F34+'estimated bilateral flows'!F53</f>
        <v>438.30635041243545</v>
      </c>
      <c r="G53" s="3">
        <f>G34-'estimated bilateral flows'!G53</f>
        <v>0</v>
      </c>
      <c r="H53" s="3">
        <f>H34-'estimated bilateral flows'!H53</f>
        <v>0</v>
      </c>
      <c r="I53" s="3">
        <f>I34-'estimated bilateral flows'!I53</f>
        <v>8.8836825461808351E-4</v>
      </c>
      <c r="J53" s="4">
        <f>J34-'estimated bilateral flows'!J53</f>
        <v>0</v>
      </c>
    </row>
    <row r="54" spans="1:10">
      <c r="A54" s="3" t="s">
        <v>3</v>
      </c>
      <c r="B54" s="3" t="s">
        <v>17</v>
      </c>
      <c r="C54" s="3" t="s">
        <v>23</v>
      </c>
      <c r="D54" s="3">
        <f>D35+'estimated bilateral flows'!D54</f>
        <v>625.27488910408465</v>
      </c>
      <c r="E54" s="3">
        <f>E35+'estimated bilateral flows'!E54</f>
        <v>10247.75304203511</v>
      </c>
      <c r="F54" s="3">
        <f>F35+'estimated bilateral flows'!F54</f>
        <v>1600.5522868082974</v>
      </c>
      <c r="G54" s="3">
        <f>G35-'estimated bilateral flows'!G54</f>
        <v>349.15949376127548</v>
      </c>
      <c r="H54" s="3">
        <f>H35-'estimated bilateral flows'!H54</f>
        <v>0</v>
      </c>
      <c r="I54" s="3">
        <f>I35-'estimated bilateral flows'!I54</f>
        <v>106.65216243991938</v>
      </c>
      <c r="J54" s="4">
        <f>J35-'estimated bilateral flows'!J54</f>
        <v>0</v>
      </c>
    </row>
    <row r="55" spans="1:10">
      <c r="A55" s="3" t="s">
        <v>3</v>
      </c>
      <c r="B55" s="3" t="s">
        <v>18</v>
      </c>
      <c r="C55" s="3" t="s">
        <v>23</v>
      </c>
      <c r="D55" s="3">
        <f>D36+'estimated bilateral flows'!D55</f>
        <v>10127.538226025472</v>
      </c>
      <c r="E55" s="3">
        <f>E36+'estimated bilateral flows'!E55</f>
        <v>15150.776367579885</v>
      </c>
      <c r="F55" s="3">
        <f>F36+'estimated bilateral flows'!F55</f>
        <v>18882.028930477663</v>
      </c>
      <c r="G55" s="3">
        <f>G36-'estimated bilateral flows'!G55</f>
        <v>15.836883168728113</v>
      </c>
      <c r="H55" s="3">
        <f>H36-'estimated bilateral flows'!H55</f>
        <v>81.167964600779484</v>
      </c>
      <c r="I55" s="3">
        <f>I36-'estimated bilateral flows'!I55</f>
        <v>43.594994066457055</v>
      </c>
      <c r="J55" s="4">
        <f>J36-'estimated bilateral flows'!J55</f>
        <v>0</v>
      </c>
    </row>
    <row r="56" spans="1:10">
      <c r="A56" s="3" t="s">
        <v>3</v>
      </c>
      <c r="B56" s="3" t="s">
        <v>19</v>
      </c>
      <c r="C56" s="3" t="s">
        <v>23</v>
      </c>
      <c r="D56" s="3">
        <f>D37+'estimated bilateral flows'!D56</f>
        <v>17967.234355427394</v>
      </c>
      <c r="E56" s="3">
        <f>E37+'estimated bilateral flows'!E56</f>
        <v>90586.064794575097</v>
      </c>
      <c r="F56" s="3">
        <f>F37+'estimated bilateral flows'!F56</f>
        <v>173151.73289052991</v>
      </c>
      <c r="G56" s="3">
        <f>G37-'estimated bilateral flows'!G56</f>
        <v>749.33074842682515</v>
      </c>
      <c r="H56" s="3">
        <f>H37-'estimated bilateral flows'!H56</f>
        <v>3224.7393870344267</v>
      </c>
      <c r="I56" s="3">
        <f>I37-'estimated bilateral flows'!I56</f>
        <v>1256.7825651224944</v>
      </c>
      <c r="J56" s="4">
        <f>J37-'estimated bilateral flows'!J56</f>
        <v>101943.94382816553</v>
      </c>
    </row>
    <row r="57" spans="1:10">
      <c r="A57" s="3" t="s">
        <v>3</v>
      </c>
      <c r="B57" s="3" t="s">
        <v>37</v>
      </c>
      <c r="C57" s="3" t="s">
        <v>23</v>
      </c>
      <c r="D57" s="3">
        <f t="shared" ref="D57:J57" si="2">SUM(D40:D56)</f>
        <v>89986.091798061199</v>
      </c>
      <c r="E57" s="3">
        <f t="shared" si="2"/>
        <v>156385.82058149064</v>
      </c>
      <c r="F57" s="3">
        <f t="shared" si="2"/>
        <v>293809.50772927341</v>
      </c>
      <c r="G57" s="3">
        <f t="shared" si="2"/>
        <v>11785.438833086133</v>
      </c>
      <c r="H57" s="3">
        <f t="shared" si="2"/>
        <v>36801.79257391618</v>
      </c>
      <c r="I57" s="3">
        <f t="shared" si="2"/>
        <v>6274.6580025510266</v>
      </c>
      <c r="J57" s="3">
        <f t="shared" si="2"/>
        <v>128426.83447211274</v>
      </c>
    </row>
    <row r="59" spans="1:10">
      <c r="A59" s="3" t="s">
        <v>3</v>
      </c>
      <c r="B59" s="3" t="s">
        <v>3</v>
      </c>
      <c r="C59" s="3" t="s">
        <v>24</v>
      </c>
      <c r="D59" s="3">
        <f>D40+'estimated bilateral flows'!D59</f>
        <v>0</v>
      </c>
      <c r="E59" s="3">
        <f>E40+'estimated bilateral flows'!E59</f>
        <v>0</v>
      </c>
      <c r="F59" s="3">
        <f>F40+'estimated bilateral flows'!F59</f>
        <v>0</v>
      </c>
      <c r="G59" s="3">
        <f>G40-'estimated bilateral flows'!G59</f>
        <v>0</v>
      </c>
      <c r="H59" s="3">
        <f>H40-'estimated bilateral flows'!H59</f>
        <v>0</v>
      </c>
      <c r="I59" s="3">
        <f>I40-'estimated bilateral flows'!I59</f>
        <v>0</v>
      </c>
      <c r="J59" s="4">
        <f>J40-'estimated bilateral flows'!J59</f>
        <v>0</v>
      </c>
    </row>
    <row r="60" spans="1:10">
      <c r="A60" s="3" t="s">
        <v>3</v>
      </c>
      <c r="B60" s="3" t="s">
        <v>4</v>
      </c>
      <c r="C60" s="3" t="s">
        <v>24</v>
      </c>
      <c r="D60" s="3">
        <f>D41+'estimated bilateral flows'!D60</f>
        <v>2116.9348706261098</v>
      </c>
      <c r="E60" s="3">
        <f>E41+'estimated bilateral flows'!E60</f>
        <v>12570.00870840994</v>
      </c>
      <c r="F60" s="3">
        <f>F41+'estimated bilateral flows'!F60</f>
        <v>7915.7160509388905</v>
      </c>
      <c r="G60" s="3">
        <f>G41-'estimated bilateral flows'!G60</f>
        <v>5.5265231645427217</v>
      </c>
      <c r="H60" s="3">
        <f>H41-'estimated bilateral flows'!H60</f>
        <v>34023.41265871589</v>
      </c>
      <c r="I60" s="3">
        <f>I41-'estimated bilateral flows'!I60</f>
        <v>64.233408209464486</v>
      </c>
      <c r="J60" s="4">
        <f>J41-'estimated bilateral flows'!J60</f>
        <v>0</v>
      </c>
    </row>
    <row r="61" spans="1:10">
      <c r="A61" s="3" t="s">
        <v>3</v>
      </c>
      <c r="B61" s="3" t="s">
        <v>5</v>
      </c>
      <c r="C61" s="3" t="s">
        <v>24</v>
      </c>
      <c r="D61" s="3">
        <f>D42+'estimated bilateral flows'!D61</f>
        <v>0</v>
      </c>
      <c r="E61" s="3">
        <f>E42+'estimated bilateral flows'!E61</f>
        <v>0</v>
      </c>
      <c r="F61" s="3">
        <f>F42+'estimated bilateral flows'!F61</f>
        <v>2418.2718011423108</v>
      </c>
      <c r="G61" s="3">
        <f>G42-'estimated bilateral flows'!G61</f>
        <v>0.1904828071151648</v>
      </c>
      <c r="H61" s="3">
        <f>H42-'estimated bilateral flows'!H61</f>
        <v>0</v>
      </c>
      <c r="I61" s="3">
        <f>I42-'estimated bilateral flows'!I61</f>
        <v>13.741642302170836</v>
      </c>
      <c r="J61" s="4">
        <f>J42-'estimated bilateral flows'!J61</f>
        <v>0</v>
      </c>
    </row>
    <row r="62" spans="1:10">
      <c r="A62" s="3" t="s">
        <v>3</v>
      </c>
      <c r="B62" s="3" t="s">
        <v>6</v>
      </c>
      <c r="C62" s="3" t="s">
        <v>24</v>
      </c>
      <c r="D62" s="3">
        <f>D43+'estimated bilateral flows'!D62</f>
        <v>81.669032502121539</v>
      </c>
      <c r="E62" s="3">
        <f>E43+'estimated bilateral flows'!E62</f>
        <v>0</v>
      </c>
      <c r="F62" s="3">
        <f>F43+'estimated bilateral flows'!F62</f>
        <v>4380.413444342933</v>
      </c>
      <c r="G62" s="3">
        <f>G43-'estimated bilateral flows'!G62</f>
        <v>3626.4420330197354</v>
      </c>
      <c r="H62" s="3">
        <f>H43-'estimated bilateral flows'!H62</f>
        <v>0</v>
      </c>
      <c r="I62" s="3">
        <f>I43-'estimated bilateral flows'!I62</f>
        <v>8.6325664668369453E-2</v>
      </c>
      <c r="J62" s="4">
        <f>J43-'estimated bilateral flows'!J62</f>
        <v>0</v>
      </c>
    </row>
    <row r="63" spans="1:10">
      <c r="A63" s="3" t="s">
        <v>3</v>
      </c>
      <c r="B63" s="3" t="s">
        <v>7</v>
      </c>
      <c r="C63" s="3" t="s">
        <v>24</v>
      </c>
      <c r="D63" s="3">
        <f>D44+'estimated bilateral flows'!D63</f>
        <v>28132.051981704553</v>
      </c>
      <c r="E63" s="3">
        <f>E44+'estimated bilateral flows'!E63</f>
        <v>0</v>
      </c>
      <c r="F63" s="3">
        <f>F44+'estimated bilateral flows'!F63</f>
        <v>62102.133371209151</v>
      </c>
      <c r="G63" s="3">
        <f>G44-'estimated bilateral flows'!G63</f>
        <v>4540.5924406915819</v>
      </c>
      <c r="H63" s="3">
        <f>H44-'estimated bilateral flows'!H63</f>
        <v>0</v>
      </c>
      <c r="I63" s="3">
        <f>I44-'estimated bilateral flows'!I63</f>
        <v>728.42489865746347</v>
      </c>
      <c r="J63" s="4">
        <f>J44-'estimated bilateral flows'!J63</f>
        <v>23609.114871618669</v>
      </c>
    </row>
    <row r="64" spans="1:10">
      <c r="A64" s="3" t="s">
        <v>3</v>
      </c>
      <c r="B64" s="3" t="s">
        <v>8</v>
      </c>
      <c r="C64" s="3" t="s">
        <v>24</v>
      </c>
      <c r="D64" s="3">
        <f>D45+'estimated bilateral flows'!D64</f>
        <v>83.734125369035368</v>
      </c>
      <c r="E64" s="3">
        <f>E45+'estimated bilateral flows'!E64</f>
        <v>0</v>
      </c>
      <c r="F64" s="3">
        <f>F45+'estimated bilateral flows'!F64</f>
        <v>17.625887763427922</v>
      </c>
      <c r="G64" s="3">
        <f>G45-'estimated bilateral flows'!G64</f>
        <v>0.18471878836558062</v>
      </c>
      <c r="H64" s="3">
        <f>H45-'estimated bilateral flows'!H64</f>
        <v>0</v>
      </c>
      <c r="I64" s="3">
        <f>I45-'estimated bilateral flows'!I64</f>
        <v>1.0102409910911967</v>
      </c>
      <c r="J64" s="4">
        <f>J45-'estimated bilateral flows'!J64</f>
        <v>0</v>
      </c>
    </row>
    <row r="65" spans="1:10">
      <c r="A65" s="3" t="s">
        <v>3</v>
      </c>
      <c r="B65" s="3" t="s">
        <v>9</v>
      </c>
      <c r="C65" s="3" t="s">
        <v>24</v>
      </c>
      <c r="D65" s="3">
        <f>D46+'estimated bilateral flows'!D65</f>
        <v>0</v>
      </c>
      <c r="E65" s="3">
        <f>E46+'estimated bilateral flows'!E65</f>
        <v>0</v>
      </c>
      <c r="F65" s="3">
        <f>F46+'estimated bilateral flows'!F65</f>
        <v>0</v>
      </c>
      <c r="G65" s="3">
        <f>G46-'estimated bilateral flows'!G65</f>
        <v>0.39186321217876219</v>
      </c>
      <c r="H65" s="3">
        <f>H46-'estimated bilateral flows'!H65</f>
        <v>0</v>
      </c>
      <c r="I65" s="3">
        <f>I46-'estimated bilateral flows'!I65</f>
        <v>5.267980427423883E-2</v>
      </c>
      <c r="J65" s="4">
        <f>J46-'estimated bilateral flows'!J65</f>
        <v>0</v>
      </c>
    </row>
    <row r="66" spans="1:10">
      <c r="A66" s="3" t="s">
        <v>3</v>
      </c>
      <c r="B66" s="3" t="s">
        <v>10</v>
      </c>
      <c r="C66" s="3" t="s">
        <v>24</v>
      </c>
      <c r="D66" s="3">
        <f>D47+'estimated bilateral flows'!D66</f>
        <v>2572.049133679945</v>
      </c>
      <c r="E66" s="3">
        <f>E47+'estimated bilateral flows'!E66</f>
        <v>23293.811164439576</v>
      </c>
      <c r="F66" s="3">
        <f>F47+'estimated bilateral flows'!F66</f>
        <v>5840.7747932935235</v>
      </c>
      <c r="G66" s="3">
        <f>G47-'estimated bilateral flows'!G66</f>
        <v>0.27496170691375799</v>
      </c>
      <c r="H66" s="3">
        <f>H47-'estimated bilateral flows'!H66</f>
        <v>41.086096095254206</v>
      </c>
      <c r="I66" s="3">
        <f>I47-'estimated bilateral flows'!I66</f>
        <v>4.4305830277288196</v>
      </c>
      <c r="J66" s="4">
        <f>J47-'estimated bilateral flows'!J66</f>
        <v>0</v>
      </c>
    </row>
    <row r="67" spans="1:10">
      <c r="A67" s="3" t="s">
        <v>3</v>
      </c>
      <c r="B67" s="3" t="s">
        <v>11</v>
      </c>
      <c r="C67" s="3" t="s">
        <v>24</v>
      </c>
      <c r="D67" s="3">
        <f>D48+'estimated bilateral flows'!D67</f>
        <v>21849.586060877456</v>
      </c>
      <c r="E67" s="3">
        <f>E48+'estimated bilateral flows'!E67</f>
        <v>0</v>
      </c>
      <c r="F67" s="3">
        <f>F48+'estimated bilateral flows'!F67</f>
        <v>1786.0919990862719</v>
      </c>
      <c r="G67" s="3">
        <f>G48-'estimated bilateral flows'!G67</f>
        <v>862.01909103312641</v>
      </c>
      <c r="H67" s="3">
        <f>H48-'estimated bilateral flows'!H67</f>
        <v>0</v>
      </c>
      <c r="I67" s="3">
        <f>I48-'estimated bilateral flows'!I67</f>
        <v>3703.0966563142924</v>
      </c>
      <c r="J67" s="4">
        <f>J48-'estimated bilateral flows'!J67</f>
        <v>0</v>
      </c>
    </row>
    <row r="68" spans="1:10">
      <c r="A68" s="3" t="s">
        <v>3</v>
      </c>
      <c r="B68" s="3" t="s">
        <v>12</v>
      </c>
      <c r="C68" s="3" t="s">
        <v>24</v>
      </c>
      <c r="D68" s="3">
        <f>D49+'estimated bilateral flows'!D68</f>
        <v>0</v>
      </c>
      <c r="E68" s="3">
        <f>E49+'estimated bilateral flows'!E68</f>
        <v>0</v>
      </c>
      <c r="F68" s="3">
        <f>F49+'estimated bilateral flows'!F68</f>
        <v>0</v>
      </c>
      <c r="G68" s="3">
        <f>G49-'estimated bilateral flows'!G68</f>
        <v>0</v>
      </c>
      <c r="H68" s="3">
        <f>H49-'estimated bilateral flows'!H68</f>
        <v>0</v>
      </c>
      <c r="I68" s="3">
        <f>I49-'estimated bilateral flows'!I68</f>
        <v>0.70262169605914526</v>
      </c>
      <c r="J68" s="4">
        <f>J49-'estimated bilateral flows'!J68</f>
        <v>0</v>
      </c>
    </row>
    <row r="69" spans="1:10">
      <c r="A69" s="3" t="s">
        <v>3</v>
      </c>
      <c r="B69" s="3" t="s">
        <v>13</v>
      </c>
      <c r="C69" s="3" t="s">
        <v>24</v>
      </c>
      <c r="D69" s="3">
        <f>D50+'estimated bilateral flows'!D69</f>
        <v>2004.2826144645858</v>
      </c>
      <c r="E69" s="3">
        <f>E50+'estimated bilateral flows'!E69</f>
        <v>5638.0680355668192</v>
      </c>
      <c r="F69" s="3">
        <f>F50+'estimated bilateral flows'!F69</f>
        <v>7799.8427801138732</v>
      </c>
      <c r="G69" s="3">
        <f>G50-'estimated bilateral flows'!G69</f>
        <v>590.72131866265875</v>
      </c>
      <c r="H69" s="3">
        <f>H50-'estimated bilateral flows'!H69</f>
        <v>-24.673214377688787</v>
      </c>
      <c r="I69" s="3">
        <f>I50-'estimated bilateral flows'!I69</f>
        <v>12.587685421681851</v>
      </c>
      <c r="J69" s="4">
        <f>J50-'estimated bilateral flows'!J69</f>
        <v>0</v>
      </c>
    </row>
    <row r="70" spans="1:10">
      <c r="A70" s="3" t="s">
        <v>3</v>
      </c>
      <c r="B70" s="3" t="s">
        <v>14</v>
      </c>
      <c r="C70" s="3" t="s">
        <v>24</v>
      </c>
      <c r="D70" s="3">
        <f>D51+'estimated bilateral flows'!D70</f>
        <v>973.37216124052338</v>
      </c>
      <c r="E70" s="3">
        <f>E51+'estimated bilateral flows'!E70</f>
        <v>0</v>
      </c>
      <c r="F70" s="3">
        <f>F51+'estimated bilateral flows'!F70</f>
        <v>5088.8001911739502</v>
      </c>
      <c r="G70" s="3">
        <f>G51-'estimated bilateral flows'!G70</f>
        <v>3.7789447299031664</v>
      </c>
      <c r="H70" s="3">
        <f>H51-'estimated bilateral flows'!H70</f>
        <v>0</v>
      </c>
      <c r="I70" s="3">
        <f>I51-'estimated bilateral flows'!I70</f>
        <v>210.69874118762974</v>
      </c>
      <c r="J70" s="4">
        <f>J51-'estimated bilateral flows'!J70</f>
        <v>0</v>
      </c>
    </row>
    <row r="71" spans="1:10">
      <c r="A71" s="3" t="s">
        <v>3</v>
      </c>
      <c r="B71" s="3" t="s">
        <v>15</v>
      </c>
      <c r="C71" s="3" t="s">
        <v>24</v>
      </c>
      <c r="D71" s="3">
        <f>D52+'estimated bilateral flows'!D71</f>
        <v>0</v>
      </c>
      <c r="E71" s="3">
        <f>E52+'estimated bilateral flows'!E71</f>
        <v>0</v>
      </c>
      <c r="F71" s="3">
        <f>F52+'estimated bilateral flows'!F71</f>
        <v>1.9584319737142137</v>
      </c>
      <c r="G71" s="3">
        <f>G52-'estimated bilateral flows'!G71</f>
        <v>0.31188745202828161</v>
      </c>
      <c r="H71" s="3">
        <f>H52-'estimated bilateral flows'!H71</f>
        <v>0</v>
      </c>
      <c r="I71" s="3">
        <f>I52-'estimated bilateral flows'!I71</f>
        <v>1.5027202562315716</v>
      </c>
      <c r="J71" s="4">
        <f>J52-'estimated bilateral flows'!J71</f>
        <v>0</v>
      </c>
    </row>
    <row r="72" spans="1:10">
      <c r="A72" s="3" t="s">
        <v>3</v>
      </c>
      <c r="B72" s="3" t="s">
        <v>16</v>
      </c>
      <c r="C72" s="3" t="s">
        <v>24</v>
      </c>
      <c r="D72" s="3">
        <f>D53+'estimated bilateral flows'!D72</f>
        <v>36.848650889658913</v>
      </c>
      <c r="E72" s="3">
        <f>E53+'estimated bilateral flows'!E72</f>
        <v>0</v>
      </c>
      <c r="F72" s="3">
        <f>F53+'estimated bilateral flows'!F72</f>
        <v>427.82403052758406</v>
      </c>
      <c r="G72" s="3">
        <f>G53-'estimated bilateral flows'!G72</f>
        <v>0</v>
      </c>
      <c r="H72" s="3">
        <f>H53-'estimated bilateral flows'!H72</f>
        <v>0</v>
      </c>
      <c r="I72" s="3">
        <f>I53-'estimated bilateral flows'!I72</f>
        <v>8.6517926727764499E-4</v>
      </c>
      <c r="J72" s="4">
        <f>J53-'estimated bilateral flows'!J72</f>
        <v>0</v>
      </c>
    </row>
    <row r="73" spans="1:10">
      <c r="A73" s="3" t="s">
        <v>3</v>
      </c>
      <c r="B73" s="3" t="s">
        <v>17</v>
      </c>
      <c r="C73" s="3" t="s">
        <v>24</v>
      </c>
      <c r="D73" s="3">
        <f>D54+'estimated bilateral flows'!D73</f>
        <v>590.41649043340612</v>
      </c>
      <c r="E73" s="3">
        <f>E54+'estimated bilateral flows'!E73</f>
        <v>10526.935348245504</v>
      </c>
      <c r="F73" s="3">
        <f>F54+'estimated bilateral flows'!F73</f>
        <v>1562.2742626661243</v>
      </c>
      <c r="G73" s="3">
        <f>G54-'estimated bilateral flows'!G73</f>
        <v>315.10845775578366</v>
      </c>
      <c r="H73" s="3">
        <f>H54-'estimated bilateral flows'!H73</f>
        <v>0</v>
      </c>
      <c r="I73" s="3">
        <f>I54-'estimated bilateral flows'!I73</f>
        <v>103.86823175375038</v>
      </c>
      <c r="J73" s="4">
        <f>J54-'estimated bilateral flows'!J73</f>
        <v>0</v>
      </c>
    </row>
    <row r="74" spans="1:10">
      <c r="A74" s="3" t="s">
        <v>3</v>
      </c>
      <c r="B74" s="3" t="s">
        <v>18</v>
      </c>
      <c r="C74" s="3" t="s">
        <v>24</v>
      </c>
      <c r="D74" s="3">
        <f>D55+'estimated bilateral flows'!D74</f>
        <v>9562.9389254823691</v>
      </c>
      <c r="E74" s="3">
        <f>E55+'estimated bilateral flows'!E74</f>
        <v>15563.533063592036</v>
      </c>
      <c r="F74" s="3">
        <f>F55+'estimated bilateral flows'!F74</f>
        <v>18430.455579696776</v>
      </c>
      <c r="G74" s="3">
        <f>G55-'estimated bilateral flows'!G74</f>
        <v>14.292424866351755</v>
      </c>
      <c r="H74" s="3">
        <f>H55-'estimated bilateral flows'!H74</f>
        <v>82.486052724014641</v>
      </c>
      <c r="I74" s="3">
        <f>I55-'estimated bilateral flows'!I74</f>
        <v>42.457038314145571</v>
      </c>
      <c r="J74" s="4">
        <f>J55-'estimated bilateral flows'!J74</f>
        <v>0</v>
      </c>
    </row>
    <row r="75" spans="1:10">
      <c r="A75" s="3" t="s">
        <v>3</v>
      </c>
      <c r="B75" s="3" t="s">
        <v>19</v>
      </c>
      <c r="C75" s="3" t="s">
        <v>24</v>
      </c>
      <c r="D75" s="3">
        <f>D56+'estimated bilateral flows'!D75</f>
        <v>16965.580476333675</v>
      </c>
      <c r="E75" s="3">
        <f>E56+'estimated bilateral flows'!E75</f>
        <v>93053.925444235254</v>
      </c>
      <c r="F75" s="3">
        <f>F56+'estimated bilateral flows'!F75</f>
        <v>169010.7208995629</v>
      </c>
      <c r="G75" s="3">
        <f>G56-'estimated bilateral flows'!G75</f>
        <v>676.25386307611723</v>
      </c>
      <c r="H75" s="3">
        <f>H56-'estimated bilateral flows'!H75</f>
        <v>3277.1059913651443</v>
      </c>
      <c r="I75" s="3">
        <f>I56-'estimated bilateral flows'!I75</f>
        <v>1223.9768960310898</v>
      </c>
      <c r="J75" s="4">
        <f>J56-'estimated bilateral flows'!J75</f>
        <v>90881.554912703199</v>
      </c>
    </row>
    <row r="76" spans="1:10">
      <c r="A76" s="3" t="s">
        <v>3</v>
      </c>
      <c r="B76" s="3" t="s">
        <v>37</v>
      </c>
      <c r="C76" s="3" t="s">
        <v>24</v>
      </c>
      <c r="D76" s="3">
        <f t="shared" ref="D76:J76" si="3">SUM(D59:D75)</f>
        <v>84969.464523603441</v>
      </c>
      <c r="E76" s="3">
        <f t="shared" si="3"/>
        <v>160646.28176448913</v>
      </c>
      <c r="F76" s="3">
        <f t="shared" si="3"/>
        <v>286782.90352349146</v>
      </c>
      <c r="G76" s="3">
        <f t="shared" si="3"/>
        <v>10636.089010966401</v>
      </c>
      <c r="H76" s="3">
        <f t="shared" si="3"/>
        <v>37399.417584522613</v>
      </c>
      <c r="I76" s="3">
        <f t="shared" si="3"/>
        <v>6110.8712348110093</v>
      </c>
      <c r="J76" s="3">
        <f t="shared" si="3"/>
        <v>114490.66978432187</v>
      </c>
    </row>
    <row r="77" spans="1:10">
      <c r="D77" s="6"/>
      <c r="E77" s="6"/>
      <c r="F77" s="6"/>
      <c r="G77" s="6"/>
      <c r="H77" s="6"/>
      <c r="I77" s="6"/>
      <c r="J77" s="6"/>
    </row>
    <row r="78" spans="1:10">
      <c r="A78" s="3" t="s">
        <v>4</v>
      </c>
      <c r="B78" s="3" t="s">
        <v>3</v>
      </c>
      <c r="C78" s="3" t="s">
        <v>25</v>
      </c>
      <c r="D78" s="3">
        <f>'reported positions'!D40+'estimated bilateral flows'!D78</f>
        <v>6.2311978591250243</v>
      </c>
      <c r="E78" s="3">
        <f>'reported positions'!E40+'estimated bilateral flows'!E78</f>
        <v>32326.851743647807</v>
      </c>
      <c r="F78" s="3">
        <f>'reported positions'!F40+'estimated bilateral flows'!F78</f>
        <v>67.355498293895252</v>
      </c>
      <c r="G78" s="3">
        <f>'reported positions'!G40-'estimated bilateral flows'!G78</f>
        <v>2029.4955701391525</v>
      </c>
      <c r="H78" s="3">
        <f>'reported positions'!H40-'estimated bilateral flows'!H78</f>
        <v>11998.532391902276</v>
      </c>
      <c r="I78" s="3">
        <f>'reported positions'!I40-'estimated bilateral flows'!I78</f>
        <v>8121.8354863807563</v>
      </c>
      <c r="J78" s="4">
        <f>'reported positions'!J40-'estimated bilateral flows'!J78</f>
        <v>0</v>
      </c>
    </row>
    <row r="79" spans="1:10">
      <c r="A79" s="3" t="s">
        <v>4</v>
      </c>
      <c r="B79" s="3" t="s">
        <v>4</v>
      </c>
      <c r="C79" s="3" t="s">
        <v>25</v>
      </c>
      <c r="D79" s="3">
        <f>'reported positions'!D41+'estimated bilateral flows'!D79</f>
        <v>0</v>
      </c>
      <c r="E79" s="3">
        <f>'reported positions'!E41+'estimated bilateral flows'!E79</f>
        <v>0</v>
      </c>
      <c r="F79" s="3">
        <f>'reported positions'!F41+'estimated bilateral flows'!F79</f>
        <v>0</v>
      </c>
      <c r="G79" s="3">
        <f>'reported positions'!G41-'estimated bilateral flows'!G79</f>
        <v>0</v>
      </c>
      <c r="H79" s="3">
        <f>'reported positions'!H41-'estimated bilateral flows'!H79</f>
        <v>0</v>
      </c>
      <c r="I79" s="3">
        <f>'reported positions'!I41-'estimated bilateral flows'!I79</f>
        <v>0</v>
      </c>
      <c r="J79" s="4">
        <f>'reported positions'!J41-'estimated bilateral flows'!J79</f>
        <v>0</v>
      </c>
    </row>
    <row r="80" spans="1:10">
      <c r="A80" s="3" t="s">
        <v>4</v>
      </c>
      <c r="B80" s="3" t="s">
        <v>5</v>
      </c>
      <c r="C80" s="3" t="s">
        <v>25</v>
      </c>
      <c r="D80" s="3">
        <f>'reported positions'!D42+'estimated bilateral flows'!D80</f>
        <v>0</v>
      </c>
      <c r="E80" s="3">
        <f>'reported positions'!E42+'estimated bilateral flows'!E80</f>
        <v>0</v>
      </c>
      <c r="F80" s="3">
        <f>'reported positions'!F42+'estimated bilateral flows'!F80</f>
        <v>0</v>
      </c>
      <c r="G80" s="3">
        <f>'reported positions'!G42-'estimated bilateral flows'!G80</f>
        <v>9.1935815624564245</v>
      </c>
      <c r="H80" s="3">
        <f>'reported positions'!H42-'estimated bilateral flows'!H80</f>
        <v>4040.1332391864312</v>
      </c>
      <c r="I80" s="3">
        <f>'reported positions'!I42-'estimated bilateral flows'!I80</f>
        <v>3447.952691605059</v>
      </c>
      <c r="J80" s="4">
        <f>'reported positions'!J42-'estimated bilateral flows'!J80</f>
        <v>0</v>
      </c>
    </row>
    <row r="81" spans="1:10">
      <c r="A81" s="3" t="s">
        <v>4</v>
      </c>
      <c r="B81" s="3" t="s">
        <v>6</v>
      </c>
      <c r="C81" s="3" t="s">
        <v>25</v>
      </c>
      <c r="D81" s="3">
        <f>'reported positions'!D43+'estimated bilateral flows'!D81</f>
        <v>597.22732555703658</v>
      </c>
      <c r="E81" s="3">
        <f>'reported positions'!E43+'estimated bilateral flows'!E81</f>
        <v>2941.7251515727207</v>
      </c>
      <c r="F81" s="3">
        <f>'reported positions'!F43+'estimated bilateral flows'!F81</f>
        <v>449.39121991097073</v>
      </c>
      <c r="G81" s="3">
        <f>'reported positions'!G43-'estimated bilateral flows'!G81</f>
        <v>425.06275041714889</v>
      </c>
      <c r="H81" s="3">
        <f>'reported positions'!H43-'estimated bilateral flows'!H81</f>
        <v>7919.8335433307129</v>
      </c>
      <c r="I81" s="3">
        <f>'reported positions'!I43-'estimated bilateral flows'!I81</f>
        <v>14500.212976431461</v>
      </c>
      <c r="J81" s="4">
        <f>'reported positions'!J43-'estimated bilateral flows'!J81</f>
        <v>0</v>
      </c>
    </row>
    <row r="82" spans="1:10">
      <c r="A82" s="3" t="s">
        <v>4</v>
      </c>
      <c r="B82" s="3" t="s">
        <v>7</v>
      </c>
      <c r="C82" s="3" t="s">
        <v>25</v>
      </c>
      <c r="D82" s="3">
        <f>'reported positions'!D44+'estimated bilateral flows'!D82</f>
        <v>91805.954196306819</v>
      </c>
      <c r="E82" s="3">
        <f>'reported positions'!E44+'estimated bilateral flows'!E82</f>
        <v>168128.08257077474</v>
      </c>
      <c r="F82" s="3">
        <f>'reported positions'!F44+'estimated bilateral flows'!F82</f>
        <v>33097.024067434075</v>
      </c>
      <c r="G82" s="3">
        <f>'reported positions'!G44-'estimated bilateral flows'!G82</f>
        <v>29143.458571471361</v>
      </c>
      <c r="H82" s="3">
        <f>'reported positions'!H44-'estimated bilateral flows'!H82</f>
        <v>92523.524788057941</v>
      </c>
      <c r="I82" s="3">
        <f>'reported positions'!I44-'estimated bilateral flows'!I82</f>
        <v>96009.255683578129</v>
      </c>
      <c r="J82" s="4">
        <f>'reported positions'!J44-'estimated bilateral flows'!J82</f>
        <v>12281.536553915192</v>
      </c>
    </row>
    <row r="83" spans="1:10">
      <c r="A83" s="3" t="s">
        <v>4</v>
      </c>
      <c r="B83" s="3" t="s">
        <v>8</v>
      </c>
      <c r="C83" s="3" t="s">
        <v>25</v>
      </c>
      <c r="D83" s="3">
        <f>'reported positions'!D45+'estimated bilateral flows'!D83</f>
        <v>4577.7162050316329</v>
      </c>
      <c r="E83" s="3">
        <f>'reported positions'!E45+'estimated bilateral flows'!E83</f>
        <v>0</v>
      </c>
      <c r="F83" s="3">
        <f>'reported positions'!F45+'estimated bilateral flows'!F83</f>
        <v>1538.2616576295245</v>
      </c>
      <c r="G83" s="3">
        <f>'reported positions'!G45-'estimated bilateral flows'!G83</f>
        <v>71.215983014512446</v>
      </c>
      <c r="H83" s="3">
        <f>'reported positions'!H45-'estimated bilateral flows'!H83</f>
        <v>6701.1602867605407</v>
      </c>
      <c r="I83" s="3">
        <f>'reported positions'!I45-'estimated bilateral flows'!I83</f>
        <v>7703.9157232521884</v>
      </c>
      <c r="J83" s="4">
        <f>'reported positions'!J45-'estimated bilateral flows'!J83</f>
        <v>0</v>
      </c>
    </row>
    <row r="84" spans="1:10">
      <c r="A84" s="3" t="s">
        <v>4</v>
      </c>
      <c r="B84" s="3" t="s">
        <v>9</v>
      </c>
      <c r="C84" s="3" t="s">
        <v>25</v>
      </c>
      <c r="D84" s="3">
        <f>'reported positions'!D46+'estimated bilateral flows'!D84</f>
        <v>0</v>
      </c>
      <c r="E84" s="3">
        <f>'reported positions'!E46+'estimated bilateral flows'!E84</f>
        <v>0</v>
      </c>
      <c r="F84" s="3">
        <f>'reported positions'!F46+'estimated bilateral flows'!F84</f>
        <v>0.11994633796938266</v>
      </c>
      <c r="G84" s="3">
        <f>'reported positions'!G46-'estimated bilateral flows'!G84</f>
        <v>184.81911955110272</v>
      </c>
      <c r="H84" s="3">
        <f>'reported positions'!H46-'estimated bilateral flows'!H84</f>
        <v>780.56793395507214</v>
      </c>
      <c r="I84" s="3">
        <f>'reported positions'!I46-'estimated bilateral flows'!I84</f>
        <v>3044.9922981135178</v>
      </c>
      <c r="J84" s="4">
        <f>'reported positions'!J46-'estimated bilateral flows'!J84</f>
        <v>0</v>
      </c>
    </row>
    <row r="85" spans="1:10">
      <c r="A85" s="3" t="s">
        <v>4</v>
      </c>
      <c r="B85" s="3" t="s">
        <v>10</v>
      </c>
      <c r="C85" s="3" t="s">
        <v>25</v>
      </c>
      <c r="D85" s="3">
        <f>'reported positions'!D47+'estimated bilateral flows'!D85</f>
        <v>35300.250407768559</v>
      </c>
      <c r="E85" s="3">
        <f>'reported positions'!E47+'estimated bilateral flows'!E85</f>
        <v>31264.434625724116</v>
      </c>
      <c r="F85" s="3">
        <f>'reported positions'!F47+'estimated bilateral flows'!F85</f>
        <v>16604.441623966221</v>
      </c>
      <c r="G85" s="3">
        <f>'reported positions'!G47-'estimated bilateral flows'!G85</f>
        <v>2668.8968291339702</v>
      </c>
      <c r="H85" s="3">
        <f>'reported positions'!H47-'estimated bilateral flows'!H85</f>
        <v>4049.3889854388626</v>
      </c>
      <c r="I85" s="3">
        <f>'reported positions'!I47-'estimated bilateral flows'!I85</f>
        <v>41185.091809832615</v>
      </c>
      <c r="J85" s="4">
        <f>'reported positions'!J47-'estimated bilateral flows'!J85</f>
        <v>333.99036720930894</v>
      </c>
    </row>
    <row r="86" spans="1:10">
      <c r="A86" s="3" t="s">
        <v>4</v>
      </c>
      <c r="B86" s="3" t="s">
        <v>11</v>
      </c>
      <c r="C86" s="3" t="s">
        <v>25</v>
      </c>
      <c r="D86" s="3">
        <f>'reported positions'!D48+'estimated bilateral flows'!D86</f>
        <v>8944.6922954453075</v>
      </c>
      <c r="E86" s="3">
        <f>'reported positions'!E48+'estimated bilateral flows'!E86</f>
        <v>8779.2827066437039</v>
      </c>
      <c r="F86" s="3">
        <f>'reported positions'!F48+'estimated bilateral flows'!F86</f>
        <v>3358.8343702352095</v>
      </c>
      <c r="G86" s="3">
        <f>'reported positions'!G48-'estimated bilateral flows'!G86</f>
        <v>2803.9438702627194</v>
      </c>
      <c r="H86" s="3">
        <f>'reported positions'!H48-'estimated bilateral flows'!H86</f>
        <v>104568.33591122237</v>
      </c>
      <c r="I86" s="3">
        <f>'reported positions'!I48-'estimated bilateral flows'!I86</f>
        <v>28365.103191953323</v>
      </c>
      <c r="J86" s="4">
        <f>'reported positions'!J48-'estimated bilateral flows'!J86</f>
        <v>0</v>
      </c>
    </row>
    <row r="87" spans="1:10">
      <c r="A87" s="3" t="s">
        <v>4</v>
      </c>
      <c r="B87" s="3" t="s">
        <v>12</v>
      </c>
      <c r="C87" s="3" t="s">
        <v>25</v>
      </c>
      <c r="D87" s="3">
        <f>'reported positions'!D49+'estimated bilateral flows'!D87</f>
        <v>129.53687838293604</v>
      </c>
      <c r="E87" s="3">
        <f>'reported positions'!E49+'estimated bilateral flows'!E87</f>
        <v>0</v>
      </c>
      <c r="F87" s="3">
        <f>'reported positions'!F49+'estimated bilateral flows'!F87</f>
        <v>11.088386785009678</v>
      </c>
      <c r="G87" s="3">
        <f>'reported positions'!G49-'estimated bilateral flows'!G87</f>
        <v>465.10200152318714</v>
      </c>
      <c r="H87" s="3">
        <f>'reported positions'!H49-'estimated bilateral flows'!H87</f>
        <v>0</v>
      </c>
      <c r="I87" s="3">
        <f>'reported positions'!I49-'estimated bilateral flows'!I87</f>
        <v>40.778314296057168</v>
      </c>
      <c r="J87" s="4">
        <f>'reported positions'!J49-'estimated bilateral flows'!J87</f>
        <v>0</v>
      </c>
    </row>
    <row r="88" spans="1:10">
      <c r="A88" s="3" t="s">
        <v>4</v>
      </c>
      <c r="B88" s="3" t="s">
        <v>13</v>
      </c>
      <c r="C88" s="3" t="s">
        <v>25</v>
      </c>
      <c r="D88" s="3">
        <f>'reported positions'!D50+'estimated bilateral flows'!D88</f>
        <v>9487.8355269093099</v>
      </c>
      <c r="E88" s="3">
        <f>'reported positions'!E50+'estimated bilateral flows'!E88</f>
        <v>28487.923367219442</v>
      </c>
      <c r="F88" s="3">
        <f>'reported positions'!F50+'estimated bilateral flows'!F88</f>
        <v>15715.496854504916</v>
      </c>
      <c r="G88" s="3">
        <f>'reported positions'!G50-'estimated bilateral flows'!G88</f>
        <v>8195.1807432998885</v>
      </c>
      <c r="H88" s="3">
        <f>'reported positions'!H50-'estimated bilateral flows'!H88</f>
        <v>17917.582120332339</v>
      </c>
      <c r="I88" s="3">
        <f>'reported positions'!I50-'estimated bilateral flows'!I88</f>
        <v>21464.730944223429</v>
      </c>
      <c r="J88" s="4">
        <f>'reported positions'!J50-'estimated bilateral flows'!J88</f>
        <v>0</v>
      </c>
    </row>
    <row r="89" spans="1:10">
      <c r="A89" s="3" t="s">
        <v>4</v>
      </c>
      <c r="B89" s="3" t="s">
        <v>14</v>
      </c>
      <c r="C89" s="3" t="s">
        <v>25</v>
      </c>
      <c r="D89" s="3">
        <f>'reported positions'!D51+'estimated bilateral flows'!D89</f>
        <v>31.328141443234948</v>
      </c>
      <c r="E89" s="3">
        <f>'reported positions'!E51+'estimated bilateral flows'!E89</f>
        <v>888.02467524075109</v>
      </c>
      <c r="F89" s="3">
        <f>'reported positions'!F51+'estimated bilateral flows'!F89</f>
        <v>171.00467381573307</v>
      </c>
      <c r="G89" s="3">
        <f>'reported positions'!G51-'estimated bilateral flows'!G89</f>
        <v>1543.9915964973598</v>
      </c>
      <c r="H89" s="3">
        <f>'reported positions'!H51-'estimated bilateral flows'!H89</f>
        <v>22406.619052761707</v>
      </c>
      <c r="I89" s="3">
        <f>'reported positions'!I51-'estimated bilateral flows'!I89</f>
        <v>4121.3388730552433</v>
      </c>
      <c r="J89" s="4">
        <f>'reported positions'!J51-'estimated bilateral flows'!J89</f>
        <v>0</v>
      </c>
    </row>
    <row r="90" spans="1:10">
      <c r="A90" s="3" t="s">
        <v>4</v>
      </c>
      <c r="B90" s="3" t="s">
        <v>15</v>
      </c>
      <c r="C90" s="3" t="s">
        <v>25</v>
      </c>
      <c r="D90" s="3">
        <f>'reported positions'!D52+'estimated bilateral flows'!D90</f>
        <v>20.309299933591983</v>
      </c>
      <c r="E90" s="3">
        <f>'reported positions'!E52+'estimated bilateral flows'!E90</f>
        <v>0</v>
      </c>
      <c r="F90" s="3">
        <f>'reported positions'!F52+'estimated bilateral flows'!F90</f>
        <v>27.216949381387394</v>
      </c>
      <c r="G90" s="3">
        <f>'reported positions'!G52-'estimated bilateral flows'!G90</f>
        <v>174.74405905390523</v>
      </c>
      <c r="H90" s="3">
        <f>'reported positions'!H52-'estimated bilateral flows'!H90</f>
        <v>833.01716271885175</v>
      </c>
      <c r="I90" s="3">
        <f>'reported positions'!I52-'estimated bilateral flows'!I90</f>
        <v>2722.3795412008831</v>
      </c>
      <c r="J90" s="4">
        <f>'reported positions'!J52-'estimated bilateral flows'!J90</f>
        <v>0</v>
      </c>
    </row>
    <row r="91" spans="1:10">
      <c r="A91" s="3" t="s">
        <v>4</v>
      </c>
      <c r="B91" s="3" t="s">
        <v>16</v>
      </c>
      <c r="C91" s="3" t="s">
        <v>25</v>
      </c>
      <c r="D91" s="3">
        <f>'reported positions'!D53+'estimated bilateral flows'!D91</f>
        <v>1161.4659215283152</v>
      </c>
      <c r="E91" s="3">
        <f>'reported positions'!E53+'estimated bilateral flows'!E91</f>
        <v>647.08774784984962</v>
      </c>
      <c r="F91" s="3">
        <f>'reported positions'!F53+'estimated bilateral flows'!F91</f>
        <v>886.79186562221003</v>
      </c>
      <c r="G91" s="3">
        <f>'reported positions'!G53-'estimated bilateral flows'!G91</f>
        <v>105.6921677559055</v>
      </c>
      <c r="H91" s="3">
        <f>'reported positions'!H53-'estimated bilateral flows'!H91</f>
        <v>3801.026460998612</v>
      </c>
      <c r="I91" s="3">
        <f>'reported positions'!I53-'estimated bilateral flows'!I91</f>
        <v>3418.0064983491875</v>
      </c>
      <c r="J91" s="4">
        <f>'reported positions'!J53-'estimated bilateral flows'!J91</f>
        <v>0</v>
      </c>
    </row>
    <row r="92" spans="1:10">
      <c r="A92" s="3" t="s">
        <v>4</v>
      </c>
      <c r="B92" s="3" t="s">
        <v>17</v>
      </c>
      <c r="C92" s="3" t="s">
        <v>25</v>
      </c>
      <c r="D92" s="3">
        <f>'reported positions'!D54+'estimated bilateral flows'!D92</f>
        <v>8995.9806635888581</v>
      </c>
      <c r="E92" s="3">
        <f>'reported positions'!E54+'estimated bilateral flows'!E92</f>
        <v>36397.538497852176</v>
      </c>
      <c r="F92" s="3">
        <f>'reported positions'!F54+'estimated bilateral flows'!F92</f>
        <v>7798.2001688882301</v>
      </c>
      <c r="G92" s="3">
        <f>'reported positions'!G54-'estimated bilateral flows'!G92</f>
        <v>673.08634685814002</v>
      </c>
      <c r="H92" s="3">
        <f>'reported positions'!H54-'estimated bilateral flows'!H92</f>
        <v>11080.670888536133</v>
      </c>
      <c r="I92" s="3">
        <f>'reported positions'!I54-'estimated bilateral flows'!I92</f>
        <v>16506.590638733982</v>
      </c>
      <c r="J92" s="4">
        <f>'reported positions'!J54-'estimated bilateral flows'!J92</f>
        <v>0</v>
      </c>
    </row>
    <row r="93" spans="1:10">
      <c r="A93" s="3" t="s">
        <v>4</v>
      </c>
      <c r="B93" s="3" t="s">
        <v>18</v>
      </c>
      <c r="C93" s="3" t="s">
        <v>25</v>
      </c>
      <c r="D93" s="3">
        <f>'reported positions'!D55+'estimated bilateral flows'!D93</f>
        <v>24515.013540177813</v>
      </c>
      <c r="E93" s="3">
        <f>'reported positions'!E55+'estimated bilateral flows'!E93</f>
        <v>129988.91428349691</v>
      </c>
      <c r="F93" s="3">
        <f>'reported positions'!F55+'estimated bilateral flows'!F93</f>
        <v>124.94195691178196</v>
      </c>
      <c r="G93" s="3">
        <f>'reported positions'!G55-'estimated bilateral flows'!G93</f>
        <v>9186.1072710282042</v>
      </c>
      <c r="H93" s="3">
        <f>'reported positions'!H55-'estimated bilateral flows'!H93</f>
        <v>92190.317922970411</v>
      </c>
      <c r="I93" s="3">
        <f>'reported positions'!I55-'estimated bilateral flows'!I93</f>
        <v>63983.940864976197</v>
      </c>
      <c r="J93" s="4">
        <f>'reported positions'!J55-'estimated bilateral flows'!J93</f>
        <v>0</v>
      </c>
    </row>
    <row r="94" spans="1:10">
      <c r="A94" s="3" t="s">
        <v>4</v>
      </c>
      <c r="B94" s="3" t="s">
        <v>19</v>
      </c>
      <c r="C94" s="3" t="s">
        <v>25</v>
      </c>
      <c r="D94" s="3">
        <f>'reported positions'!D56+'estimated bilateral flows'!D94</f>
        <v>210697.81669605334</v>
      </c>
      <c r="E94" s="3">
        <f>'reported positions'!E56+'estimated bilateral flows'!E94</f>
        <v>667700.4756474921</v>
      </c>
      <c r="F94" s="3">
        <f>'reported positions'!F56+'estimated bilateral flows'!F94</f>
        <v>382010.04527101753</v>
      </c>
      <c r="G94" s="3">
        <f>'reported positions'!G56-'estimated bilateral flows'!G94</f>
        <v>97615.421019295143</v>
      </c>
      <c r="H94" s="3">
        <f>'reported positions'!H56-'estimated bilateral flows'!H94</f>
        <v>349331.91768365208</v>
      </c>
      <c r="I94" s="3">
        <f>'reported positions'!I56-'estimated bilateral flows'!I94</f>
        <v>287894.37832132331</v>
      </c>
      <c r="J94" s="4">
        <f>'reported positions'!J56-'estimated bilateral flows'!J94</f>
        <v>12112.339927212171</v>
      </c>
    </row>
    <row r="95" spans="1:10">
      <c r="A95" s="3" t="s">
        <v>4</v>
      </c>
      <c r="B95" s="3" t="s">
        <v>37</v>
      </c>
      <c r="C95" s="3" t="s">
        <v>25</v>
      </c>
      <c r="D95" s="3">
        <f t="shared" ref="D95:J95" si="4">SUM(D78:D94)</f>
        <v>396271.35829598585</v>
      </c>
      <c r="E95" s="3">
        <f t="shared" si="4"/>
        <v>1107550.3410175145</v>
      </c>
      <c r="F95" s="3">
        <f t="shared" si="4"/>
        <v>461860.21451073466</v>
      </c>
      <c r="G95" s="3">
        <f t="shared" si="4"/>
        <v>155295.41148086416</v>
      </c>
      <c r="H95" s="3">
        <f t="shared" si="4"/>
        <v>730142.62837182439</v>
      </c>
      <c r="I95" s="3">
        <f t="shared" si="4"/>
        <v>602530.50385730527</v>
      </c>
      <c r="J95" s="3">
        <f t="shared" si="4"/>
        <v>24727.866848336671</v>
      </c>
    </row>
    <row r="97" spans="1:10">
      <c r="A97" s="3" t="s">
        <v>4</v>
      </c>
      <c r="B97" s="3" t="s">
        <v>3</v>
      </c>
      <c r="C97" s="3" t="s">
        <v>22</v>
      </c>
      <c r="D97" s="3">
        <f>D78+'estimated bilateral flows'!D97</f>
        <v>6.5679856454668268</v>
      </c>
      <c r="E97" s="3">
        <f>E78+'estimated bilateral flows'!E97</f>
        <v>32548.078570375423</v>
      </c>
      <c r="F97" s="3">
        <f>F78+'estimated bilateral flows'!F97</f>
        <v>68.167007273908439</v>
      </c>
      <c r="G97" s="3">
        <f>G78-'estimated bilateral flows'!G97</f>
        <v>2009.2294521441956</v>
      </c>
      <c r="H97" s="3">
        <f>H78-'estimated bilateral flows'!H97</f>
        <v>12217.2482846411</v>
      </c>
      <c r="I97" s="3">
        <f>I78-'estimated bilateral flows'!I97</f>
        <v>8185.0077635738244</v>
      </c>
      <c r="J97" s="4">
        <f>J78-'estimated bilateral flows'!J97</f>
        <v>0</v>
      </c>
    </row>
    <row r="98" spans="1:10">
      <c r="A98" s="3" t="s">
        <v>4</v>
      </c>
      <c r="B98" s="3" t="s">
        <v>4</v>
      </c>
      <c r="C98" s="3" t="s">
        <v>22</v>
      </c>
      <c r="D98" s="3">
        <f>D79+'estimated bilateral flows'!D98</f>
        <v>0</v>
      </c>
      <c r="E98" s="3">
        <f>E79+'estimated bilateral flows'!E98</f>
        <v>0</v>
      </c>
      <c r="F98" s="3">
        <f>F79+'estimated bilateral flows'!F98</f>
        <v>0</v>
      </c>
      <c r="G98" s="3">
        <f>G79-'estimated bilateral flows'!G98</f>
        <v>0</v>
      </c>
      <c r="H98" s="3">
        <f>H79-'estimated bilateral flows'!H98</f>
        <v>0</v>
      </c>
      <c r="I98" s="3">
        <f>I79-'estimated bilateral flows'!I98</f>
        <v>0</v>
      </c>
      <c r="J98" s="4">
        <f>J79-'estimated bilateral flows'!J98</f>
        <v>0</v>
      </c>
    </row>
    <row r="99" spans="1:10">
      <c r="A99" s="3" t="s">
        <v>4</v>
      </c>
      <c r="B99" s="3" t="s">
        <v>5</v>
      </c>
      <c r="C99" s="3" t="s">
        <v>22</v>
      </c>
      <c r="D99" s="3">
        <f>D80+'estimated bilateral flows'!D99</f>
        <v>0</v>
      </c>
      <c r="E99" s="3">
        <f>E80+'estimated bilateral flows'!E99</f>
        <v>0</v>
      </c>
      <c r="F99" s="3">
        <f>F80+'estimated bilateral flows'!F99</f>
        <v>0</v>
      </c>
      <c r="G99" s="3">
        <f>G80-'estimated bilateral flows'!G99</f>
        <v>9.1017763811678414</v>
      </c>
      <c r="H99" s="3">
        <f>H80-'estimated bilateral flows'!H99</f>
        <v>4113.7790251317874</v>
      </c>
      <c r="I99" s="3">
        <f>I80-'estimated bilateral flows'!I99</f>
        <v>3474.7711396698974</v>
      </c>
      <c r="J99" s="4">
        <f>J80-'estimated bilateral flows'!J99</f>
        <v>0</v>
      </c>
    </row>
    <row r="100" spans="1:10">
      <c r="A100" s="3" t="s">
        <v>4</v>
      </c>
      <c r="B100" s="3" t="s">
        <v>6</v>
      </c>
      <c r="C100" s="3" t="s">
        <v>22</v>
      </c>
      <c r="D100" s="3">
        <f>D81+'estimated bilateral flows'!D100</f>
        <v>629.50665185424918</v>
      </c>
      <c r="E100" s="3">
        <f>E81+'estimated bilateral flows'!E100</f>
        <v>2961.8566671792514</v>
      </c>
      <c r="F100" s="3">
        <f>F81+'estimated bilateral flows'!F100</f>
        <v>454.80555162455391</v>
      </c>
      <c r="G100" s="3">
        <f>G81-'estimated bilateral flows'!G100</f>
        <v>420.81816275607594</v>
      </c>
      <c r="H100" s="3">
        <f>H81-'estimated bilateral flows'!H100</f>
        <v>8064.2006548402424</v>
      </c>
      <c r="I100" s="3">
        <f>I81-'estimated bilateral flows'!I100</f>
        <v>14612.996776970353</v>
      </c>
      <c r="J100" s="4">
        <f>J81-'estimated bilateral flows'!J100</f>
        <v>0</v>
      </c>
    </row>
    <row r="101" spans="1:10">
      <c r="A101" s="3" t="s">
        <v>4</v>
      </c>
      <c r="B101" s="3" t="s">
        <v>7</v>
      </c>
      <c r="C101" s="3" t="s">
        <v>22</v>
      </c>
      <c r="D101" s="3">
        <f>D82+'estimated bilateral flows'!D101</f>
        <v>96767.941407400242</v>
      </c>
      <c r="E101" s="3">
        <f>E82+'estimated bilateral flows'!E101</f>
        <v>169278.6567895661</v>
      </c>
      <c r="F101" s="3">
        <f>F82+'estimated bilateral flows'!F101</f>
        <v>33495.781896011664</v>
      </c>
      <c r="G101" s="3">
        <f>G82-'estimated bilateral flows'!G101</f>
        <v>28852.438093831155</v>
      </c>
      <c r="H101" s="3">
        <f>H82-'estimated bilateral flows'!H101</f>
        <v>94210.094833659532</v>
      </c>
      <c r="I101" s="3">
        <f>I82-'estimated bilateral flows'!I101</f>
        <v>96756.02324902729</v>
      </c>
      <c r="J101" s="4">
        <f>J82-'estimated bilateral flows'!J101</f>
        <v>12810.33690493991</v>
      </c>
    </row>
    <row r="102" spans="1:10">
      <c r="A102" s="3" t="s">
        <v>4</v>
      </c>
      <c r="B102" s="3" t="s">
        <v>8</v>
      </c>
      <c r="C102" s="3" t="s">
        <v>22</v>
      </c>
      <c r="D102" s="3">
        <f>D83+'estimated bilateral flows'!D102</f>
        <v>4825.1355523303055</v>
      </c>
      <c r="E102" s="3">
        <f>E83+'estimated bilateral flows'!E102</f>
        <v>0</v>
      </c>
      <c r="F102" s="3">
        <f>F83+'estimated bilateral flows'!F102</f>
        <v>1556.7948610115188</v>
      </c>
      <c r="G102" s="3">
        <f>G83-'estimated bilateral flows'!G102</f>
        <v>70.504835113460359</v>
      </c>
      <c r="H102" s="3">
        <f>H83-'estimated bilateral flows'!H102</f>
        <v>6823.3127472976257</v>
      </c>
      <c r="I102" s="3">
        <f>I83-'estimated bilateral flows'!I102</f>
        <v>7763.8373875554626</v>
      </c>
      <c r="J102" s="4">
        <f>J83-'estimated bilateral flows'!J102</f>
        <v>0</v>
      </c>
    </row>
    <row r="103" spans="1:10">
      <c r="A103" s="3" t="s">
        <v>4</v>
      </c>
      <c r="B103" s="3" t="s">
        <v>9</v>
      </c>
      <c r="C103" s="3" t="s">
        <v>22</v>
      </c>
      <c r="D103" s="3">
        <f>D84+'estimated bilateral flows'!D103</f>
        <v>0</v>
      </c>
      <c r="E103" s="3">
        <f>E84+'estimated bilateral flows'!E103</f>
        <v>0</v>
      </c>
      <c r="F103" s="3">
        <f>F84+'estimated bilateral flows'!F103</f>
        <v>0.12139146914422949</v>
      </c>
      <c r="G103" s="3">
        <f>G84-'estimated bilateral flows'!G103</f>
        <v>182.9735545054545</v>
      </c>
      <c r="H103" s="3">
        <f>H84-'estimated bilateral flows'!H103</f>
        <v>794.79655850197946</v>
      </c>
      <c r="I103" s="3">
        <f>I84-'estimated bilateral flows'!I103</f>
        <v>3068.6764884458321</v>
      </c>
      <c r="J103" s="4">
        <f>J84-'estimated bilateral flows'!J103</f>
        <v>0</v>
      </c>
    </row>
    <row r="104" spans="1:10">
      <c r="A104" s="3" t="s">
        <v>4</v>
      </c>
      <c r="B104" s="3" t="s">
        <v>10</v>
      </c>
      <c r="C104" s="3" t="s">
        <v>22</v>
      </c>
      <c r="D104" s="3">
        <f>D85+'estimated bilateral flows'!D104</f>
        <v>37208.181027357816</v>
      </c>
      <c r="E104" s="3">
        <f>E85+'estimated bilateral flows'!E104</f>
        <v>31478.390866082136</v>
      </c>
      <c r="F104" s="3">
        <f>F85+'estimated bilateral flows'!F104</f>
        <v>16804.49438620931</v>
      </c>
      <c r="G104" s="3">
        <f>G85-'estimated bilateral flows'!G104</f>
        <v>2642.2457839918088</v>
      </c>
      <c r="H104" s="3">
        <f>H85-'estimated bilateral flows'!H104</f>
        <v>4123.2034902523637</v>
      </c>
      <c r="I104" s="3">
        <f>I85-'estimated bilateral flows'!I104</f>
        <v>41505.432703266808</v>
      </c>
      <c r="J104" s="4">
        <f>J85-'estimated bilateral flows'!J104</f>
        <v>348.37083358204916</v>
      </c>
    </row>
    <row r="105" spans="1:10">
      <c r="A105" s="3" t="s">
        <v>4</v>
      </c>
      <c r="B105" s="3" t="s">
        <v>11</v>
      </c>
      <c r="C105" s="3" t="s">
        <v>22</v>
      </c>
      <c r="D105" s="3">
        <f>D86+'estimated bilateral flows'!D105</f>
        <v>9428.1407728965769</v>
      </c>
      <c r="E105" s="3">
        <f>E86+'estimated bilateral flows'!E105</f>
        <v>8839.3631892572666</v>
      </c>
      <c r="F105" s="3">
        <f>F86+'estimated bilateral flows'!F105</f>
        <v>3399.3021022372732</v>
      </c>
      <c r="G105" s="3">
        <f>G86-'estimated bilateral flows'!G105</f>
        <v>2775.944273632861</v>
      </c>
      <c r="H105" s="3">
        <f>H86-'estimated bilateral flows'!H105</f>
        <v>106474.46544390351</v>
      </c>
      <c r="I105" s="3">
        <f>I86-'estimated bilateral flows'!I105</f>
        <v>28585.729202472354</v>
      </c>
      <c r="J105" s="4">
        <f>J86-'estimated bilateral flows'!J105</f>
        <v>0</v>
      </c>
    </row>
    <row r="106" spans="1:10">
      <c r="A106" s="3" t="s">
        <v>4</v>
      </c>
      <c r="B106" s="3" t="s">
        <v>12</v>
      </c>
      <c r="C106" s="3" t="s">
        <v>22</v>
      </c>
      <c r="D106" s="3">
        <f>D87+'estimated bilateral flows'!D106</f>
        <v>136.53817083208037</v>
      </c>
      <c r="E106" s="3">
        <f>E87+'estimated bilateral flows'!E106</f>
        <v>0</v>
      </c>
      <c r="F106" s="3">
        <f>F87+'estimated bilateral flows'!F106</f>
        <v>11.221981304801249</v>
      </c>
      <c r="G106" s="3">
        <f>G87-'estimated bilateral flows'!G106</f>
        <v>460.45759028068647</v>
      </c>
      <c r="H106" s="3">
        <f>H87-'estimated bilateral flows'!H106</f>
        <v>0</v>
      </c>
      <c r="I106" s="3">
        <f>I87-'estimated bilateral flows'!I106</f>
        <v>41.095491241896113</v>
      </c>
      <c r="J106" s="4">
        <f>J87-'estimated bilateral flows'!J106</f>
        <v>0</v>
      </c>
    </row>
    <row r="107" spans="1:10">
      <c r="A107" s="3" t="s">
        <v>4</v>
      </c>
      <c r="B107" s="3" t="s">
        <v>13</v>
      </c>
      <c r="C107" s="3" t="s">
        <v>22</v>
      </c>
      <c r="D107" s="3">
        <f>D88+'estimated bilateral flows'!D107</f>
        <v>10000.640158783346</v>
      </c>
      <c r="E107" s="3">
        <f>E88+'estimated bilateral flows'!E107</f>
        <v>28682.878723112641</v>
      </c>
      <c r="F107" s="3">
        <f>F88+'estimated bilateral flows'!F107</f>
        <v>15904.839479024637</v>
      </c>
      <c r="G107" s="3">
        <f>G88-'estimated bilateral flows'!G107</f>
        <v>8113.3453836285553</v>
      </c>
      <c r="H107" s="3">
        <f>H88-'estimated bilateral flows'!H107</f>
        <v>18244.193729249982</v>
      </c>
      <c r="I107" s="3">
        <f>I88-'estimated bilateral flows'!I107</f>
        <v>21631.685314988132</v>
      </c>
      <c r="J107" s="4">
        <f>J88-'estimated bilateral flows'!J107</f>
        <v>0</v>
      </c>
    </row>
    <row r="108" spans="1:10">
      <c r="A108" s="3" t="s">
        <v>4</v>
      </c>
      <c r="B108" s="3" t="s">
        <v>14</v>
      </c>
      <c r="C108" s="3" t="s">
        <v>22</v>
      </c>
      <c r="D108" s="3">
        <f>D89+'estimated bilateral flows'!D108</f>
        <v>33.021384964850796</v>
      </c>
      <c r="E108" s="3">
        <f>E89+'estimated bilateral flows'!E108</f>
        <v>894.10181762743389</v>
      </c>
      <c r="F108" s="3">
        <f>F89+'estimated bilateral flows'!F108</f>
        <v>173.06496335319866</v>
      </c>
      <c r="G108" s="3">
        <f>G89-'estimated bilateral flows'!G108</f>
        <v>1528.5736195683971</v>
      </c>
      <c r="H108" s="3">
        <f>H89-'estimated bilateral flows'!H108</f>
        <v>22815.059312729747</v>
      </c>
      <c r="I108" s="3">
        <f>I89-'estimated bilateral flows'!I108</f>
        <v>4153.3949719668499</v>
      </c>
      <c r="J108" s="4">
        <f>J89-'estimated bilateral flows'!J108</f>
        <v>0</v>
      </c>
    </row>
    <row r="109" spans="1:10">
      <c r="A109" s="3" t="s">
        <v>4</v>
      </c>
      <c r="B109" s="3" t="s">
        <v>15</v>
      </c>
      <c r="C109" s="3" t="s">
        <v>22</v>
      </c>
      <c r="D109" s="3">
        <f>D90+'estimated bilateral flows'!D109</f>
        <v>21.406990028084763</v>
      </c>
      <c r="E109" s="3">
        <f>E90+'estimated bilateral flows'!E109</f>
        <v>0</v>
      </c>
      <c r="F109" s="3">
        <f>F90+'estimated bilateral flows'!F109</f>
        <v>27.544863202693978</v>
      </c>
      <c r="G109" s="3">
        <f>G90-'estimated bilateral flows'!G109</f>
        <v>172.99910145369654</v>
      </c>
      <c r="H109" s="3">
        <f>H90-'estimated bilateral flows'!H109</f>
        <v>848.20186085191483</v>
      </c>
      <c r="I109" s="3">
        <f>I90-'estimated bilateral flows'!I109</f>
        <v>2743.554424057088</v>
      </c>
      <c r="J109" s="4">
        <f>J90-'estimated bilateral flows'!J109</f>
        <v>0</v>
      </c>
    </row>
    <row r="110" spans="1:10">
      <c r="A110" s="3" t="s">
        <v>4</v>
      </c>
      <c r="B110" s="3" t="s">
        <v>16</v>
      </c>
      <c r="C110" s="3" t="s">
        <v>22</v>
      </c>
      <c r="D110" s="3">
        <f>D91+'estimated bilateral flows'!D110</f>
        <v>1224.2415780660278</v>
      </c>
      <c r="E110" s="3">
        <f>E91+'estimated bilateral flows'!E110</f>
        <v>651.51605315487427</v>
      </c>
      <c r="F110" s="3">
        <f>F91+'estimated bilateral flows'!F110</f>
        <v>897.47606484251764</v>
      </c>
      <c r="G110" s="3">
        <f>G91-'estimated bilateral flows'!G110</f>
        <v>104.6367478898069</v>
      </c>
      <c r="H110" s="3">
        <f>H91-'estimated bilateral flows'!H110</f>
        <v>3870.3136761835517</v>
      </c>
      <c r="I110" s="3">
        <f>I91-'estimated bilateral flows'!I110</f>
        <v>3444.5920225602476</v>
      </c>
      <c r="J110" s="4">
        <f>J91-'estimated bilateral flows'!J110</f>
        <v>0</v>
      </c>
    </row>
    <row r="111" spans="1:10">
      <c r="A111" s="3" t="s">
        <v>4</v>
      </c>
      <c r="B111" s="3" t="s">
        <v>17</v>
      </c>
      <c r="C111" s="3" t="s">
        <v>22</v>
      </c>
      <c r="D111" s="3">
        <f>D92+'estimated bilateral flows'!D111</f>
        <v>9482.2012077217933</v>
      </c>
      <c r="E111" s="3">
        <f>E92+'estimated bilateral flows'!E111</f>
        <v>36646.622819654665</v>
      </c>
      <c r="F111" s="3">
        <f>F92+'estimated bilateral flows'!F111</f>
        <v>7892.1540349465076</v>
      </c>
      <c r="G111" s="3">
        <f>G92-'estimated bilateral flows'!G111</f>
        <v>666.36504747373863</v>
      </c>
      <c r="H111" s="3">
        <f>H92-'estimated bilateral flows'!H111</f>
        <v>11282.65549351723</v>
      </c>
      <c r="I111" s="3">
        <f>I92-'estimated bilateral flows'!I111</f>
        <v>16634.980203025352</v>
      </c>
      <c r="J111" s="4">
        <f>J92-'estimated bilateral flows'!J111</f>
        <v>0</v>
      </c>
    </row>
    <row r="112" spans="1:10">
      <c r="A112" s="3" t="s">
        <v>4</v>
      </c>
      <c r="B112" s="3" t="s">
        <v>18</v>
      </c>
      <c r="C112" s="3" t="s">
        <v>22</v>
      </c>
      <c r="D112" s="3">
        <f>D93+'estimated bilateral flows'!D112</f>
        <v>25840.016746462639</v>
      </c>
      <c r="E112" s="3">
        <f>E93+'estimated bilateral flows'!E112</f>
        <v>130878.48544386693</v>
      </c>
      <c r="F112" s="3">
        <f>F93+'estimated bilateral flows'!F112</f>
        <v>126.44727604062167</v>
      </c>
      <c r="G112" s="3">
        <f>G93-'estimated bilateral flows'!G112</f>
        <v>9094.3767264494727</v>
      </c>
      <c r="H112" s="3">
        <f>H93-'estimated bilateral flows'!H112</f>
        <v>93870.814089318781</v>
      </c>
      <c r="I112" s="3">
        <f>I93-'estimated bilateral flows'!I112</f>
        <v>64481.613005098356</v>
      </c>
      <c r="J112" s="4">
        <f>J93-'estimated bilateral flows'!J112</f>
        <v>0</v>
      </c>
    </row>
    <row r="113" spans="1:10">
      <c r="A113" s="3" t="s">
        <v>4</v>
      </c>
      <c r="B113" s="3" t="s">
        <v>19</v>
      </c>
      <c r="C113" s="3" t="s">
        <v>22</v>
      </c>
      <c r="D113" s="3">
        <f>D94+'estimated bilateral flows'!D113</f>
        <v>222085.74769686395</v>
      </c>
      <c r="E113" s="3">
        <f>E94+'estimated bilateral flows'!E113</f>
        <v>672269.84289065527</v>
      </c>
      <c r="F113" s="3">
        <f>F94+'estimated bilateral flows'!F113</f>
        <v>386612.55865218234</v>
      </c>
      <c r="G113" s="3">
        <f>G94-'estimated bilateral flows'!G113</f>
        <v>96640.653855665019</v>
      </c>
      <c r="H113" s="3">
        <f>H94-'estimated bilateral flows'!H113</f>
        <v>355699.73332499753</v>
      </c>
      <c r="I113" s="3">
        <f>I94-'estimated bilateral flows'!I113</f>
        <v>290133.64350960962</v>
      </c>
      <c r="J113" s="4">
        <f>J94-'estimated bilateral flows'!J113</f>
        <v>12633.855258549003</v>
      </c>
    </row>
    <row r="114" spans="1:10">
      <c r="A114" s="3" t="s">
        <v>4</v>
      </c>
      <c r="B114" s="3" t="s">
        <v>37</v>
      </c>
      <c r="C114" s="3" t="s">
        <v>22</v>
      </c>
      <c r="D114" s="3">
        <f t="shared" ref="D114:J114" si="5">SUM(D97:D113)</f>
        <v>417689.28733120742</v>
      </c>
      <c r="E114" s="3">
        <f t="shared" si="5"/>
        <v>1115129.7938305321</v>
      </c>
      <c r="F114" s="3">
        <f t="shared" si="5"/>
        <v>467424.77451073471</v>
      </c>
      <c r="G114" s="3">
        <f t="shared" si="5"/>
        <v>153744.66400476557</v>
      </c>
      <c r="H114" s="3">
        <f t="shared" si="5"/>
        <v>743452.07252507692</v>
      </c>
      <c r="I114" s="3">
        <f t="shared" si="5"/>
        <v>607217.03365352936</v>
      </c>
      <c r="J114" s="3">
        <f t="shared" si="5"/>
        <v>25792.562997070963</v>
      </c>
    </row>
    <row r="116" spans="1:10">
      <c r="A116" s="3" t="s">
        <v>4</v>
      </c>
      <c r="B116" s="3" t="s">
        <v>3</v>
      </c>
      <c r="C116" s="3" t="s">
        <v>23</v>
      </c>
      <c r="D116" s="3">
        <f>D97+'estimated bilateral flows'!D116</f>
        <v>6.5479541533827499</v>
      </c>
      <c r="E116" s="3">
        <f>E97+'estimated bilateral flows'!E116</f>
        <v>33098.992969784209</v>
      </c>
      <c r="F116" s="3">
        <f>F97+'estimated bilateral flows'!F116</f>
        <v>67.421892706630601</v>
      </c>
      <c r="G116" s="3">
        <f>G97-'estimated bilateral flows'!G116</f>
        <v>1950.1852477019734</v>
      </c>
      <c r="H116" s="3">
        <f>H97-'estimated bilateral flows'!H116</f>
        <v>12561.590836771124</v>
      </c>
      <c r="I116" s="3">
        <f>I97-'estimated bilateral flows'!I116</f>
        <v>8257.9637623444414</v>
      </c>
      <c r="J116" s="4">
        <f>J97-'estimated bilateral flows'!J116</f>
        <v>0</v>
      </c>
    </row>
    <row r="117" spans="1:10">
      <c r="A117" s="3" t="s">
        <v>4</v>
      </c>
      <c r="B117" s="3" t="s">
        <v>4</v>
      </c>
      <c r="C117" s="3" t="s">
        <v>23</v>
      </c>
      <c r="D117" s="3">
        <f>D98+'estimated bilateral flows'!D117</f>
        <v>0</v>
      </c>
      <c r="E117" s="3">
        <f>E98+'estimated bilateral flows'!E117</f>
        <v>0</v>
      </c>
      <c r="F117" s="3">
        <f>F98+'estimated bilateral flows'!F117</f>
        <v>0</v>
      </c>
      <c r="G117" s="3">
        <f>G98-'estimated bilateral flows'!G117</f>
        <v>0</v>
      </c>
      <c r="H117" s="3">
        <f>H98-'estimated bilateral flows'!H117</f>
        <v>0</v>
      </c>
      <c r="I117" s="3">
        <f>I98-'estimated bilateral flows'!I117</f>
        <v>0</v>
      </c>
      <c r="J117" s="4">
        <f>J98-'estimated bilateral flows'!J117</f>
        <v>0</v>
      </c>
    </row>
    <row r="118" spans="1:10">
      <c r="A118" s="3" t="s">
        <v>4</v>
      </c>
      <c r="B118" s="3" t="s">
        <v>5</v>
      </c>
      <c r="C118" s="3" t="s">
        <v>23</v>
      </c>
      <c r="D118" s="3">
        <f>D99+'estimated bilateral flows'!D118</f>
        <v>0</v>
      </c>
      <c r="E118" s="3">
        <f>E99+'estimated bilateral flows'!E118</f>
        <v>0</v>
      </c>
      <c r="F118" s="3">
        <f>F99+'estimated bilateral flows'!F118</f>
        <v>0</v>
      </c>
      <c r="G118" s="3">
        <f>G99-'estimated bilateral flows'!G118</f>
        <v>8.8343071058874312</v>
      </c>
      <c r="H118" s="3">
        <f>H99-'estimated bilateral flows'!H118</f>
        <v>4229.7256880308014</v>
      </c>
      <c r="I118" s="3">
        <f>I99-'estimated bilateral flows'!I118</f>
        <v>3505.7430588563543</v>
      </c>
      <c r="J118" s="4">
        <f>J99-'estimated bilateral flows'!J118</f>
        <v>0</v>
      </c>
    </row>
    <row r="119" spans="1:10">
      <c r="A119" s="3" t="s">
        <v>4</v>
      </c>
      <c r="B119" s="3" t="s">
        <v>6</v>
      </c>
      <c r="C119" s="3" t="s">
        <v>23</v>
      </c>
      <c r="D119" s="3">
        <f>D100+'estimated bilateral flows'!D119</f>
        <v>627.58673938881998</v>
      </c>
      <c r="E119" s="3">
        <f>E100+'estimated bilateral flows'!E119</f>
        <v>3011.9895646836571</v>
      </c>
      <c r="F119" s="3">
        <f>F100+'estimated bilateral flows'!F119</f>
        <v>449.8341988345951</v>
      </c>
      <c r="G119" s="3">
        <f>G100-'estimated bilateral flows'!G119</f>
        <v>408.45179334602466</v>
      </c>
      <c r="H119" s="3">
        <f>H100-'estimated bilateral flows'!H119</f>
        <v>8291.489760347511</v>
      </c>
      <c r="I119" s="3">
        <f>I100-'estimated bilateral flows'!I119</f>
        <v>14743.247817126992</v>
      </c>
      <c r="J119" s="4">
        <f>J100-'estimated bilateral flows'!J119</f>
        <v>0</v>
      </c>
    </row>
    <row r="120" spans="1:10">
      <c r="A120" s="3" t="s">
        <v>4</v>
      </c>
      <c r="B120" s="3" t="s">
        <v>7</v>
      </c>
      <c r="C120" s="3" t="s">
        <v>23</v>
      </c>
      <c r="D120" s="3">
        <f>D101+'estimated bilateral flows'!D120</f>
        <v>96472.811917640676</v>
      </c>
      <c r="E120" s="3">
        <f>E101+'estimated bilateral flows'!E120</f>
        <v>172143.89657127266</v>
      </c>
      <c r="F120" s="3">
        <f>F101+'estimated bilateral flows'!F120</f>
        <v>33129.648835001775</v>
      </c>
      <c r="G120" s="3">
        <f>G101-'estimated bilateral flows'!G120</f>
        <v>28004.566163798114</v>
      </c>
      <c r="H120" s="3">
        <f>H101-'estimated bilateral flows'!H120</f>
        <v>96865.401800958905</v>
      </c>
      <c r="I120" s="3">
        <f>I101-'estimated bilateral flows'!I120</f>
        <v>97618.445438120441</v>
      </c>
      <c r="J120" s="4">
        <f>J101-'estimated bilateral flows'!J120</f>
        <v>13034.030158383308</v>
      </c>
    </row>
    <row r="121" spans="1:10">
      <c r="A121" s="3" t="s">
        <v>4</v>
      </c>
      <c r="B121" s="3" t="s">
        <v>8</v>
      </c>
      <c r="C121" s="3" t="s">
        <v>23</v>
      </c>
      <c r="D121" s="3">
        <f>D102+'estimated bilateral flows'!D121</f>
        <v>4810.4195237275617</v>
      </c>
      <c r="E121" s="3">
        <f>E102+'estimated bilateral flows'!E121</f>
        <v>0</v>
      </c>
      <c r="F121" s="3">
        <f>F102+'estimated bilateral flows'!F121</f>
        <v>1539.7779700610054</v>
      </c>
      <c r="G121" s="3">
        <f>G102-'estimated bilateral flows'!G121</f>
        <v>68.432945367786076</v>
      </c>
      <c r="H121" s="3">
        <f>H102-'estimated bilateral flows'!H121</f>
        <v>7015.6274871347068</v>
      </c>
      <c r="I121" s="3">
        <f>I102-'estimated bilateral flows'!I121</f>
        <v>7833.0393391311864</v>
      </c>
      <c r="J121" s="4">
        <f>J102-'estimated bilateral flows'!J121</f>
        <v>0</v>
      </c>
    </row>
    <row r="122" spans="1:10">
      <c r="A122" s="3" t="s">
        <v>4</v>
      </c>
      <c r="B122" s="3" t="s">
        <v>9</v>
      </c>
      <c r="C122" s="3" t="s">
        <v>23</v>
      </c>
      <c r="D122" s="3">
        <f>D103+'estimated bilateral flows'!D122</f>
        <v>0</v>
      </c>
      <c r="E122" s="3">
        <f>E103+'estimated bilateral flows'!E122</f>
        <v>0</v>
      </c>
      <c r="F122" s="3">
        <f>F103+'estimated bilateral flows'!F122</f>
        <v>0.1200645728109465</v>
      </c>
      <c r="G122" s="3">
        <f>G103-'estimated bilateral flows'!G122</f>
        <v>177.59660368074361</v>
      </c>
      <c r="H122" s="3">
        <f>H103-'estimated bilateral flows'!H122</f>
        <v>817.19786107047923</v>
      </c>
      <c r="I122" s="3">
        <f>I103-'estimated bilateral flows'!I122</f>
        <v>3096.0287359433619</v>
      </c>
      <c r="J122" s="4">
        <f>J103-'estimated bilateral flows'!J122</f>
        <v>0</v>
      </c>
    </row>
    <row r="123" spans="1:10">
      <c r="A123" s="3" t="s">
        <v>4</v>
      </c>
      <c r="B123" s="3" t="s">
        <v>10</v>
      </c>
      <c r="C123" s="3" t="s">
        <v>23</v>
      </c>
      <c r="D123" s="3">
        <f>D104+'estimated bilateral flows'!D123</f>
        <v>37094.700970618222</v>
      </c>
      <c r="E123" s="3">
        <f>E104+'estimated bilateral flows'!E123</f>
        <v>32011.19954665743</v>
      </c>
      <c r="F123" s="3">
        <f>F104+'estimated bilateral flows'!F123</f>
        <v>16620.80913928934</v>
      </c>
      <c r="G123" s="3">
        <f>G104-'estimated bilateral flows'!G123</f>
        <v>2564.5994504234236</v>
      </c>
      <c r="H123" s="3">
        <f>H104-'estimated bilateral flows'!H123</f>
        <v>4239.4157812450749</v>
      </c>
      <c r="I123" s="3">
        <f>I104-'estimated bilateral flows'!I123</f>
        <v>41875.385962291119</v>
      </c>
      <c r="J123" s="4">
        <f>J104-'estimated bilateral flows'!J123</f>
        <v>354.45406197385722</v>
      </c>
    </row>
    <row r="124" spans="1:10">
      <c r="A124" s="3" t="s">
        <v>4</v>
      </c>
      <c r="B124" s="3" t="s">
        <v>11</v>
      </c>
      <c r="C124" s="3" t="s">
        <v>23</v>
      </c>
      <c r="D124" s="3">
        <f>D105+'estimated bilateral flows'!D124</f>
        <v>9399.3861839777983</v>
      </c>
      <c r="E124" s="3">
        <f>E105+'estimated bilateral flows'!E124</f>
        <v>8988.9797772852362</v>
      </c>
      <c r="F124" s="3">
        <f>F105+'estimated bilateral flows'!F124</f>
        <v>3362.1452778988128</v>
      </c>
      <c r="G124" s="3">
        <f>G105-'estimated bilateral flows'!G124</f>
        <v>2694.3690105200885</v>
      </c>
      <c r="H124" s="3">
        <f>H105-'estimated bilateral flows'!H124</f>
        <v>109475.44310380139</v>
      </c>
      <c r="I124" s="3">
        <f>I105-'estimated bilateral flows'!I124</f>
        <v>28840.524370026618</v>
      </c>
      <c r="J124" s="4">
        <f>J105-'estimated bilateral flows'!J124</f>
        <v>0</v>
      </c>
    </row>
    <row r="125" spans="1:10">
      <c r="A125" s="3" t="s">
        <v>4</v>
      </c>
      <c r="B125" s="3" t="s">
        <v>12</v>
      </c>
      <c r="C125" s="3" t="s">
        <v>23</v>
      </c>
      <c r="D125" s="3">
        <f>D106+'estimated bilateral flows'!D125</f>
        <v>136.12174737505214</v>
      </c>
      <c r="E125" s="3">
        <f>E106+'estimated bilateral flows'!E125</f>
        <v>0</v>
      </c>
      <c r="F125" s="3">
        <f>F106+'estimated bilateral flows'!F125</f>
        <v>11.099316953257572</v>
      </c>
      <c r="G125" s="3">
        <f>G106-'estimated bilateral flows'!G125</f>
        <v>446.92635716617468</v>
      </c>
      <c r="H125" s="3">
        <f>H106-'estimated bilateral flows'!H125</f>
        <v>0</v>
      </c>
      <c r="I125" s="3">
        <f>I106-'estimated bilateral flows'!I125</f>
        <v>41.461790541191164</v>
      </c>
      <c r="J125" s="4">
        <f>J106-'estimated bilateral flows'!J125</f>
        <v>0</v>
      </c>
    </row>
    <row r="126" spans="1:10">
      <c r="A126" s="3" t="s">
        <v>4</v>
      </c>
      <c r="B126" s="3" t="s">
        <v>13</v>
      </c>
      <c r="C126" s="3" t="s">
        <v>23</v>
      </c>
      <c r="D126" s="3">
        <f>D107+'estimated bilateral flows'!D126</f>
        <v>9970.1395220600261</v>
      </c>
      <c r="E126" s="3">
        <f>E107+'estimated bilateral flows'!E126</f>
        <v>29168.370082330421</v>
      </c>
      <c r="F126" s="3">
        <f>F107+'estimated bilateral flows'!F126</f>
        <v>15730.988109278895</v>
      </c>
      <c r="G126" s="3">
        <f>G107-'estimated bilateral flows'!G126</f>
        <v>7874.9226275664741</v>
      </c>
      <c r="H126" s="3">
        <f>H107-'estimated bilateral flows'!H126</f>
        <v>18758.405447299636</v>
      </c>
      <c r="I126" s="3">
        <f>I107-'estimated bilateral flows'!I126</f>
        <v>21824.49651967263</v>
      </c>
      <c r="J126" s="4">
        <f>J107-'estimated bilateral flows'!J126</f>
        <v>0</v>
      </c>
    </row>
    <row r="127" spans="1:10">
      <c r="A127" s="3" t="s">
        <v>4</v>
      </c>
      <c r="B127" s="3" t="s">
        <v>14</v>
      </c>
      <c r="C127" s="3" t="s">
        <v>23</v>
      </c>
      <c r="D127" s="3">
        <f>D108+'estimated bilateral flows'!D127</f>
        <v>32.920674085254831</v>
      </c>
      <c r="E127" s="3">
        <f>E108+'estimated bilateral flows'!E127</f>
        <v>909.23553941698538</v>
      </c>
      <c r="F127" s="3">
        <f>F108+'estimated bilateral flows'!F127</f>
        <v>171.17323844936485</v>
      </c>
      <c r="G127" s="3">
        <f>G108-'estimated bilateral flows'!G127</f>
        <v>1483.6542037184711</v>
      </c>
      <c r="H127" s="3">
        <f>H108-'estimated bilateral flows'!H127</f>
        <v>23458.100656222752</v>
      </c>
      <c r="I127" s="3">
        <f>I108-'estimated bilateral flows'!I127</f>
        <v>4190.4157161397779</v>
      </c>
      <c r="J127" s="4">
        <f>J108-'estimated bilateral flows'!J127</f>
        <v>0</v>
      </c>
    </row>
    <row r="128" spans="1:10">
      <c r="A128" s="3" t="s">
        <v>4</v>
      </c>
      <c r="B128" s="3" t="s">
        <v>15</v>
      </c>
      <c r="C128" s="3" t="s">
        <v>23</v>
      </c>
      <c r="D128" s="3">
        <f>D109+'estimated bilateral flows'!D128</f>
        <v>21.341701524967</v>
      </c>
      <c r="E128" s="3">
        <f>E109+'estimated bilateral flows'!E128</f>
        <v>0</v>
      </c>
      <c r="F128" s="3">
        <f>F109+'estimated bilateral flows'!F128</f>
        <v>27.243777976177682</v>
      </c>
      <c r="G128" s="3">
        <f>G109-'estimated bilateral flows'!G128</f>
        <v>167.91526480992641</v>
      </c>
      <c r="H128" s="3">
        <f>H109-'estimated bilateral flows'!H128</f>
        <v>872.10838928470116</v>
      </c>
      <c r="I128" s="3">
        <f>I109-'estimated bilateral flows'!I128</f>
        <v>2768.0087384536369</v>
      </c>
      <c r="J128" s="4">
        <f>J109-'estimated bilateral flows'!J128</f>
        <v>0</v>
      </c>
    </row>
    <row r="129" spans="1:10">
      <c r="A129" s="3" t="s">
        <v>4</v>
      </c>
      <c r="B129" s="3" t="s">
        <v>16</v>
      </c>
      <c r="C129" s="3" t="s">
        <v>23</v>
      </c>
      <c r="D129" s="3">
        <f>D110+'estimated bilateral flows'!D129</f>
        <v>1220.5078023235437</v>
      </c>
      <c r="E129" s="3">
        <f>E110+'estimated bilateral flows'!E129</f>
        <v>662.54372639687301</v>
      </c>
      <c r="F129" s="3">
        <f>F110+'estimated bilateral flows'!F129</f>
        <v>887.66600398697369</v>
      </c>
      <c r="G129" s="3">
        <f>G110-'estimated bilateral flows'!G129</f>
        <v>101.56184097562553</v>
      </c>
      <c r="H129" s="3">
        <f>H110-'estimated bilateral flows'!H129</f>
        <v>3979.3982799953769</v>
      </c>
      <c r="I129" s="3">
        <f>I110-'estimated bilateral flows'!I129</f>
        <v>3475.2949441239352</v>
      </c>
      <c r="J129" s="4">
        <f>J110-'estimated bilateral flows'!J129</f>
        <v>0</v>
      </c>
    </row>
    <row r="130" spans="1:10">
      <c r="A130" s="3" t="s">
        <v>4</v>
      </c>
      <c r="B130" s="3" t="s">
        <v>17</v>
      </c>
      <c r="C130" s="3" t="s">
        <v>23</v>
      </c>
      <c r="D130" s="3">
        <f>D111+'estimated bilateral flows'!D130</f>
        <v>9453.2817415894024</v>
      </c>
      <c r="E130" s="3">
        <f>E111+'estimated bilateral flows'!E130</f>
        <v>37266.909886904963</v>
      </c>
      <c r="F130" s="3">
        <f>F111+'estimated bilateral flows'!F130</f>
        <v>7805.8870977020724</v>
      </c>
      <c r="G130" s="3">
        <f>G111-'estimated bilateral flows'!G130</f>
        <v>646.78291659555418</v>
      </c>
      <c r="H130" s="3">
        <f>H111-'estimated bilateral flows'!H130</f>
        <v>11600.656593022239</v>
      </c>
      <c r="I130" s="3">
        <f>I111-'estimated bilateral flows'!I130</f>
        <v>16783.253928634043</v>
      </c>
      <c r="J130" s="4">
        <f>J111-'estimated bilateral flows'!J130</f>
        <v>0</v>
      </c>
    </row>
    <row r="131" spans="1:10">
      <c r="A131" s="3" t="s">
        <v>4</v>
      </c>
      <c r="B131" s="3" t="s">
        <v>18</v>
      </c>
      <c r="C131" s="3" t="s">
        <v>23</v>
      </c>
      <c r="D131" s="3">
        <f>D112+'estimated bilateral flows'!D131</f>
        <v>25761.208095096837</v>
      </c>
      <c r="E131" s="3">
        <f>E112+'estimated bilateral flows'!E131</f>
        <v>133093.75729310801</v>
      </c>
      <c r="F131" s="3">
        <f>F112+'estimated bilateral flows'!F131</f>
        <v>125.06511609054665</v>
      </c>
      <c r="G131" s="3">
        <f>G112-'estimated bilateral flows'!G131</f>
        <v>8827.1249010603769</v>
      </c>
      <c r="H131" s="3">
        <f>H112-'estimated bilateral flows'!H131</f>
        <v>96516.558445245042</v>
      </c>
      <c r="I131" s="3">
        <f>I112-'estimated bilateral flows'!I131</f>
        <v>65056.361449450873</v>
      </c>
      <c r="J131" s="4">
        <f>J112-'estimated bilateral flows'!J131</f>
        <v>0</v>
      </c>
    </row>
    <row r="132" spans="1:10">
      <c r="A132" s="3" t="s">
        <v>4</v>
      </c>
      <c r="B132" s="3" t="s">
        <v>19</v>
      </c>
      <c r="C132" s="3" t="s">
        <v>23</v>
      </c>
      <c r="D132" s="3">
        <f>D113+'estimated bilateral flows'!D132</f>
        <v>221408.41538569386</v>
      </c>
      <c r="E132" s="3">
        <f>E113+'estimated bilateral flows'!E132</f>
        <v>683648.79836220318</v>
      </c>
      <c r="F132" s="3">
        <f>F113+'estimated bilateral flows'!F132</f>
        <v>382386.60447193246</v>
      </c>
      <c r="G132" s="3">
        <f>G113-'estimated bilateral flows'!G132</f>
        <v>93800.724091747528</v>
      </c>
      <c r="H132" s="3">
        <f>H113-'estimated bilateral flows'!H132</f>
        <v>365725.11310868227</v>
      </c>
      <c r="I132" s="3">
        <f>I113-'estimated bilateral flows'!I132</f>
        <v>292719.71188616048</v>
      </c>
      <c r="J132" s="4">
        <f>J113-'estimated bilateral flows'!J132</f>
        <v>12854.466801187511</v>
      </c>
    </row>
    <row r="133" spans="1:10">
      <c r="A133" s="3" t="s">
        <v>4</v>
      </c>
      <c r="B133" s="3" t="s">
        <v>37</v>
      </c>
      <c r="C133" s="3" t="s">
        <v>23</v>
      </c>
      <c r="D133" s="3">
        <f t="shared" ref="D133:J133" si="6">SUM(D116:D132)</f>
        <v>416415.38995925547</v>
      </c>
      <c r="E133" s="3">
        <f t="shared" si="6"/>
        <v>1134004.6733200436</v>
      </c>
      <c r="F133" s="3">
        <f t="shared" si="6"/>
        <v>462315.48451073468</v>
      </c>
      <c r="G133" s="3">
        <f t="shared" si="6"/>
        <v>149226.64772558416</v>
      </c>
      <c r="H133" s="3">
        <f t="shared" si="6"/>
        <v>764406.23323911196</v>
      </c>
      <c r="I133" s="3">
        <f t="shared" si="6"/>
        <v>612629.38345701713</v>
      </c>
      <c r="J133" s="3">
        <f t="shared" si="6"/>
        <v>26242.951021544675</v>
      </c>
    </row>
    <row r="135" spans="1:10">
      <c r="A135" s="3" t="s">
        <v>4</v>
      </c>
      <c r="B135" s="3" t="s">
        <v>3</v>
      </c>
      <c r="C135" s="3" t="s">
        <v>24</v>
      </c>
      <c r="D135" s="3">
        <f>D116+'estimated bilateral flows'!D135</f>
        <v>6.5267598325868335</v>
      </c>
      <c r="E135" s="3">
        <f>E116+'estimated bilateral flows'!E135</f>
        <v>33365.552569579559</v>
      </c>
      <c r="F135" s="3">
        <f>F116+'estimated bilateral flows'!F135</f>
        <v>67.272014906959257</v>
      </c>
      <c r="G135" s="3">
        <f>G116-'estimated bilateral flows'!G135</f>
        <v>1791.2456214135764</v>
      </c>
      <c r="H135" s="3">
        <f>H116-'estimated bilateral flows'!H135</f>
        <v>12758.69645823895</v>
      </c>
      <c r="I135" s="3">
        <f>I116-'estimated bilateral flows'!I135</f>
        <v>8197.5430575246573</v>
      </c>
      <c r="J135" s="4">
        <f>J116-'estimated bilateral flows'!J135</f>
        <v>0</v>
      </c>
    </row>
    <row r="136" spans="1:10">
      <c r="A136" s="3" t="s">
        <v>4</v>
      </c>
      <c r="B136" s="3" t="s">
        <v>4</v>
      </c>
      <c r="C136" s="3" t="s">
        <v>24</v>
      </c>
      <c r="D136" s="3">
        <f>D117+'estimated bilateral flows'!D136</f>
        <v>0</v>
      </c>
      <c r="E136" s="3">
        <f>E117+'estimated bilateral flows'!E136</f>
        <v>0</v>
      </c>
      <c r="F136" s="3">
        <f>F117+'estimated bilateral flows'!F136</f>
        <v>0</v>
      </c>
      <c r="G136" s="3">
        <f>G117-'estimated bilateral flows'!G136</f>
        <v>0</v>
      </c>
      <c r="H136" s="3">
        <f>H117-'estimated bilateral flows'!H136</f>
        <v>0</v>
      </c>
      <c r="I136" s="3">
        <f>I117-'estimated bilateral flows'!I136</f>
        <v>0</v>
      </c>
      <c r="J136" s="4">
        <f>J117-'estimated bilateral flows'!J136</f>
        <v>0</v>
      </c>
    </row>
    <row r="137" spans="1:10">
      <c r="A137" s="3" t="s">
        <v>4</v>
      </c>
      <c r="B137" s="3" t="s">
        <v>5</v>
      </c>
      <c r="C137" s="3" t="s">
        <v>24</v>
      </c>
      <c r="D137" s="3">
        <f>D118+'estimated bilateral flows'!D137</f>
        <v>0</v>
      </c>
      <c r="E137" s="3">
        <f>E118+'estimated bilateral flows'!E137</f>
        <v>0</v>
      </c>
      <c r="F137" s="3">
        <f>F118+'estimated bilateral flows'!F137</f>
        <v>0</v>
      </c>
      <c r="G137" s="3">
        <f>G118-'estimated bilateral flows'!G137</f>
        <v>8.1143132121887458</v>
      </c>
      <c r="H137" s="3">
        <f>H118-'estimated bilateral flows'!H137</f>
        <v>4296.0948861054012</v>
      </c>
      <c r="I137" s="3">
        <f>I118-'estimated bilateral flows'!I137</f>
        <v>3480.0927323801056</v>
      </c>
      <c r="J137" s="4">
        <f>J118-'estimated bilateral flows'!J137</f>
        <v>0</v>
      </c>
    </row>
    <row r="138" spans="1:10">
      <c r="A138" s="3" t="s">
        <v>4</v>
      </c>
      <c r="B138" s="3" t="s">
        <v>6</v>
      </c>
      <c r="C138" s="3" t="s">
        <v>24</v>
      </c>
      <c r="D138" s="3">
        <f>D119+'estimated bilateral flows'!D138</f>
        <v>625.55537594761472</v>
      </c>
      <c r="E138" s="3">
        <f>E119+'estimated bilateral flows'!E138</f>
        <v>3036.2463368967205</v>
      </c>
      <c r="F138" s="3">
        <f>F119+'estimated bilateral flows'!F138</f>
        <v>448.83422453497684</v>
      </c>
      <c r="G138" s="3">
        <f>G119-'estimated bilateral flows'!G138</f>
        <v>375.16307091940337</v>
      </c>
      <c r="H138" s="3">
        <f>H119-'estimated bilateral flows'!H138</f>
        <v>8421.5926480584676</v>
      </c>
      <c r="I138" s="3">
        <f>I119-'estimated bilateral flows'!I138</f>
        <v>14635.376500410212</v>
      </c>
      <c r="J138" s="4">
        <f>J119-'estimated bilateral flows'!J138</f>
        <v>0</v>
      </c>
    </row>
    <row r="139" spans="1:10">
      <c r="A139" s="3" t="s">
        <v>4</v>
      </c>
      <c r="B139" s="3" t="s">
        <v>7</v>
      </c>
      <c r="C139" s="3" t="s">
        <v>24</v>
      </c>
      <c r="D139" s="3">
        <f>D120+'estimated bilateral flows'!D139</f>
        <v>96160.550152214244</v>
      </c>
      <c r="E139" s="3">
        <f>E120+'estimated bilateral flows'!E139</f>
        <v>173530.24111109416</v>
      </c>
      <c r="F139" s="3">
        <f>F120+'estimated bilateral flows'!F139</f>
        <v>33056.002150342836</v>
      </c>
      <c r="G139" s="3">
        <f>G120-'estimated bilateral flows'!G139</f>
        <v>25722.200790719995</v>
      </c>
      <c r="H139" s="3">
        <f>H120-'estimated bilateral flows'!H139</f>
        <v>98385.329927006373</v>
      </c>
      <c r="I139" s="3">
        <f>I120-'estimated bilateral flows'!I139</f>
        <v>96904.204561491992</v>
      </c>
      <c r="J139" s="4">
        <f>J120-'estimated bilateral flows'!J139</f>
        <v>12865.863999926758</v>
      </c>
    </row>
    <row r="140" spans="1:10">
      <c r="A140" s="3" t="s">
        <v>4</v>
      </c>
      <c r="B140" s="3" t="s">
        <v>8</v>
      </c>
      <c r="C140" s="3" t="s">
        <v>24</v>
      </c>
      <c r="D140" s="3">
        <f>D121+'estimated bilateral flows'!D140</f>
        <v>4794.8492292263163</v>
      </c>
      <c r="E140" s="3">
        <f>E121+'estimated bilateral flows'!E140</f>
        <v>0</v>
      </c>
      <c r="F140" s="3">
        <f>F121+'estimated bilateral flows'!F140</f>
        <v>1536.3550680202793</v>
      </c>
      <c r="G140" s="3">
        <f>G121-'estimated bilateral flows'!G140</f>
        <v>62.855676861941866</v>
      </c>
      <c r="H140" s="3">
        <f>H121-'estimated bilateral flows'!H140</f>
        <v>7125.7106472859323</v>
      </c>
      <c r="I140" s="3">
        <f>I121-'estimated bilateral flows'!I140</f>
        <v>7775.7276614135508</v>
      </c>
      <c r="J140" s="4">
        <f>J121-'estimated bilateral flows'!J140</f>
        <v>0</v>
      </c>
    </row>
    <row r="141" spans="1:10">
      <c r="A141" s="3" t="s">
        <v>4</v>
      </c>
      <c r="B141" s="3" t="s">
        <v>9</v>
      </c>
      <c r="C141" s="3" t="s">
        <v>24</v>
      </c>
      <c r="D141" s="3">
        <f>D122+'estimated bilateral flows'!D141</f>
        <v>0</v>
      </c>
      <c r="E141" s="3">
        <f>E122+'estimated bilateral flows'!E141</f>
        <v>0</v>
      </c>
      <c r="F141" s="3">
        <f>F122+'estimated bilateral flows'!F141</f>
        <v>0.11979767116714832</v>
      </c>
      <c r="G141" s="3">
        <f>G122-'estimated bilateral flows'!G141</f>
        <v>163.12252340946284</v>
      </c>
      <c r="H141" s="3">
        <f>H122-'estimated bilateral flows'!H141</f>
        <v>830.0206232796229</v>
      </c>
      <c r="I141" s="3">
        <f>I122-'estimated bilateral flows'!I141</f>
        <v>3073.3761494521259</v>
      </c>
      <c r="J141" s="4">
        <f>J122-'estimated bilateral flows'!J141</f>
        <v>0</v>
      </c>
    </row>
    <row r="142" spans="1:10">
      <c r="A142" s="3" t="s">
        <v>4</v>
      </c>
      <c r="B142" s="3" t="s">
        <v>10</v>
      </c>
      <c r="C142" s="3" t="s">
        <v>24</v>
      </c>
      <c r="D142" s="3">
        <f>D123+'estimated bilateral flows'!D142</f>
        <v>36974.633393206466</v>
      </c>
      <c r="E142" s="3">
        <f>E123+'estimated bilateral flows'!E142</f>
        <v>32268.99870531811</v>
      </c>
      <c r="F142" s="3">
        <f>F123+'estimated bilateral flows'!F142</f>
        <v>16583.861343810011</v>
      </c>
      <c r="G142" s="3">
        <f>G123-'estimated bilateral flows'!G142</f>
        <v>2355.5852151295985</v>
      </c>
      <c r="H142" s="3">
        <f>H123-'estimated bilateral flows'!H142</f>
        <v>4305.9370278834194</v>
      </c>
      <c r="I142" s="3">
        <f>I123-'estimated bilateral flows'!I142</f>
        <v>41568.9980430344</v>
      </c>
      <c r="J142" s="4">
        <f>J123-'estimated bilateral flows'!J142</f>
        <v>349.88086571551304</v>
      </c>
    </row>
    <row r="143" spans="1:10">
      <c r="A143" s="3" t="s">
        <v>4</v>
      </c>
      <c r="B143" s="3" t="s">
        <v>11</v>
      </c>
      <c r="C143" s="3" t="s">
        <v>24</v>
      </c>
      <c r="D143" s="3">
        <f>D124+'estimated bilateral flows'!D143</f>
        <v>9368.9623903162283</v>
      </c>
      <c r="E143" s="3">
        <f>E124+'estimated bilateral flows'!E143</f>
        <v>9061.3716731410714</v>
      </c>
      <c r="F143" s="3">
        <f>F124+'estimated bilateral flows'!F143</f>
        <v>3354.6712821950805</v>
      </c>
      <c r="G143" s="3">
        <f>G124-'estimated bilateral flows'!G143</f>
        <v>2474.7785874463189</v>
      </c>
      <c r="H143" s="3">
        <f>H124-'estimated bilateral flows'!H143</f>
        <v>111193.2370941354</v>
      </c>
      <c r="I143" s="3">
        <f>I124-'estimated bilateral flows'!I143</f>
        <v>28629.508088052229</v>
      </c>
      <c r="J143" s="4">
        <f>J124-'estimated bilateral flows'!J143</f>
        <v>0</v>
      </c>
    </row>
    <row r="144" spans="1:10">
      <c r="A144" s="3" t="s">
        <v>4</v>
      </c>
      <c r="B144" s="3" t="s">
        <v>12</v>
      </c>
      <c r="C144" s="3" t="s">
        <v>24</v>
      </c>
      <c r="D144" s="3">
        <f>D125+'estimated bilateral flows'!D144</f>
        <v>135.68115052394603</v>
      </c>
      <c r="E144" s="3">
        <f>E125+'estimated bilateral flows'!E144</f>
        <v>0</v>
      </c>
      <c r="F144" s="3">
        <f>F125+'estimated bilateral flows'!F144</f>
        <v>11.074643347459416</v>
      </c>
      <c r="G144" s="3">
        <f>G125-'estimated bilateral flows'!G144</f>
        <v>410.50196708829327</v>
      </c>
      <c r="H144" s="3">
        <f>H125-'estimated bilateral flows'!H144</f>
        <v>0</v>
      </c>
      <c r="I144" s="3">
        <f>I125-'estimated bilateral flows'!I144</f>
        <v>41.158428758591405</v>
      </c>
      <c r="J144" s="4">
        <f>J125-'estimated bilateral flows'!J144</f>
        <v>0</v>
      </c>
    </row>
    <row r="145" spans="1:10">
      <c r="A145" s="3" t="s">
        <v>4</v>
      </c>
      <c r="B145" s="3" t="s">
        <v>13</v>
      </c>
      <c r="C145" s="3" t="s">
        <v>24</v>
      </c>
      <c r="D145" s="3">
        <f>D126+'estimated bilateral flows'!D145</f>
        <v>9937.8683224668803</v>
      </c>
      <c r="E145" s="3">
        <f>E126+'estimated bilateral flows'!E145</f>
        <v>29403.274783598114</v>
      </c>
      <c r="F145" s="3">
        <f>F126+'estimated bilateral flows'!F145</f>
        <v>15696.018371856455</v>
      </c>
      <c r="G145" s="3">
        <f>G126-'estimated bilateral flows'!G145</f>
        <v>7233.1183369482678</v>
      </c>
      <c r="H145" s="3">
        <f>H126-'estimated bilateral flows'!H145</f>
        <v>19052.746125282254</v>
      </c>
      <c r="I145" s="3">
        <f>I126-'estimated bilateral flows'!I145</f>
        <v>21664.814120959709</v>
      </c>
      <c r="J145" s="4">
        <f>J126-'estimated bilateral flows'!J145</f>
        <v>0</v>
      </c>
    </row>
    <row r="146" spans="1:10">
      <c r="A146" s="3" t="s">
        <v>4</v>
      </c>
      <c r="B146" s="3" t="s">
        <v>14</v>
      </c>
      <c r="C146" s="3" t="s">
        <v>24</v>
      </c>
      <c r="D146" s="3">
        <f>D127+'estimated bilateral flows'!D146</f>
        <v>32.814116936100042</v>
      </c>
      <c r="E146" s="3">
        <f>E127+'estimated bilateral flows'!E146</f>
        <v>916.55798157490699</v>
      </c>
      <c r="F146" s="3">
        <f>F127+'estimated bilateral flows'!F146</f>
        <v>170.79272305130209</v>
      </c>
      <c r="G146" s="3">
        <f>G127-'estimated bilateral flows'!G146</f>
        <v>1362.7367447447175</v>
      </c>
      <c r="H146" s="3">
        <f>H127-'estimated bilateral flows'!H146</f>
        <v>23826.184887621592</v>
      </c>
      <c r="I146" s="3">
        <f>I127-'estimated bilateral flows'!I146</f>
        <v>4159.7558733088399</v>
      </c>
      <c r="J146" s="4">
        <f>J127-'estimated bilateral flows'!J146</f>
        <v>0</v>
      </c>
    </row>
    <row r="147" spans="1:10">
      <c r="A147" s="3" t="s">
        <v>4</v>
      </c>
      <c r="B147" s="3" t="s">
        <v>15</v>
      </c>
      <c r="C147" s="3" t="s">
        <v>24</v>
      </c>
      <c r="D147" s="3">
        <f>D128+'estimated bilateral flows'!D147</f>
        <v>21.272623022299541</v>
      </c>
      <c r="E147" s="3">
        <f>E128+'estimated bilateral flows'!E147</f>
        <v>0</v>
      </c>
      <c r="F147" s="3">
        <f>F128+'estimated bilateral flows'!F147</f>
        <v>27.183215489218568</v>
      </c>
      <c r="G147" s="3">
        <f>G128-'estimated bilateral flows'!G147</f>
        <v>154.23021131644134</v>
      </c>
      <c r="H147" s="3">
        <f>H128-'estimated bilateral flows'!H147</f>
        <v>885.79276002173197</v>
      </c>
      <c r="I147" s="3">
        <f>I128-'estimated bilateral flows'!I147</f>
        <v>2747.7561624266855</v>
      </c>
      <c r="J147" s="4">
        <f>J128-'estimated bilateral flows'!J147</f>
        <v>0</v>
      </c>
    </row>
    <row r="148" spans="1:10">
      <c r="A148" s="3" t="s">
        <v>4</v>
      </c>
      <c r="B148" s="3" t="s">
        <v>16</v>
      </c>
      <c r="C148" s="3" t="s">
        <v>24</v>
      </c>
      <c r="D148" s="3">
        <f>D129+'estimated bilateral flows'!D148</f>
        <v>1216.5572807880499</v>
      </c>
      <c r="E148" s="3">
        <f>E129+'estimated bilateral flows'!E148</f>
        <v>667.87945944218029</v>
      </c>
      <c r="F148" s="3">
        <f>F129+'estimated bilateral flows'!F148</f>
        <v>885.6927365188011</v>
      </c>
      <c r="G148" s="3">
        <f>G129-'estimated bilateral flows'!G148</f>
        <v>93.284575485668157</v>
      </c>
      <c r="H148" s="3">
        <f>H129-'estimated bilateral flows'!H148</f>
        <v>4041.8395568399028</v>
      </c>
      <c r="I148" s="3">
        <f>I129-'estimated bilateral flows'!I148</f>
        <v>3449.8673961201421</v>
      </c>
      <c r="J148" s="4">
        <f>J129-'estimated bilateral flows'!J148</f>
        <v>0</v>
      </c>
    </row>
    <row r="149" spans="1:10">
      <c r="A149" s="3" t="s">
        <v>4</v>
      </c>
      <c r="B149" s="3" t="s">
        <v>17</v>
      </c>
      <c r="C149" s="3" t="s">
        <v>24</v>
      </c>
      <c r="D149" s="3">
        <f>D130+'estimated bilateral flows'!D149</f>
        <v>9422.6834995870631</v>
      </c>
      <c r="E149" s="3">
        <f>E130+'estimated bilateral flows'!E149</f>
        <v>37567.035410183911</v>
      </c>
      <c r="F149" s="3">
        <f>F130+'estimated bilateral flows'!F149</f>
        <v>7788.5347343120802</v>
      </c>
      <c r="G149" s="3">
        <f>G130-'estimated bilateral flows'!G149</f>
        <v>594.0702652335608</v>
      </c>
      <c r="H149" s="3">
        <f>H130-'estimated bilateral flows'!H149</f>
        <v>11782.68406525204</v>
      </c>
      <c r="I149" s="3">
        <f>I130-'estimated bilateral flows'!I149</f>
        <v>16660.456582857172</v>
      </c>
      <c r="J149" s="4">
        <f>J130-'estimated bilateral flows'!J149</f>
        <v>0</v>
      </c>
    </row>
    <row r="150" spans="1:10">
      <c r="A150" s="3" t="s">
        <v>4</v>
      </c>
      <c r="B150" s="3" t="s">
        <v>18</v>
      </c>
      <c r="C150" s="3" t="s">
        <v>24</v>
      </c>
      <c r="D150" s="3">
        <f>D131+'estimated bilateral flows'!D150</f>
        <v>25677.824599173033</v>
      </c>
      <c r="E150" s="3">
        <f>E131+'estimated bilateral flows'!E150</f>
        <v>134165.61524092223</v>
      </c>
      <c r="F150" s="3">
        <f>F131+'estimated bilateral flows'!F150</f>
        <v>124.78709831823561</v>
      </c>
      <c r="G150" s="3">
        <f>G131-'estimated bilateral flows'!G150</f>
        <v>8107.716355319013</v>
      </c>
      <c r="H150" s="3">
        <f>H131-'estimated bilateral flows'!H150</f>
        <v>98031.012822997698</v>
      </c>
      <c r="I150" s="3">
        <f>I131-'estimated bilateral flows'!I150</f>
        <v>64580.366237445909</v>
      </c>
      <c r="J150" s="4">
        <f>J131-'estimated bilateral flows'!J150</f>
        <v>0</v>
      </c>
    </row>
    <row r="151" spans="1:10">
      <c r="A151" s="3" t="s">
        <v>4</v>
      </c>
      <c r="B151" s="3" t="s">
        <v>19</v>
      </c>
      <c r="C151" s="3" t="s">
        <v>24</v>
      </c>
      <c r="D151" s="3">
        <f>D132+'estimated bilateral flows'!D151</f>
        <v>220691.76391369544</v>
      </c>
      <c r="E151" s="3">
        <f>E132+'estimated bilateral flows'!E151</f>
        <v>689154.4991023544</v>
      </c>
      <c r="F151" s="3">
        <f>F132+'estimated bilateral flows'!F151</f>
        <v>381536.56510635983</v>
      </c>
      <c r="G151" s="3">
        <f>G132-'estimated bilateral flows'!G151</f>
        <v>86155.987751806897</v>
      </c>
      <c r="H151" s="3">
        <f>H132-'estimated bilateral flows'!H151</f>
        <v>371463.75534296531</v>
      </c>
      <c r="I151" s="3">
        <f>I132-'estimated bilateral flows'!I151</f>
        <v>290577.98157396732</v>
      </c>
      <c r="J151" s="4">
        <f>J132-'estimated bilateral flows'!J151</f>
        <v>12688.617384338295</v>
      </c>
    </row>
    <row r="152" spans="1:10">
      <c r="A152" s="3" t="s">
        <v>4</v>
      </c>
      <c r="B152" s="3" t="s">
        <v>37</v>
      </c>
      <c r="C152" s="3" t="s">
        <v>24</v>
      </c>
      <c r="D152" s="3">
        <f t="shared" ref="D152:J152" si="7">SUM(D135:D151)</f>
        <v>415067.5428069362</v>
      </c>
      <c r="E152" s="3">
        <f t="shared" si="7"/>
        <v>1143137.2723741052</v>
      </c>
      <c r="F152" s="3">
        <f t="shared" si="7"/>
        <v>461287.76451073471</v>
      </c>
      <c r="G152" s="3">
        <f t="shared" si="7"/>
        <v>137064.71200705535</v>
      </c>
      <c r="H152" s="3">
        <f t="shared" si="7"/>
        <v>776400.63487297413</v>
      </c>
      <c r="I152" s="3">
        <f t="shared" si="7"/>
        <v>608146.98316960363</v>
      </c>
      <c r="J152" s="3">
        <f t="shared" si="7"/>
        <v>25904.362249980564</v>
      </c>
    </row>
    <row r="154" spans="1:10">
      <c r="A154" s="3" t="s">
        <v>5</v>
      </c>
      <c r="B154" s="3" t="s">
        <v>3</v>
      </c>
      <c r="C154" s="3" t="s">
        <v>25</v>
      </c>
    </row>
    <row r="155" spans="1:10">
      <c r="A155" s="3" t="s">
        <v>5</v>
      </c>
      <c r="B155" s="3" t="s">
        <v>4</v>
      </c>
      <c r="C155" s="3" t="s">
        <v>25</v>
      </c>
    </row>
    <row r="156" spans="1:10">
      <c r="A156" s="3" t="s">
        <v>5</v>
      </c>
      <c r="B156" s="3" t="s">
        <v>5</v>
      </c>
      <c r="C156" s="3" t="s">
        <v>25</v>
      </c>
    </row>
    <row r="157" spans="1:10">
      <c r="A157" s="3" t="s">
        <v>5</v>
      </c>
      <c r="B157" s="3" t="s">
        <v>6</v>
      </c>
      <c r="C157" s="3" t="s">
        <v>25</v>
      </c>
    </row>
    <row r="158" spans="1:10">
      <c r="A158" s="3" t="s">
        <v>5</v>
      </c>
      <c r="B158" s="3" t="s">
        <v>7</v>
      </c>
      <c r="C158" s="3" t="s">
        <v>25</v>
      </c>
    </row>
    <row r="159" spans="1:10">
      <c r="A159" s="3" t="s">
        <v>5</v>
      </c>
      <c r="B159" s="3" t="s">
        <v>8</v>
      </c>
      <c r="C159" s="3" t="s">
        <v>25</v>
      </c>
    </row>
    <row r="160" spans="1:10">
      <c r="A160" s="3" t="s">
        <v>5</v>
      </c>
      <c r="B160" s="3" t="s">
        <v>9</v>
      </c>
      <c r="C160" s="3" t="s">
        <v>25</v>
      </c>
    </row>
    <row r="161" spans="1:3">
      <c r="A161" s="3" t="s">
        <v>5</v>
      </c>
      <c r="B161" s="3" t="s">
        <v>10</v>
      </c>
      <c r="C161" s="3" t="s">
        <v>25</v>
      </c>
    </row>
    <row r="162" spans="1:3">
      <c r="A162" s="3" t="s">
        <v>5</v>
      </c>
      <c r="B162" s="3" t="s">
        <v>11</v>
      </c>
      <c r="C162" s="3" t="s">
        <v>25</v>
      </c>
    </row>
    <row r="163" spans="1:3">
      <c r="A163" s="3" t="s">
        <v>5</v>
      </c>
      <c r="B163" s="3" t="s">
        <v>12</v>
      </c>
      <c r="C163" s="3" t="s">
        <v>25</v>
      </c>
    </row>
    <row r="164" spans="1:3">
      <c r="A164" s="3" t="s">
        <v>5</v>
      </c>
      <c r="B164" s="3" t="s">
        <v>13</v>
      </c>
      <c r="C164" s="3" t="s">
        <v>25</v>
      </c>
    </row>
    <row r="165" spans="1:3">
      <c r="A165" s="3" t="s">
        <v>5</v>
      </c>
      <c r="B165" s="3" t="s">
        <v>14</v>
      </c>
      <c r="C165" s="3" t="s">
        <v>25</v>
      </c>
    </row>
    <row r="166" spans="1:3">
      <c r="A166" s="3" t="s">
        <v>5</v>
      </c>
      <c r="B166" s="3" t="s">
        <v>15</v>
      </c>
      <c r="C166" s="3" t="s">
        <v>25</v>
      </c>
    </row>
    <row r="167" spans="1:3">
      <c r="A167" s="3" t="s">
        <v>5</v>
      </c>
      <c r="B167" s="3" t="s">
        <v>16</v>
      </c>
      <c r="C167" s="3" t="s">
        <v>25</v>
      </c>
    </row>
    <row r="168" spans="1:3">
      <c r="A168" s="3" t="s">
        <v>5</v>
      </c>
      <c r="B168" s="3" t="s">
        <v>17</v>
      </c>
      <c r="C168" s="3" t="s">
        <v>25</v>
      </c>
    </row>
    <row r="169" spans="1:3">
      <c r="A169" s="3" t="s">
        <v>5</v>
      </c>
      <c r="B169" s="3" t="s">
        <v>18</v>
      </c>
      <c r="C169" s="3" t="s">
        <v>25</v>
      </c>
    </row>
    <row r="170" spans="1:3">
      <c r="A170" s="3" t="s">
        <v>5</v>
      </c>
      <c r="B170" s="3" t="s">
        <v>19</v>
      </c>
      <c r="C170" s="3" t="s">
        <v>25</v>
      </c>
    </row>
    <row r="171" spans="1:3">
      <c r="A171" s="3" t="s">
        <v>5</v>
      </c>
      <c r="B171" s="3" t="s">
        <v>37</v>
      </c>
      <c r="C171" s="3" t="s">
        <v>25</v>
      </c>
    </row>
    <row r="173" spans="1:3">
      <c r="A173" s="3" t="s">
        <v>5</v>
      </c>
      <c r="B173" s="3" t="s">
        <v>3</v>
      </c>
      <c r="C173" s="3" t="s">
        <v>22</v>
      </c>
    </row>
    <row r="174" spans="1:3">
      <c r="A174" s="3" t="s">
        <v>5</v>
      </c>
      <c r="B174" s="3" t="s">
        <v>4</v>
      </c>
      <c r="C174" s="3" t="s">
        <v>22</v>
      </c>
    </row>
    <row r="175" spans="1:3">
      <c r="A175" s="3" t="s">
        <v>5</v>
      </c>
      <c r="B175" s="3" t="s">
        <v>5</v>
      </c>
      <c r="C175" s="3" t="s">
        <v>22</v>
      </c>
    </row>
    <row r="176" spans="1:3">
      <c r="A176" s="3" t="s">
        <v>5</v>
      </c>
      <c r="B176" s="3" t="s">
        <v>6</v>
      </c>
      <c r="C176" s="3" t="s">
        <v>22</v>
      </c>
    </row>
    <row r="177" spans="1:3">
      <c r="A177" s="3" t="s">
        <v>5</v>
      </c>
      <c r="B177" s="3" t="s">
        <v>7</v>
      </c>
      <c r="C177" s="3" t="s">
        <v>22</v>
      </c>
    </row>
    <row r="178" spans="1:3">
      <c r="A178" s="3" t="s">
        <v>5</v>
      </c>
      <c r="B178" s="3" t="s">
        <v>8</v>
      </c>
      <c r="C178" s="3" t="s">
        <v>22</v>
      </c>
    </row>
    <row r="179" spans="1:3">
      <c r="A179" s="3" t="s">
        <v>5</v>
      </c>
      <c r="B179" s="3" t="s">
        <v>9</v>
      </c>
      <c r="C179" s="3" t="s">
        <v>22</v>
      </c>
    </row>
    <row r="180" spans="1:3">
      <c r="A180" s="3" t="s">
        <v>5</v>
      </c>
      <c r="B180" s="3" t="s">
        <v>10</v>
      </c>
      <c r="C180" s="3" t="s">
        <v>22</v>
      </c>
    </row>
    <row r="181" spans="1:3">
      <c r="A181" s="3" t="s">
        <v>5</v>
      </c>
      <c r="B181" s="3" t="s">
        <v>11</v>
      </c>
      <c r="C181" s="3" t="s">
        <v>22</v>
      </c>
    </row>
    <row r="182" spans="1:3">
      <c r="A182" s="3" t="s">
        <v>5</v>
      </c>
      <c r="B182" s="3" t="s">
        <v>12</v>
      </c>
      <c r="C182" s="3" t="s">
        <v>22</v>
      </c>
    </row>
    <row r="183" spans="1:3">
      <c r="A183" s="3" t="s">
        <v>5</v>
      </c>
      <c r="B183" s="3" t="s">
        <v>13</v>
      </c>
      <c r="C183" s="3" t="s">
        <v>22</v>
      </c>
    </row>
    <row r="184" spans="1:3">
      <c r="A184" s="3" t="s">
        <v>5</v>
      </c>
      <c r="B184" s="3" t="s">
        <v>14</v>
      </c>
      <c r="C184" s="3" t="s">
        <v>22</v>
      </c>
    </row>
    <row r="185" spans="1:3">
      <c r="A185" s="3" t="s">
        <v>5</v>
      </c>
      <c r="B185" s="3" t="s">
        <v>15</v>
      </c>
      <c r="C185" s="3" t="s">
        <v>22</v>
      </c>
    </row>
    <row r="186" spans="1:3">
      <c r="A186" s="3" t="s">
        <v>5</v>
      </c>
      <c r="B186" s="3" t="s">
        <v>16</v>
      </c>
      <c r="C186" s="3" t="s">
        <v>22</v>
      </c>
    </row>
    <row r="187" spans="1:3">
      <c r="A187" s="3" t="s">
        <v>5</v>
      </c>
      <c r="B187" s="3" t="s">
        <v>17</v>
      </c>
      <c r="C187" s="3" t="s">
        <v>22</v>
      </c>
    </row>
    <row r="188" spans="1:3">
      <c r="A188" s="3" t="s">
        <v>5</v>
      </c>
      <c r="B188" s="3" t="s">
        <v>18</v>
      </c>
      <c r="C188" s="3" t="s">
        <v>22</v>
      </c>
    </row>
    <row r="189" spans="1:3">
      <c r="A189" s="3" t="s">
        <v>5</v>
      </c>
      <c r="B189" s="3" t="s">
        <v>19</v>
      </c>
      <c r="C189" s="3" t="s">
        <v>22</v>
      </c>
    </row>
    <row r="190" spans="1:3">
      <c r="A190" s="3" t="s">
        <v>5</v>
      </c>
      <c r="B190" s="3" t="s">
        <v>37</v>
      </c>
      <c r="C190" s="3" t="s">
        <v>22</v>
      </c>
    </row>
    <row r="192" spans="1:3">
      <c r="A192" s="3" t="s">
        <v>5</v>
      </c>
      <c r="B192" s="3" t="s">
        <v>3</v>
      </c>
      <c r="C192" s="3" t="s">
        <v>23</v>
      </c>
    </row>
    <row r="193" spans="1:3">
      <c r="A193" s="3" t="s">
        <v>5</v>
      </c>
      <c r="B193" s="3" t="s">
        <v>4</v>
      </c>
      <c r="C193" s="3" t="s">
        <v>23</v>
      </c>
    </row>
    <row r="194" spans="1:3">
      <c r="A194" s="3" t="s">
        <v>5</v>
      </c>
      <c r="B194" s="3" t="s">
        <v>5</v>
      </c>
      <c r="C194" s="3" t="s">
        <v>23</v>
      </c>
    </row>
    <row r="195" spans="1:3">
      <c r="A195" s="3" t="s">
        <v>5</v>
      </c>
      <c r="B195" s="3" t="s">
        <v>6</v>
      </c>
      <c r="C195" s="3" t="s">
        <v>23</v>
      </c>
    </row>
    <row r="196" spans="1:3">
      <c r="A196" s="3" t="s">
        <v>5</v>
      </c>
      <c r="B196" s="3" t="s">
        <v>7</v>
      </c>
      <c r="C196" s="3" t="s">
        <v>23</v>
      </c>
    </row>
    <row r="197" spans="1:3">
      <c r="A197" s="3" t="s">
        <v>5</v>
      </c>
      <c r="B197" s="3" t="s">
        <v>8</v>
      </c>
      <c r="C197" s="3" t="s">
        <v>23</v>
      </c>
    </row>
    <row r="198" spans="1:3">
      <c r="A198" s="3" t="s">
        <v>5</v>
      </c>
      <c r="B198" s="3" t="s">
        <v>9</v>
      </c>
      <c r="C198" s="3" t="s">
        <v>23</v>
      </c>
    </row>
    <row r="199" spans="1:3">
      <c r="A199" s="3" t="s">
        <v>5</v>
      </c>
      <c r="B199" s="3" t="s">
        <v>10</v>
      </c>
      <c r="C199" s="3" t="s">
        <v>23</v>
      </c>
    </row>
    <row r="200" spans="1:3">
      <c r="A200" s="3" t="s">
        <v>5</v>
      </c>
      <c r="B200" s="3" t="s">
        <v>11</v>
      </c>
      <c r="C200" s="3" t="s">
        <v>23</v>
      </c>
    </row>
    <row r="201" spans="1:3">
      <c r="A201" s="3" t="s">
        <v>5</v>
      </c>
      <c r="B201" s="3" t="s">
        <v>12</v>
      </c>
      <c r="C201" s="3" t="s">
        <v>23</v>
      </c>
    </row>
    <row r="202" spans="1:3">
      <c r="A202" s="3" t="s">
        <v>5</v>
      </c>
      <c r="B202" s="3" t="s">
        <v>13</v>
      </c>
      <c r="C202" s="3" t="s">
        <v>23</v>
      </c>
    </row>
    <row r="203" spans="1:3">
      <c r="A203" s="3" t="s">
        <v>5</v>
      </c>
      <c r="B203" s="3" t="s">
        <v>14</v>
      </c>
      <c r="C203" s="3" t="s">
        <v>23</v>
      </c>
    </row>
    <row r="204" spans="1:3">
      <c r="A204" s="3" t="s">
        <v>5</v>
      </c>
      <c r="B204" s="3" t="s">
        <v>15</v>
      </c>
      <c r="C204" s="3" t="s">
        <v>23</v>
      </c>
    </row>
    <row r="205" spans="1:3">
      <c r="A205" s="3" t="s">
        <v>5</v>
      </c>
      <c r="B205" s="3" t="s">
        <v>16</v>
      </c>
      <c r="C205" s="3" t="s">
        <v>23</v>
      </c>
    </row>
    <row r="206" spans="1:3">
      <c r="A206" s="3" t="s">
        <v>5</v>
      </c>
      <c r="B206" s="3" t="s">
        <v>17</v>
      </c>
      <c r="C206" s="3" t="s">
        <v>23</v>
      </c>
    </row>
    <row r="207" spans="1:3">
      <c r="A207" s="3" t="s">
        <v>5</v>
      </c>
      <c r="B207" s="3" t="s">
        <v>18</v>
      </c>
      <c r="C207" s="3" t="s">
        <v>23</v>
      </c>
    </row>
    <row r="208" spans="1:3">
      <c r="A208" s="3" t="s">
        <v>5</v>
      </c>
      <c r="B208" s="3" t="s">
        <v>19</v>
      </c>
      <c r="C208" s="3" t="s">
        <v>23</v>
      </c>
    </row>
    <row r="209" spans="1:10">
      <c r="A209" s="3" t="s">
        <v>5</v>
      </c>
      <c r="B209" s="3" t="s">
        <v>37</v>
      </c>
      <c r="C209" s="3" t="s">
        <v>23</v>
      </c>
    </row>
    <row r="211" spans="1:10">
      <c r="A211" s="3" t="s">
        <v>5</v>
      </c>
      <c r="B211" s="3" t="s">
        <v>3</v>
      </c>
      <c r="C211" s="8">
        <v>2008</v>
      </c>
      <c r="D211" s="3">
        <f>'reported positions'!D78+'estimated bilateral flows'!D211</f>
        <v>0.22338990528411684</v>
      </c>
      <c r="E211" s="3">
        <f>'reported positions'!E78+'estimated bilateral flows'!E211</f>
        <v>0</v>
      </c>
      <c r="F211" s="3">
        <f>'reported positions'!F78+'estimated bilateral flows'!F211</f>
        <v>14.599833079936968</v>
      </c>
      <c r="G211" s="3">
        <f>'reported positions'!G78-'estimated bilateral flows'!G211</f>
        <v>0</v>
      </c>
      <c r="H211" s="3">
        <f>'reported positions'!H78-'estimated bilateral flows'!H211</f>
        <v>538.04562803051374</v>
      </c>
      <c r="I211" s="3">
        <f>'reported positions'!I78-'estimated bilateral flows'!I211</f>
        <v>0</v>
      </c>
      <c r="J211" s="4">
        <f>'reported positions'!J78-'estimated bilateral flows'!J211</f>
        <v>0</v>
      </c>
    </row>
    <row r="212" spans="1:10">
      <c r="A212" s="3" t="s">
        <v>5</v>
      </c>
      <c r="B212" s="3" t="s">
        <v>4</v>
      </c>
      <c r="C212" s="8">
        <v>2008</v>
      </c>
      <c r="D212" s="3">
        <f>'reported positions'!D79+'estimated bilateral flows'!D212</f>
        <v>9.677090294299374</v>
      </c>
      <c r="E212" s="3">
        <f>'reported positions'!E79+'estimated bilateral flows'!E212</f>
        <v>4512.0519141155364</v>
      </c>
      <c r="F212" s="3">
        <f>'reported positions'!F79+'estimated bilateral flows'!F212</f>
        <v>3505.0294149523606</v>
      </c>
      <c r="G212" s="3">
        <f>'reported positions'!G79-'estimated bilateral flows'!G212</f>
        <v>0</v>
      </c>
      <c r="H212" s="3">
        <f>'reported positions'!H79-'estimated bilateral flows'!H212</f>
        <v>1689.154534821284</v>
      </c>
      <c r="I212" s="3">
        <f>'reported positions'!I79-'estimated bilateral flows'!I212</f>
        <v>0</v>
      </c>
      <c r="J212" s="4">
        <f>'reported positions'!J79-'estimated bilateral flows'!J212</f>
        <v>0</v>
      </c>
    </row>
    <row r="213" spans="1:10">
      <c r="A213" s="3" t="s">
        <v>5</v>
      </c>
      <c r="B213" s="3" t="s">
        <v>5</v>
      </c>
      <c r="C213" s="8">
        <v>2008</v>
      </c>
      <c r="D213" s="3">
        <f>'reported positions'!D80+'estimated bilateral flows'!D213</f>
        <v>0</v>
      </c>
      <c r="E213" s="3">
        <f>'reported positions'!E80+'estimated bilateral flows'!E213</f>
        <v>0</v>
      </c>
      <c r="F213" s="3">
        <f>'reported positions'!F80+'estimated bilateral flows'!F213</f>
        <v>0</v>
      </c>
      <c r="G213" s="3">
        <f>'reported positions'!G80-'estimated bilateral flows'!G213</f>
        <v>0</v>
      </c>
      <c r="H213" s="3">
        <f>'reported positions'!H80-'estimated bilateral flows'!H213</f>
        <v>0</v>
      </c>
      <c r="I213" s="3">
        <f>'reported positions'!I80-'estimated bilateral flows'!I213</f>
        <v>0</v>
      </c>
      <c r="J213" s="4">
        <f>'reported positions'!J80-'estimated bilateral flows'!J213</f>
        <v>0</v>
      </c>
    </row>
    <row r="214" spans="1:10">
      <c r="A214" s="3" t="s">
        <v>5</v>
      </c>
      <c r="B214" s="3" t="s">
        <v>6</v>
      </c>
      <c r="C214" s="8">
        <v>2008</v>
      </c>
      <c r="D214" s="3">
        <f>'reported positions'!D81+'estimated bilateral flows'!D214</f>
        <v>252.12326858887505</v>
      </c>
      <c r="E214" s="3">
        <f>'reported positions'!E81+'estimated bilateral flows'!E214</f>
        <v>69951.001612430337</v>
      </c>
      <c r="F214" s="3">
        <f>'reported positions'!F81+'estimated bilateral flows'!F214</f>
        <v>23668.972827213518</v>
      </c>
      <c r="G214" s="3">
        <f>'reported positions'!G81-'estimated bilateral flows'!G214</f>
        <v>0</v>
      </c>
      <c r="H214" s="3">
        <f>'reported positions'!H81-'estimated bilateral flows'!H214</f>
        <v>5110.6789244709025</v>
      </c>
      <c r="I214" s="3">
        <f>'reported positions'!I81-'estimated bilateral flows'!I214</f>
        <v>0</v>
      </c>
      <c r="J214" s="4">
        <f>'reported positions'!J81-'estimated bilateral flows'!J214</f>
        <v>0</v>
      </c>
    </row>
    <row r="215" spans="1:10">
      <c r="A215" s="3" t="s">
        <v>5</v>
      </c>
      <c r="B215" s="3" t="s">
        <v>7</v>
      </c>
      <c r="C215" s="8">
        <v>2008</v>
      </c>
      <c r="D215" s="3">
        <f>'reported positions'!D82+'estimated bilateral flows'!D215</f>
        <v>2936.7412723101006</v>
      </c>
      <c r="E215" s="3">
        <f>'reported positions'!E82+'estimated bilateral flows'!E215</f>
        <v>35271.217106349395</v>
      </c>
      <c r="F215" s="3">
        <f>'reported positions'!F82+'estimated bilateral flows'!F215</f>
        <v>55576.695324130196</v>
      </c>
      <c r="G215" s="3">
        <f>'reported positions'!G82-'estimated bilateral flows'!G215</f>
        <v>26808.821486577694</v>
      </c>
      <c r="H215" s="3">
        <f>'reported positions'!H82-'estimated bilateral flows'!H215</f>
        <v>1796.7162274200568</v>
      </c>
      <c r="I215" s="3">
        <f>'reported positions'!I82-'estimated bilateral flows'!I215</f>
        <v>0</v>
      </c>
      <c r="J215" s="4">
        <f>'reported positions'!J82-'estimated bilateral flows'!J215</f>
        <v>330686.658891914</v>
      </c>
    </row>
    <row r="216" spans="1:10">
      <c r="A216" s="3" t="s">
        <v>5</v>
      </c>
      <c r="B216" s="3" t="s">
        <v>8</v>
      </c>
      <c r="C216" s="8">
        <v>2008</v>
      </c>
      <c r="D216" s="3">
        <f>'reported positions'!D83+'estimated bilateral flows'!D216</f>
        <v>13450.924084128739</v>
      </c>
      <c r="E216" s="3">
        <f>'reported positions'!E83+'estimated bilateral flows'!E216</f>
        <v>510807.89010282501</v>
      </c>
      <c r="F216" s="3">
        <f>'reported positions'!F83+'estimated bilateral flows'!F216</f>
        <v>156241.40872046544</v>
      </c>
      <c r="G216" s="3">
        <f>'reported positions'!G83-'estimated bilateral flows'!G216</f>
        <v>21988.292431629903</v>
      </c>
      <c r="H216" s="3">
        <f>'reported positions'!H83-'estimated bilateral flows'!H216</f>
        <v>121262.99694669146</v>
      </c>
      <c r="I216" s="3">
        <f>'reported positions'!I83-'estimated bilateral flows'!I216</f>
        <v>20160.704848142024</v>
      </c>
      <c r="J216" s="4">
        <f>'reported positions'!J83-'estimated bilateral flows'!J216</f>
        <v>0</v>
      </c>
    </row>
    <row r="217" spans="1:10">
      <c r="A217" s="3" t="s">
        <v>5</v>
      </c>
      <c r="B217" s="3" t="s">
        <v>9</v>
      </c>
      <c r="C217" s="8">
        <v>2008</v>
      </c>
      <c r="D217" s="3">
        <f>'reported positions'!D84+'estimated bilateral flows'!D217</f>
        <v>0</v>
      </c>
      <c r="E217" s="3">
        <f>'reported positions'!E84+'estimated bilateral flows'!E217</f>
        <v>0</v>
      </c>
      <c r="F217" s="3">
        <f>'reported positions'!F84+'estimated bilateral flows'!F217</f>
        <v>35.324082606306902</v>
      </c>
      <c r="G217" s="3">
        <f>'reported positions'!G84-'estimated bilateral flows'!G217</f>
        <v>0</v>
      </c>
      <c r="H217" s="3">
        <f>'reported positions'!H84-'estimated bilateral flows'!H217</f>
        <v>101.19618978518761</v>
      </c>
      <c r="I217" s="3">
        <f>'reported positions'!I84-'estimated bilateral flows'!I217</f>
        <v>0</v>
      </c>
      <c r="J217" s="4">
        <f>'reported positions'!J84-'estimated bilateral flows'!J217</f>
        <v>0</v>
      </c>
    </row>
    <row r="218" spans="1:10">
      <c r="A218" s="3" t="s">
        <v>5</v>
      </c>
      <c r="B218" s="3" t="s">
        <v>10</v>
      </c>
      <c r="C218" s="8">
        <v>2008</v>
      </c>
      <c r="D218" s="3">
        <f>'reported positions'!D85+'estimated bilateral flows'!D218</f>
        <v>483.74927750352867</v>
      </c>
      <c r="E218" s="3">
        <f>'reported positions'!E85+'estimated bilateral flows'!E218</f>
        <v>85111.148072884331</v>
      </c>
      <c r="F218" s="3">
        <f>'reported positions'!F85+'estimated bilateral flows'!F218</f>
        <v>15363.805402571343</v>
      </c>
      <c r="G218" s="3">
        <f>'reported positions'!G85-'estimated bilateral flows'!G218</f>
        <v>13656.948388848183</v>
      </c>
      <c r="H218" s="3">
        <f>'reported positions'!H85-'estimated bilateral flows'!H218</f>
        <v>360.20798919912903</v>
      </c>
      <c r="I218" s="3">
        <f>'reported positions'!I85-'estimated bilateral flows'!I218</f>
        <v>0</v>
      </c>
      <c r="J218" s="4">
        <f>'reported positions'!J85-'estimated bilateral flows'!J218</f>
        <v>38156.152949067</v>
      </c>
    </row>
    <row r="219" spans="1:10">
      <c r="A219" s="3" t="s">
        <v>5</v>
      </c>
      <c r="B219" s="3" t="s">
        <v>11</v>
      </c>
      <c r="C219" s="8">
        <v>2008</v>
      </c>
      <c r="D219" s="3">
        <f>'reported positions'!D86+'estimated bilateral flows'!D219</f>
        <v>1011.7379989147022</v>
      </c>
      <c r="E219" s="3">
        <f>'reported positions'!E86+'estimated bilateral flows'!E219</f>
        <v>0</v>
      </c>
      <c r="F219" s="3">
        <f>'reported positions'!F86+'estimated bilateral flows'!F219</f>
        <v>7116.6726121469201</v>
      </c>
      <c r="G219" s="3">
        <f>'reported positions'!G86-'estimated bilateral flows'!G219</f>
        <v>0</v>
      </c>
      <c r="H219" s="3">
        <f>'reported positions'!H86-'estimated bilateral flows'!H219</f>
        <v>41196.779433492979</v>
      </c>
      <c r="I219" s="3">
        <f>'reported positions'!I86-'estimated bilateral flows'!I219</f>
        <v>0</v>
      </c>
      <c r="J219" s="4">
        <f>'reported positions'!J86-'estimated bilateral flows'!J219</f>
        <v>0</v>
      </c>
    </row>
    <row r="220" spans="1:10">
      <c r="A220" s="3" t="s">
        <v>5</v>
      </c>
      <c r="B220" s="3" t="s">
        <v>12</v>
      </c>
      <c r="C220" s="8">
        <v>2008</v>
      </c>
      <c r="D220" s="3">
        <f>'reported positions'!D87+'estimated bilateral flows'!D220</f>
        <v>0</v>
      </c>
      <c r="E220" s="3">
        <f>'reported positions'!E87+'estimated bilateral flows'!E220</f>
        <v>0</v>
      </c>
      <c r="F220" s="3">
        <f>'reported positions'!F87+'estimated bilateral flows'!F220</f>
        <v>0</v>
      </c>
      <c r="G220" s="3">
        <f>'reported positions'!G87-'estimated bilateral flows'!G220</f>
        <v>0</v>
      </c>
      <c r="H220" s="3">
        <f>'reported positions'!H87-'estimated bilateral flows'!H220</f>
        <v>0</v>
      </c>
      <c r="I220" s="3">
        <f>'reported positions'!I87-'estimated bilateral flows'!I220</f>
        <v>0</v>
      </c>
      <c r="J220" s="4">
        <f>'reported positions'!J87-'estimated bilateral flows'!J220</f>
        <v>0</v>
      </c>
    </row>
    <row r="221" spans="1:10">
      <c r="A221" s="3" t="s">
        <v>5</v>
      </c>
      <c r="B221" s="3" t="s">
        <v>13</v>
      </c>
      <c r="C221" s="8">
        <v>2008</v>
      </c>
      <c r="D221" s="3">
        <f>'reported positions'!D88+'estimated bilateral flows'!D221</f>
        <v>133.58800583411386</v>
      </c>
      <c r="E221" s="3">
        <f>'reported positions'!E88+'estimated bilateral flows'!E221</f>
        <v>11644.83297236729</v>
      </c>
      <c r="F221" s="3">
        <f>'reported positions'!F88+'estimated bilateral flows'!F221</f>
        <v>5491.1383362054776</v>
      </c>
      <c r="G221" s="3">
        <f>'reported positions'!G88-'estimated bilateral flows'!G221</f>
        <v>0</v>
      </c>
      <c r="H221" s="3">
        <f>'reported positions'!H88-'estimated bilateral flows'!H221</f>
        <v>2753.3792751874689</v>
      </c>
      <c r="I221" s="3">
        <f>'reported positions'!I88-'estimated bilateral flows'!I221</f>
        <v>0</v>
      </c>
      <c r="J221" s="4">
        <f>'reported positions'!J88-'estimated bilateral flows'!J221</f>
        <v>0</v>
      </c>
    </row>
    <row r="222" spans="1:10">
      <c r="A222" s="3" t="s">
        <v>5</v>
      </c>
      <c r="B222" s="3" t="s">
        <v>14</v>
      </c>
      <c r="C222" s="8">
        <v>2008</v>
      </c>
      <c r="D222" s="3">
        <f>'reported positions'!D89+'estimated bilateral flows'!D222</f>
        <v>0</v>
      </c>
      <c r="E222" s="3">
        <f>'reported positions'!E89+'estimated bilateral flows'!E222</f>
        <v>0</v>
      </c>
      <c r="F222" s="3">
        <f>'reported positions'!F89+'estimated bilateral flows'!F222</f>
        <v>0</v>
      </c>
      <c r="G222" s="3">
        <f>'reported positions'!G89-'estimated bilateral flows'!G222</f>
        <v>0</v>
      </c>
      <c r="H222" s="3">
        <f>'reported positions'!H89-'estimated bilateral flows'!H222</f>
        <v>0</v>
      </c>
      <c r="I222" s="3">
        <f>'reported positions'!I89-'estimated bilateral flows'!I222</f>
        <v>0</v>
      </c>
      <c r="J222" s="4">
        <f>'reported positions'!J89-'estimated bilateral flows'!J222</f>
        <v>0</v>
      </c>
    </row>
    <row r="223" spans="1:10">
      <c r="A223" s="3" t="s">
        <v>5</v>
      </c>
      <c r="B223" s="3" t="s">
        <v>15</v>
      </c>
      <c r="C223" s="8">
        <v>2008</v>
      </c>
      <c r="D223" s="3">
        <f>'reported positions'!D90+'estimated bilateral flows'!D223</f>
        <v>0</v>
      </c>
      <c r="E223" s="3">
        <f>'reported positions'!E90+'estimated bilateral flows'!E223</f>
        <v>0</v>
      </c>
      <c r="F223" s="3">
        <f>'reported positions'!F90+'estimated bilateral flows'!F223</f>
        <v>7.1494212232197087</v>
      </c>
      <c r="G223" s="3">
        <f>'reported positions'!G90-'estimated bilateral flows'!G223</f>
        <v>0</v>
      </c>
      <c r="H223" s="3">
        <f>'reported positions'!H90-'estimated bilateral flows'!H223</f>
        <v>2650.2081224997496</v>
      </c>
      <c r="I223" s="3">
        <f>'reported positions'!I90-'estimated bilateral flows'!I223</f>
        <v>0</v>
      </c>
      <c r="J223" s="4">
        <f>'reported positions'!J90-'estimated bilateral flows'!J223</f>
        <v>0</v>
      </c>
    </row>
    <row r="224" spans="1:10">
      <c r="A224" s="3" t="s">
        <v>5</v>
      </c>
      <c r="B224" s="3" t="s">
        <v>16</v>
      </c>
      <c r="C224" s="8">
        <v>2008</v>
      </c>
      <c r="D224" s="3">
        <f>'reported positions'!D91+'estimated bilateral flows'!D224</f>
        <v>993.64725265697427</v>
      </c>
      <c r="E224" s="3">
        <f>'reported positions'!E91+'estimated bilateral flows'!E224</f>
        <v>33748.207498214542</v>
      </c>
      <c r="F224" s="3">
        <f>'reported positions'!F91+'estimated bilateral flows'!F224</f>
        <v>13079.886821260945</v>
      </c>
      <c r="G224" s="3">
        <f>'reported positions'!G91-'estimated bilateral flows'!G224</f>
        <v>0</v>
      </c>
      <c r="H224" s="3">
        <f>'reported positions'!H91-'estimated bilateral flows'!H224</f>
        <v>1447.0537883228692</v>
      </c>
      <c r="I224" s="3">
        <f>'reported positions'!I91-'estimated bilateral flows'!I224</f>
        <v>0</v>
      </c>
      <c r="J224" s="4">
        <f>'reported positions'!J91-'estimated bilateral flows'!J224</f>
        <v>0</v>
      </c>
    </row>
    <row r="225" spans="1:10">
      <c r="A225" s="3" t="s">
        <v>5</v>
      </c>
      <c r="B225" s="3" t="s">
        <v>17</v>
      </c>
      <c r="C225" s="8">
        <v>2008</v>
      </c>
      <c r="D225" s="3">
        <f>'reported positions'!D92+'estimated bilateral flows'!D225</f>
        <v>51.063607340651153</v>
      </c>
      <c r="E225" s="3">
        <f>'reported positions'!E92+'estimated bilateral flows'!E225</f>
        <v>3780.8825230304278</v>
      </c>
      <c r="F225" s="3">
        <f>'reported positions'!F92+'estimated bilateral flows'!F225</f>
        <v>1120.852787742321</v>
      </c>
      <c r="G225" s="3">
        <f>'reported positions'!G92-'estimated bilateral flows'!G225</f>
        <v>0</v>
      </c>
      <c r="H225" s="3">
        <f>'reported positions'!H92-'estimated bilateral flows'!H225</f>
        <v>9.3755933264690867</v>
      </c>
      <c r="I225" s="3">
        <f>'reported positions'!I92-'estimated bilateral flows'!I225</f>
        <v>0</v>
      </c>
      <c r="J225" s="4">
        <f>'reported positions'!J92-'estimated bilateral flows'!J225</f>
        <v>0</v>
      </c>
    </row>
    <row r="226" spans="1:10">
      <c r="A226" s="3" t="s">
        <v>5</v>
      </c>
      <c r="B226" s="3" t="s">
        <v>18</v>
      </c>
      <c r="C226" s="8">
        <v>2008</v>
      </c>
      <c r="D226" s="3">
        <f>'reported positions'!D93+'estimated bilateral flows'!D226</f>
        <v>1347.01245170224</v>
      </c>
      <c r="E226" s="3">
        <f>'reported positions'!E93+'estimated bilateral flows'!E226</f>
        <v>12136.565073051972</v>
      </c>
      <c r="F226" s="3">
        <f>'reported positions'!F93+'estimated bilateral flows'!F226</f>
        <v>38356.457632492959</v>
      </c>
      <c r="G226" s="3">
        <f>'reported positions'!G93-'estimated bilateral flows'!G226</f>
        <v>0</v>
      </c>
      <c r="H226" s="3">
        <f>'reported positions'!H93-'estimated bilateral flows'!H226</f>
        <v>1073.7023842119831</v>
      </c>
      <c r="I226" s="3">
        <f>'reported positions'!I93-'estimated bilateral flows'!I226</f>
        <v>0</v>
      </c>
      <c r="J226" s="4">
        <f>'reported positions'!J93-'estimated bilateral flows'!J226</f>
        <v>63593.588248444998</v>
      </c>
    </row>
    <row r="227" spans="1:10">
      <c r="A227" s="3" t="s">
        <v>5</v>
      </c>
      <c r="B227" s="3" t="s">
        <v>19</v>
      </c>
      <c r="C227" s="8">
        <v>2008</v>
      </c>
      <c r="D227" s="3">
        <f>'reported positions'!D94+'estimated bilateral flows'!D227</f>
        <v>1670.9353671842689</v>
      </c>
      <c r="E227" s="3">
        <f>'reported positions'!E94+'estimated bilateral flows'!E227</f>
        <v>60384.598916789568</v>
      </c>
      <c r="F227" s="3">
        <f>'reported positions'!F94+'estimated bilateral flows'!F227</f>
        <v>97699.905052964416</v>
      </c>
      <c r="G227" s="3">
        <f>'reported positions'!G94-'estimated bilateral flows'!G227</f>
        <v>42504.637218065334</v>
      </c>
      <c r="H227" s="3">
        <f>'reported positions'!H94-'estimated bilateral flows'!H227</f>
        <v>2017.5868916920754</v>
      </c>
      <c r="I227" s="3">
        <f>'reported positions'!I94-'estimated bilateral flows'!I227</f>
        <v>11158.253044037652</v>
      </c>
      <c r="J227" s="4">
        <f>'reported positions'!J94-'estimated bilateral flows'!J227</f>
        <v>826716.64722978498</v>
      </c>
    </row>
    <row r="228" spans="1:10">
      <c r="A228" s="3" t="s">
        <v>5</v>
      </c>
      <c r="B228" s="3" t="s">
        <v>37</v>
      </c>
      <c r="C228" s="8">
        <v>2008</v>
      </c>
      <c r="D228" s="3">
        <f t="shared" ref="D228:J228" si="8">SUM(D211:D227)</f>
        <v>22341.423066363775</v>
      </c>
      <c r="E228" s="3">
        <f t="shared" si="8"/>
        <v>827348.39579205832</v>
      </c>
      <c r="F228" s="3">
        <f t="shared" si="8"/>
        <v>417277.89826905529</v>
      </c>
      <c r="G228" s="3">
        <f t="shared" si="8"/>
        <v>104958.69952512112</v>
      </c>
      <c r="H228" s="3">
        <f t="shared" si="8"/>
        <v>182007.08192915213</v>
      </c>
      <c r="I228" s="3">
        <f t="shared" si="8"/>
        <v>31318.957892179678</v>
      </c>
      <c r="J228" s="3">
        <f t="shared" si="8"/>
        <v>1259153.0473192111</v>
      </c>
    </row>
    <row r="230" spans="1:10">
      <c r="A230" s="3" t="s">
        <v>6</v>
      </c>
      <c r="B230" s="3" t="s">
        <v>3</v>
      </c>
      <c r="C230" s="3" t="s">
        <v>25</v>
      </c>
    </row>
    <row r="231" spans="1:10">
      <c r="A231" s="3" t="s">
        <v>6</v>
      </c>
      <c r="B231" s="3" t="s">
        <v>4</v>
      </c>
      <c r="C231" s="3" t="s">
        <v>25</v>
      </c>
    </row>
    <row r="232" spans="1:10">
      <c r="A232" s="3" t="s">
        <v>6</v>
      </c>
      <c r="B232" s="3" t="s">
        <v>5</v>
      </c>
      <c r="C232" s="3" t="s">
        <v>25</v>
      </c>
    </row>
    <row r="233" spans="1:10">
      <c r="A233" s="3" t="s">
        <v>6</v>
      </c>
      <c r="B233" s="3" t="s">
        <v>6</v>
      </c>
      <c r="C233" s="3" t="s">
        <v>25</v>
      </c>
    </row>
    <row r="234" spans="1:10">
      <c r="A234" s="3" t="s">
        <v>6</v>
      </c>
      <c r="B234" s="3" t="s">
        <v>7</v>
      </c>
      <c r="C234" s="3" t="s">
        <v>25</v>
      </c>
    </row>
    <row r="235" spans="1:10">
      <c r="A235" s="3" t="s">
        <v>6</v>
      </c>
      <c r="B235" s="3" t="s">
        <v>8</v>
      </c>
      <c r="C235" s="3" t="s">
        <v>25</v>
      </c>
    </row>
    <row r="236" spans="1:10">
      <c r="A236" s="3" t="s">
        <v>6</v>
      </c>
      <c r="B236" s="3" t="s">
        <v>9</v>
      </c>
      <c r="C236" s="3" t="s">
        <v>25</v>
      </c>
    </row>
    <row r="237" spans="1:10">
      <c r="A237" s="3" t="s">
        <v>6</v>
      </c>
      <c r="B237" s="3" t="s">
        <v>10</v>
      </c>
      <c r="C237" s="3" t="s">
        <v>25</v>
      </c>
    </row>
    <row r="238" spans="1:10">
      <c r="A238" s="3" t="s">
        <v>6</v>
      </c>
      <c r="B238" s="3" t="s">
        <v>11</v>
      </c>
      <c r="C238" s="3" t="s">
        <v>25</v>
      </c>
    </row>
    <row r="239" spans="1:10">
      <c r="A239" s="3" t="s">
        <v>6</v>
      </c>
      <c r="B239" s="3" t="s">
        <v>12</v>
      </c>
      <c r="C239" s="3" t="s">
        <v>25</v>
      </c>
    </row>
    <row r="240" spans="1:10">
      <c r="A240" s="3" t="s">
        <v>6</v>
      </c>
      <c r="B240" s="3" t="s">
        <v>13</v>
      </c>
      <c r="C240" s="3" t="s">
        <v>25</v>
      </c>
    </row>
    <row r="241" spans="1:3">
      <c r="A241" s="3" t="s">
        <v>6</v>
      </c>
      <c r="B241" s="3" t="s">
        <v>14</v>
      </c>
      <c r="C241" s="3" t="s">
        <v>25</v>
      </c>
    </row>
    <row r="242" spans="1:3">
      <c r="A242" s="3" t="s">
        <v>6</v>
      </c>
      <c r="B242" s="3" t="s">
        <v>15</v>
      </c>
      <c r="C242" s="3" t="s">
        <v>25</v>
      </c>
    </row>
    <row r="243" spans="1:3">
      <c r="A243" s="3" t="s">
        <v>6</v>
      </c>
      <c r="B243" s="3" t="s">
        <v>16</v>
      </c>
      <c r="C243" s="3" t="s">
        <v>25</v>
      </c>
    </row>
    <row r="244" spans="1:3">
      <c r="A244" s="3" t="s">
        <v>6</v>
      </c>
      <c r="B244" s="3" t="s">
        <v>17</v>
      </c>
      <c r="C244" s="3" t="s">
        <v>25</v>
      </c>
    </row>
    <row r="245" spans="1:3">
      <c r="A245" s="3" t="s">
        <v>6</v>
      </c>
      <c r="B245" s="3" t="s">
        <v>18</v>
      </c>
      <c r="C245" s="3" t="s">
        <v>25</v>
      </c>
    </row>
    <row r="246" spans="1:3">
      <c r="A246" s="3" t="s">
        <v>6</v>
      </c>
      <c r="B246" s="3" t="s">
        <v>19</v>
      </c>
      <c r="C246" s="3" t="s">
        <v>25</v>
      </c>
    </row>
    <row r="247" spans="1:3">
      <c r="A247" s="3" t="s">
        <v>6</v>
      </c>
      <c r="B247" s="3" t="s">
        <v>37</v>
      </c>
      <c r="C247" s="3" t="s">
        <v>25</v>
      </c>
    </row>
    <row r="249" spans="1:3">
      <c r="A249" s="3" t="s">
        <v>6</v>
      </c>
      <c r="B249" s="3" t="s">
        <v>3</v>
      </c>
      <c r="C249" s="3" t="s">
        <v>22</v>
      </c>
    </row>
    <row r="250" spans="1:3">
      <c r="A250" s="3" t="s">
        <v>6</v>
      </c>
      <c r="B250" s="3" t="s">
        <v>4</v>
      </c>
      <c r="C250" s="3" t="s">
        <v>22</v>
      </c>
    </row>
    <row r="251" spans="1:3">
      <c r="A251" s="3" t="s">
        <v>6</v>
      </c>
      <c r="B251" s="3" t="s">
        <v>5</v>
      </c>
      <c r="C251" s="3" t="s">
        <v>22</v>
      </c>
    </row>
    <row r="252" spans="1:3">
      <c r="A252" s="3" t="s">
        <v>6</v>
      </c>
      <c r="B252" s="3" t="s">
        <v>6</v>
      </c>
      <c r="C252" s="3" t="s">
        <v>22</v>
      </c>
    </row>
    <row r="253" spans="1:3">
      <c r="A253" s="3" t="s">
        <v>6</v>
      </c>
      <c r="B253" s="3" t="s">
        <v>7</v>
      </c>
      <c r="C253" s="3" t="s">
        <v>22</v>
      </c>
    </row>
    <row r="254" spans="1:3">
      <c r="A254" s="3" t="s">
        <v>6</v>
      </c>
      <c r="B254" s="3" t="s">
        <v>8</v>
      </c>
      <c r="C254" s="3" t="s">
        <v>22</v>
      </c>
    </row>
    <row r="255" spans="1:3">
      <c r="A255" s="3" t="s">
        <v>6</v>
      </c>
      <c r="B255" s="3" t="s">
        <v>9</v>
      </c>
      <c r="C255" s="3" t="s">
        <v>22</v>
      </c>
    </row>
    <row r="256" spans="1:3">
      <c r="A256" s="3" t="s">
        <v>6</v>
      </c>
      <c r="B256" s="3" t="s">
        <v>10</v>
      </c>
      <c r="C256" s="3" t="s">
        <v>22</v>
      </c>
    </row>
    <row r="257" spans="1:3">
      <c r="A257" s="3" t="s">
        <v>6</v>
      </c>
      <c r="B257" s="3" t="s">
        <v>11</v>
      </c>
      <c r="C257" s="3" t="s">
        <v>22</v>
      </c>
    </row>
    <row r="258" spans="1:3">
      <c r="A258" s="3" t="s">
        <v>6</v>
      </c>
      <c r="B258" s="3" t="s">
        <v>12</v>
      </c>
      <c r="C258" s="3" t="s">
        <v>22</v>
      </c>
    </row>
    <row r="259" spans="1:3">
      <c r="A259" s="3" t="s">
        <v>6</v>
      </c>
      <c r="B259" s="3" t="s">
        <v>13</v>
      </c>
      <c r="C259" s="3" t="s">
        <v>22</v>
      </c>
    </row>
    <row r="260" spans="1:3">
      <c r="A260" s="3" t="s">
        <v>6</v>
      </c>
      <c r="B260" s="3" t="s">
        <v>14</v>
      </c>
      <c r="C260" s="3" t="s">
        <v>22</v>
      </c>
    </row>
    <row r="261" spans="1:3">
      <c r="A261" s="3" t="s">
        <v>6</v>
      </c>
      <c r="B261" s="3" t="s">
        <v>15</v>
      </c>
      <c r="C261" s="3" t="s">
        <v>22</v>
      </c>
    </row>
    <row r="262" spans="1:3">
      <c r="A262" s="3" t="s">
        <v>6</v>
      </c>
      <c r="B262" s="3" t="s">
        <v>16</v>
      </c>
      <c r="C262" s="3" t="s">
        <v>22</v>
      </c>
    </row>
    <row r="263" spans="1:3">
      <c r="A263" s="3" t="s">
        <v>6</v>
      </c>
      <c r="B263" s="3" t="s">
        <v>17</v>
      </c>
      <c r="C263" s="3" t="s">
        <v>22</v>
      </c>
    </row>
    <row r="264" spans="1:3">
      <c r="A264" s="3" t="s">
        <v>6</v>
      </c>
      <c r="B264" s="3" t="s">
        <v>18</v>
      </c>
      <c r="C264" s="3" t="s">
        <v>22</v>
      </c>
    </row>
    <row r="265" spans="1:3">
      <c r="A265" s="3" t="s">
        <v>6</v>
      </c>
      <c r="B265" s="3" t="s">
        <v>19</v>
      </c>
      <c r="C265" s="3" t="s">
        <v>22</v>
      </c>
    </row>
    <row r="266" spans="1:3">
      <c r="A266" s="3" t="s">
        <v>6</v>
      </c>
      <c r="B266" s="3" t="s">
        <v>37</v>
      </c>
      <c r="C266" s="3" t="s">
        <v>22</v>
      </c>
    </row>
    <row r="268" spans="1:3">
      <c r="A268" s="3" t="s">
        <v>6</v>
      </c>
      <c r="B268" s="3" t="s">
        <v>3</v>
      </c>
      <c r="C268" s="3" t="s">
        <v>23</v>
      </c>
    </row>
    <row r="269" spans="1:3">
      <c r="A269" s="3" t="s">
        <v>6</v>
      </c>
      <c r="B269" s="3" t="s">
        <v>4</v>
      </c>
      <c r="C269" s="3" t="s">
        <v>23</v>
      </c>
    </row>
    <row r="270" spans="1:3">
      <c r="A270" s="3" t="s">
        <v>6</v>
      </c>
      <c r="B270" s="3" t="s">
        <v>5</v>
      </c>
      <c r="C270" s="3" t="s">
        <v>23</v>
      </c>
    </row>
    <row r="271" spans="1:3">
      <c r="A271" s="3" t="s">
        <v>6</v>
      </c>
      <c r="B271" s="3" t="s">
        <v>6</v>
      </c>
      <c r="C271" s="3" t="s">
        <v>23</v>
      </c>
    </row>
    <row r="272" spans="1:3">
      <c r="A272" s="3" t="s">
        <v>6</v>
      </c>
      <c r="B272" s="3" t="s">
        <v>7</v>
      </c>
      <c r="C272" s="3" t="s">
        <v>23</v>
      </c>
    </row>
    <row r="273" spans="1:10">
      <c r="A273" s="3" t="s">
        <v>6</v>
      </c>
      <c r="B273" s="3" t="s">
        <v>8</v>
      </c>
      <c r="C273" s="3" t="s">
        <v>23</v>
      </c>
    </row>
    <row r="274" spans="1:10">
      <c r="A274" s="3" t="s">
        <v>6</v>
      </c>
      <c r="B274" s="3" t="s">
        <v>9</v>
      </c>
      <c r="C274" s="3" t="s">
        <v>23</v>
      </c>
    </row>
    <row r="275" spans="1:10">
      <c r="A275" s="3" t="s">
        <v>6</v>
      </c>
      <c r="B275" s="3" t="s">
        <v>10</v>
      </c>
      <c r="C275" s="3" t="s">
        <v>23</v>
      </c>
    </row>
    <row r="276" spans="1:10">
      <c r="A276" s="3" t="s">
        <v>6</v>
      </c>
      <c r="B276" s="3" t="s">
        <v>11</v>
      </c>
      <c r="C276" s="3" t="s">
        <v>23</v>
      </c>
    </row>
    <row r="277" spans="1:10">
      <c r="A277" s="3" t="s">
        <v>6</v>
      </c>
      <c r="B277" s="3" t="s">
        <v>12</v>
      </c>
      <c r="C277" s="3" t="s">
        <v>23</v>
      </c>
    </row>
    <row r="278" spans="1:10">
      <c r="A278" s="3" t="s">
        <v>6</v>
      </c>
      <c r="B278" s="3" t="s">
        <v>13</v>
      </c>
      <c r="C278" s="3" t="s">
        <v>23</v>
      </c>
    </row>
    <row r="279" spans="1:10">
      <c r="A279" s="3" t="s">
        <v>6</v>
      </c>
      <c r="B279" s="3" t="s">
        <v>14</v>
      </c>
      <c r="C279" s="3" t="s">
        <v>23</v>
      </c>
    </row>
    <row r="280" spans="1:10">
      <c r="A280" s="3" t="s">
        <v>6</v>
      </c>
      <c r="B280" s="3" t="s">
        <v>15</v>
      </c>
      <c r="C280" s="3" t="s">
        <v>23</v>
      </c>
    </row>
    <row r="281" spans="1:10">
      <c r="A281" s="3" t="s">
        <v>6</v>
      </c>
      <c r="B281" s="3" t="s">
        <v>16</v>
      </c>
      <c r="C281" s="3" t="s">
        <v>23</v>
      </c>
    </row>
    <row r="282" spans="1:10">
      <c r="A282" s="3" t="s">
        <v>6</v>
      </c>
      <c r="B282" s="3" t="s">
        <v>17</v>
      </c>
      <c r="C282" s="3" t="s">
        <v>23</v>
      </c>
    </row>
    <row r="283" spans="1:10">
      <c r="A283" s="3" t="s">
        <v>6</v>
      </c>
      <c r="B283" s="3" t="s">
        <v>18</v>
      </c>
      <c r="C283" s="3" t="s">
        <v>23</v>
      </c>
    </row>
    <row r="284" spans="1:10">
      <c r="A284" s="3" t="s">
        <v>6</v>
      </c>
      <c r="B284" s="3" t="s">
        <v>19</v>
      </c>
      <c r="C284" s="3" t="s">
        <v>23</v>
      </c>
    </row>
    <row r="285" spans="1:10">
      <c r="A285" s="3" t="s">
        <v>6</v>
      </c>
      <c r="B285" s="3" t="s">
        <v>37</v>
      </c>
      <c r="C285" s="3" t="s">
        <v>23</v>
      </c>
    </row>
    <row r="287" spans="1:10">
      <c r="A287" s="3" t="s">
        <v>6</v>
      </c>
      <c r="B287" s="3" t="s">
        <v>3</v>
      </c>
      <c r="C287" s="8">
        <v>2008</v>
      </c>
      <c r="D287" s="3">
        <f>'reported positions'!D116+'estimated bilateral flows'!D287</f>
        <v>3995.6703402157686</v>
      </c>
      <c r="E287" s="3">
        <f>'reported positions'!E116+'estimated bilateral flows'!E287</f>
        <v>0</v>
      </c>
      <c r="F287" s="3">
        <f>'reported positions'!F116+'estimated bilateral flows'!F287</f>
        <v>8.0924353634612395E-2</v>
      </c>
      <c r="G287" s="3">
        <f>'reported positions'!G116-'estimated bilateral flows'!G287</f>
        <v>62.190488559580118</v>
      </c>
      <c r="H287" s="3">
        <f>'reported positions'!H116-'estimated bilateral flows'!H287</f>
        <v>0</v>
      </c>
      <c r="I287" s="3">
        <f>'reported positions'!I116-'estimated bilateral flows'!I287</f>
        <v>4295.7699281310606</v>
      </c>
      <c r="J287" s="4">
        <f>'reported positions'!J116-'estimated bilateral flows'!J287</f>
        <v>0</v>
      </c>
    </row>
    <row r="288" spans="1:10">
      <c r="A288" s="3" t="s">
        <v>6</v>
      </c>
      <c r="B288" s="3" t="s">
        <v>4</v>
      </c>
      <c r="C288" s="8">
        <v>2008</v>
      </c>
      <c r="D288" s="3">
        <f>'reported positions'!D117+'estimated bilateral flows'!D288</f>
        <v>420.35310202664544</v>
      </c>
      <c r="E288" s="3">
        <f>'reported positions'!E117+'estimated bilateral flows'!E288</f>
        <v>7963.9471589145878</v>
      </c>
      <c r="F288" s="3">
        <f>'reported positions'!F117+'estimated bilateral flows'!F288</f>
        <v>13005.732198098984</v>
      </c>
      <c r="G288" s="3">
        <f>'reported positions'!G117-'estimated bilateral flows'!G288</f>
        <v>468.76348211345328</v>
      </c>
      <c r="H288" s="3">
        <f>'reported positions'!H117-'estimated bilateral flows'!H288</f>
        <v>6161.224640140641</v>
      </c>
      <c r="I288" s="3">
        <f>'reported positions'!I117-'estimated bilateral flows'!I288</f>
        <v>428.10796407866729</v>
      </c>
      <c r="J288" s="4">
        <f>'reported positions'!J117-'estimated bilateral flows'!J288</f>
        <v>0</v>
      </c>
    </row>
    <row r="289" spans="1:10">
      <c r="A289" s="3" t="s">
        <v>6</v>
      </c>
      <c r="B289" s="3" t="s">
        <v>5</v>
      </c>
      <c r="C289" s="8">
        <v>2008</v>
      </c>
      <c r="D289" s="3">
        <f>'reported positions'!D118+'estimated bilateral flows'!D289</f>
        <v>0</v>
      </c>
      <c r="E289" s="3">
        <f>'reported positions'!E118+'estimated bilateral flows'!E289</f>
        <v>0</v>
      </c>
      <c r="F289" s="3">
        <f>'reported positions'!F118+'estimated bilateral flows'!F289</f>
        <v>0</v>
      </c>
      <c r="G289" s="3">
        <f>'reported positions'!G118-'estimated bilateral flows'!G289</f>
        <v>190.25619886559198</v>
      </c>
      <c r="H289" s="3">
        <f>'reported positions'!H118-'estimated bilateral flows'!H289</f>
        <v>75524.344066837075</v>
      </c>
      <c r="I289" s="3">
        <f>'reported positions'!I118-'estimated bilateral flows'!I289</f>
        <v>22254.147968671172</v>
      </c>
      <c r="J289" s="4">
        <f>'reported positions'!J118-'estimated bilateral flows'!J289</f>
        <v>0</v>
      </c>
    </row>
    <row r="290" spans="1:10">
      <c r="A290" s="3" t="s">
        <v>6</v>
      </c>
      <c r="B290" s="3" t="s">
        <v>6</v>
      </c>
      <c r="C290" s="8">
        <v>2008</v>
      </c>
      <c r="D290" s="3">
        <f>'reported positions'!D119+'estimated bilateral flows'!D290</f>
        <v>1786.6036064739696</v>
      </c>
      <c r="E290" s="3">
        <f>'reported positions'!E119+'estimated bilateral flows'!E290</f>
        <v>0</v>
      </c>
      <c r="F290" s="3">
        <f>'reported positions'!F119+'estimated bilateral flows'!F290</f>
        <v>2509.3239705509404</v>
      </c>
      <c r="G290" s="3">
        <f>'reported positions'!G119-'estimated bilateral flows'!G290</f>
        <v>1435.0034481581968</v>
      </c>
      <c r="H290" s="3">
        <f>'reported positions'!H119-'estimated bilateral flows'!H290</f>
        <v>0</v>
      </c>
      <c r="I290" s="3">
        <f>'reported positions'!I119-'estimated bilateral flows'!I290</f>
        <v>2673.9805141698671</v>
      </c>
      <c r="J290" s="4">
        <f>'reported positions'!J119-'estimated bilateral flows'!J290</f>
        <v>0</v>
      </c>
    </row>
    <row r="291" spans="1:10">
      <c r="A291" s="3" t="s">
        <v>6</v>
      </c>
      <c r="B291" s="3" t="s">
        <v>7</v>
      </c>
      <c r="C291" s="8">
        <v>2008</v>
      </c>
      <c r="D291" s="3">
        <f>'reported positions'!D120+'estimated bilateral flows'!D291</f>
        <v>54405.05474731882</v>
      </c>
      <c r="E291" s="3">
        <f>'reported positions'!E120+'estimated bilateral flows'!E291</f>
        <v>0</v>
      </c>
      <c r="F291" s="3">
        <f>'reported positions'!F120+'estimated bilateral flows'!F291</f>
        <v>84860.560467584975</v>
      </c>
      <c r="G291" s="3">
        <f>'reported positions'!G120-'estimated bilateral flows'!G291</f>
        <v>10318.684865594219</v>
      </c>
      <c r="H291" s="3">
        <f>'reported positions'!H120-'estimated bilateral flows'!H291</f>
        <v>0</v>
      </c>
      <c r="I291" s="3">
        <f>'reported positions'!I120-'estimated bilateral flows'!I291</f>
        <v>17590.804625273442</v>
      </c>
      <c r="J291" s="4">
        <f>'reported positions'!J120-'estimated bilateral flows'!J291</f>
        <v>68882.620881387382</v>
      </c>
    </row>
    <row r="292" spans="1:10">
      <c r="A292" s="3" t="s">
        <v>6</v>
      </c>
      <c r="B292" s="3" t="s">
        <v>8</v>
      </c>
      <c r="C292" s="8">
        <v>2008</v>
      </c>
      <c r="D292" s="3">
        <f>'reported positions'!D121+'estimated bilateral flows'!D292</f>
        <v>21877.808823954601</v>
      </c>
      <c r="E292" s="3">
        <f>'reported positions'!E121+'estimated bilateral flows'!E292</f>
        <v>9806.6047180260339</v>
      </c>
      <c r="F292" s="3">
        <f>'reported positions'!F121+'estimated bilateral flows'!F292</f>
        <v>6774.9364212139872</v>
      </c>
      <c r="G292" s="3">
        <f>'reported positions'!G121-'estimated bilateral flows'!G292</f>
        <v>1686.5820408468867</v>
      </c>
      <c r="H292" s="3">
        <f>'reported positions'!H121-'estimated bilateral flows'!H292</f>
        <v>0</v>
      </c>
      <c r="I292" s="3">
        <f>'reported positions'!I121-'estimated bilateral flows'!I292</f>
        <v>16890.861717618987</v>
      </c>
      <c r="J292" s="4">
        <f>'reported positions'!J121-'estimated bilateral flows'!J292</f>
        <v>0</v>
      </c>
    </row>
    <row r="293" spans="1:10">
      <c r="A293" s="3" t="s">
        <v>6</v>
      </c>
      <c r="B293" s="3" t="s">
        <v>9</v>
      </c>
      <c r="C293" s="8">
        <v>2008</v>
      </c>
      <c r="D293" s="3">
        <f>'reported positions'!D122+'estimated bilateral flows'!D293</f>
        <v>0</v>
      </c>
      <c r="E293" s="3">
        <f>'reported positions'!E122+'estimated bilateral flows'!E293</f>
        <v>0</v>
      </c>
      <c r="F293" s="3">
        <f>'reported positions'!F122+'estimated bilateral flows'!F293</f>
        <v>67.393616110731244</v>
      </c>
      <c r="G293" s="3">
        <f>'reported positions'!G122-'estimated bilateral flows'!G293</f>
        <v>243.06709672165465</v>
      </c>
      <c r="H293" s="3">
        <f>'reported positions'!H122-'estimated bilateral flows'!H293</f>
        <v>0</v>
      </c>
      <c r="I293" s="3">
        <f>'reported positions'!I122-'estimated bilateral flows'!I293</f>
        <v>5930.2797658833661</v>
      </c>
      <c r="J293" s="4">
        <f>'reported positions'!J122-'estimated bilateral flows'!J293</f>
        <v>0</v>
      </c>
    </row>
    <row r="294" spans="1:10">
      <c r="A294" s="3" t="s">
        <v>6</v>
      </c>
      <c r="B294" s="3" t="s">
        <v>10</v>
      </c>
      <c r="C294" s="8">
        <v>2008</v>
      </c>
      <c r="D294" s="3">
        <f>'reported positions'!D123+'estimated bilateral flows'!D294</f>
        <v>12711.664426474317</v>
      </c>
      <c r="E294" s="3">
        <f>'reported positions'!E123+'estimated bilateral flows'!E294</f>
        <v>109804.81113654266</v>
      </c>
      <c r="F294" s="3">
        <f>'reported positions'!F123+'estimated bilateral flows'!F294</f>
        <v>8415.5501681365931</v>
      </c>
      <c r="G294" s="3">
        <f>'reported positions'!G123-'estimated bilateral flows'!G294</f>
        <v>576.06447429936611</v>
      </c>
      <c r="H294" s="3">
        <f>'reported positions'!H123-'estimated bilateral flows'!H294</f>
        <v>1203.7754431625842</v>
      </c>
      <c r="I294" s="3">
        <f>'reported positions'!I123-'estimated bilateral flows'!I294</f>
        <v>4830.6326156774448</v>
      </c>
      <c r="J294" s="4">
        <f>'reported positions'!J123-'estimated bilateral flows'!J294</f>
        <v>14772.813383652818</v>
      </c>
    </row>
    <row r="295" spans="1:10">
      <c r="A295" s="3" t="s">
        <v>6</v>
      </c>
      <c r="B295" s="3" t="s">
        <v>11</v>
      </c>
      <c r="C295" s="8">
        <v>2008</v>
      </c>
      <c r="D295" s="3">
        <f>'reported positions'!D124+'estimated bilateral flows'!D295</f>
        <v>6928.5979604754511</v>
      </c>
      <c r="E295" s="3">
        <f>'reported positions'!E124+'estimated bilateral flows'!E295</f>
        <v>0</v>
      </c>
      <c r="F295" s="3">
        <f>'reported positions'!F124+'estimated bilateral flows'!F295</f>
        <v>13242.498891625319</v>
      </c>
      <c r="G295" s="3">
        <f>'reported positions'!G124-'estimated bilateral flows'!G295</f>
        <v>3850.3138168123864</v>
      </c>
      <c r="H295" s="3">
        <f>'reported positions'!H124-'estimated bilateral flows'!H295</f>
        <v>0</v>
      </c>
      <c r="I295" s="3">
        <f>'reported positions'!I124-'estimated bilateral flows'!I295</f>
        <v>3071.8545846462898</v>
      </c>
      <c r="J295" s="4">
        <f>'reported positions'!J124-'estimated bilateral flows'!J295</f>
        <v>0</v>
      </c>
    </row>
    <row r="296" spans="1:10">
      <c r="A296" s="3" t="s">
        <v>6</v>
      </c>
      <c r="B296" s="3" t="s">
        <v>12</v>
      </c>
      <c r="C296" s="8">
        <v>2008</v>
      </c>
      <c r="D296" s="3">
        <f>'reported positions'!D125+'estimated bilateral flows'!D296</f>
        <v>129.69298439439461</v>
      </c>
      <c r="E296" s="3">
        <f>'reported positions'!E125+'estimated bilateral flows'!E296</f>
        <v>0</v>
      </c>
      <c r="F296" s="3">
        <f>'reported positions'!F125+'estimated bilateral flows'!F296</f>
        <v>285.30829617306955</v>
      </c>
      <c r="G296" s="3">
        <f>'reported positions'!G125-'estimated bilateral flows'!G296</f>
        <v>779.59807125002931</v>
      </c>
      <c r="H296" s="3">
        <f>'reported positions'!H125-'estimated bilateral flows'!H296</f>
        <v>0</v>
      </c>
      <c r="I296" s="3">
        <f>'reported positions'!I125-'estimated bilateral flows'!I296</f>
        <v>110.74616052144125</v>
      </c>
      <c r="J296" s="4">
        <f>'reported positions'!J125-'estimated bilateral flows'!J296</f>
        <v>0</v>
      </c>
    </row>
    <row r="297" spans="1:10">
      <c r="A297" s="3" t="s">
        <v>6</v>
      </c>
      <c r="B297" s="3" t="s">
        <v>13</v>
      </c>
      <c r="C297" s="8">
        <v>2008</v>
      </c>
      <c r="D297" s="3">
        <f>'reported positions'!D126+'estimated bilateral flows'!D297</f>
        <v>4534.0331578833939</v>
      </c>
      <c r="E297" s="3">
        <f>'reported positions'!E126+'estimated bilateral flows'!E297</f>
        <v>12384.558888963829</v>
      </c>
      <c r="F297" s="3">
        <f>'reported positions'!F126+'estimated bilateral flows'!F297</f>
        <v>14136.238630473852</v>
      </c>
      <c r="G297" s="3">
        <f>'reported positions'!G126-'estimated bilateral flows'!G297</f>
        <v>3959.4336412936163</v>
      </c>
      <c r="H297" s="3">
        <f>'reported positions'!H126-'estimated bilateral flows'!H297</f>
        <v>348.96152386190727</v>
      </c>
      <c r="I297" s="3">
        <f>'reported positions'!I126-'estimated bilateral flows'!I297</f>
        <v>3928.3395271369718</v>
      </c>
      <c r="J297" s="4">
        <f>'reported positions'!J126-'estimated bilateral flows'!J297</f>
        <v>0</v>
      </c>
    </row>
    <row r="298" spans="1:10">
      <c r="A298" s="3" t="s">
        <v>6</v>
      </c>
      <c r="B298" s="3" t="s">
        <v>14</v>
      </c>
      <c r="C298" s="8">
        <v>2008</v>
      </c>
      <c r="D298" s="3">
        <f>'reported positions'!D127+'estimated bilateral flows'!D298</f>
        <v>27.172370023559573</v>
      </c>
      <c r="E298" s="3">
        <f>'reported positions'!E127+'estimated bilateral flows'!E298</f>
        <v>0</v>
      </c>
      <c r="F298" s="3">
        <f>'reported positions'!F127+'estimated bilateral flows'!F298</f>
        <v>102.10742186057573</v>
      </c>
      <c r="G298" s="3">
        <f>'reported positions'!G127-'estimated bilateral flows'!G298</f>
        <v>161.89850967536216</v>
      </c>
      <c r="H298" s="3">
        <f>'reported positions'!H127-'estimated bilateral flows'!H298</f>
        <v>0</v>
      </c>
      <c r="I298" s="3">
        <f>'reported positions'!I127-'estimated bilateral flows'!I298</f>
        <v>454.98653607360683</v>
      </c>
      <c r="J298" s="4">
        <f>'reported positions'!J127-'estimated bilateral flows'!J298</f>
        <v>0</v>
      </c>
    </row>
    <row r="299" spans="1:10">
      <c r="A299" s="3" t="s">
        <v>6</v>
      </c>
      <c r="B299" s="3" t="s">
        <v>15</v>
      </c>
      <c r="C299" s="8">
        <v>2008</v>
      </c>
      <c r="D299" s="3">
        <f>'reported positions'!D128+'estimated bilateral flows'!D299</f>
        <v>0</v>
      </c>
      <c r="E299" s="3">
        <f>'reported positions'!E128+'estimated bilateral flows'!E299</f>
        <v>0</v>
      </c>
      <c r="F299" s="3">
        <f>'reported positions'!F128+'estimated bilateral flows'!F299</f>
        <v>0.90116206720058356</v>
      </c>
      <c r="G299" s="3">
        <f>'reported positions'!G128-'estimated bilateral flows'!G299</f>
        <v>217.69129605601225</v>
      </c>
      <c r="H299" s="3">
        <f>'reported positions'!H128-'estimated bilateral flows'!H299</f>
        <v>0</v>
      </c>
      <c r="I299" s="3">
        <f>'reported positions'!I128-'estimated bilateral flows'!I299</f>
        <v>908.49969514019324</v>
      </c>
      <c r="J299" s="4">
        <f>'reported positions'!J128-'estimated bilateral flows'!J299</f>
        <v>0</v>
      </c>
    </row>
    <row r="300" spans="1:10">
      <c r="A300" s="3" t="s">
        <v>6</v>
      </c>
      <c r="B300" s="3" t="s">
        <v>16</v>
      </c>
      <c r="C300" s="8">
        <v>2008</v>
      </c>
      <c r="D300" s="3">
        <f>'reported positions'!D129+'estimated bilateral flows'!D300</f>
        <v>41557.691686144739</v>
      </c>
      <c r="E300" s="3">
        <f>'reported positions'!E129+'estimated bilateral flows'!E300</f>
        <v>48798.065836981928</v>
      </c>
      <c r="F300" s="3">
        <f>'reported positions'!F129+'estimated bilateral flows'!F300</f>
        <v>21887.110644750555</v>
      </c>
      <c r="G300" s="3">
        <f>'reported positions'!G129-'estimated bilateral flows'!G300</f>
        <v>1193.9940959912456</v>
      </c>
      <c r="H300" s="3">
        <f>'reported positions'!H129-'estimated bilateral flows'!H300</f>
        <v>16256.320318427977</v>
      </c>
      <c r="I300" s="3">
        <f>'reported positions'!I129-'estimated bilateral flows'!I300</f>
        <v>3494.9423623491743</v>
      </c>
      <c r="J300" s="4">
        <f>'reported positions'!J129-'estimated bilateral flows'!J300</f>
        <v>0</v>
      </c>
    </row>
    <row r="301" spans="1:10">
      <c r="A301" s="3" t="s">
        <v>6</v>
      </c>
      <c r="B301" s="3" t="s">
        <v>17</v>
      </c>
      <c r="C301" s="8">
        <v>2008</v>
      </c>
      <c r="D301" s="3">
        <f>'reported positions'!D130+'estimated bilateral flows'!D301</f>
        <v>558.65491102328895</v>
      </c>
      <c r="E301" s="3">
        <f>'reported positions'!E130+'estimated bilateral flows'!E301</f>
        <v>10690.771945487104</v>
      </c>
      <c r="F301" s="3">
        <f>'reported positions'!F130+'estimated bilateral flows'!F301</f>
        <v>27.86334684826809</v>
      </c>
      <c r="G301" s="3">
        <f>'reported positions'!G130-'estimated bilateral flows'!G301</f>
        <v>458.0148621233306</v>
      </c>
      <c r="H301" s="3">
        <f>'reported positions'!H130-'estimated bilateral flows'!H301</f>
        <v>0</v>
      </c>
      <c r="I301" s="3">
        <f>'reported positions'!I130-'estimated bilateral flows'!I301</f>
        <v>745.15607635375443</v>
      </c>
      <c r="J301" s="4">
        <f>'reported positions'!J130-'estimated bilateral flows'!J301</f>
        <v>768.81913133455407</v>
      </c>
    </row>
    <row r="302" spans="1:10">
      <c r="A302" s="3" t="s">
        <v>6</v>
      </c>
      <c r="B302" s="3" t="s">
        <v>18</v>
      </c>
      <c r="C302" s="8">
        <v>2008</v>
      </c>
      <c r="D302" s="3">
        <f>'reported positions'!D131+'estimated bilateral flows'!D302</f>
        <v>19210.665756165261</v>
      </c>
      <c r="E302" s="3">
        <f>'reported positions'!E131+'estimated bilateral flows'!E302</f>
        <v>32035.632753049485</v>
      </c>
      <c r="F302" s="3">
        <f>'reported positions'!F131+'estimated bilateral flows'!F302</f>
        <v>42925.43335957318</v>
      </c>
      <c r="G302" s="3">
        <f>'reported positions'!G131-'estimated bilateral flows'!G302</f>
        <v>7444.3463006887105</v>
      </c>
      <c r="H302" s="3">
        <f>'reported positions'!H131-'estimated bilateral flows'!H302</f>
        <v>3596.3877855683354</v>
      </c>
      <c r="I302" s="3">
        <f>'reported positions'!I131-'estimated bilateral flows'!I302</f>
        <v>2691.5706915804049</v>
      </c>
      <c r="J302" s="4">
        <f>'reported positions'!J131-'estimated bilateral flows'!J302</f>
        <v>31062.34868250171</v>
      </c>
    </row>
    <row r="303" spans="1:10">
      <c r="A303" s="3" t="s">
        <v>6</v>
      </c>
      <c r="B303" s="3" t="s">
        <v>19</v>
      </c>
      <c r="C303" s="8">
        <v>2008</v>
      </c>
      <c r="D303" s="3">
        <f>'reported positions'!D132+'estimated bilateral flows'!D303</f>
        <v>26324.421122232852</v>
      </c>
      <c r="E303" s="3">
        <f>'reported positions'!E132+'estimated bilateral flows'!E303</f>
        <v>124282.61018295464</v>
      </c>
      <c r="F303" s="3">
        <f>'reported positions'!F132+'estimated bilateral flows'!F303</f>
        <v>169317.53848218324</v>
      </c>
      <c r="G303" s="3">
        <f>'reported positions'!G132-'estimated bilateral flows'!G303</f>
        <v>25574.110077082558</v>
      </c>
      <c r="H303" s="3">
        <f>'reported positions'!H132-'estimated bilateral flows'!H303</f>
        <v>30506.403237239025</v>
      </c>
      <c r="I303" s="3">
        <f>'reported positions'!I132-'estimated bilateral flows'!I303</f>
        <v>19719.486748169889</v>
      </c>
      <c r="J303" s="4">
        <f>'reported positions'!J132-'estimated bilateral flows'!J303</f>
        <v>78273.348851691349</v>
      </c>
    </row>
    <row r="304" spans="1:10">
      <c r="A304" s="3" t="s">
        <v>6</v>
      </c>
      <c r="B304" s="3" t="s">
        <v>37</v>
      </c>
      <c r="C304" s="8">
        <v>2008</v>
      </c>
      <c r="D304" s="3">
        <f t="shared" ref="D304:J304" si="9">SUM(D287:D303)</f>
        <v>194468.08499480708</v>
      </c>
      <c r="E304" s="3">
        <f t="shared" si="9"/>
        <v>355767.00262092025</v>
      </c>
      <c r="F304" s="3">
        <f t="shared" si="9"/>
        <v>377558.57800160511</v>
      </c>
      <c r="G304" s="3">
        <f t="shared" si="9"/>
        <v>58620.012766132197</v>
      </c>
      <c r="H304" s="3">
        <f t="shared" si="9"/>
        <v>133597.41701523753</v>
      </c>
      <c r="I304" s="3">
        <f t="shared" si="9"/>
        <v>110020.16748147574</v>
      </c>
      <c r="J304" s="3">
        <f t="shared" si="9"/>
        <v>193759.95093056781</v>
      </c>
    </row>
    <row r="306" spans="1:10">
      <c r="A306" s="3" t="s">
        <v>7</v>
      </c>
      <c r="B306" s="3" t="s">
        <v>3</v>
      </c>
      <c r="C306" s="3" t="s">
        <v>25</v>
      </c>
      <c r="D306" s="3">
        <f>'reported positions'!D154+'estimated bilateral flows'!D306</f>
        <v>5144.1767180846828</v>
      </c>
      <c r="E306" s="3">
        <f>'reported positions'!E154+'estimated bilateral flows'!E306</f>
        <v>0</v>
      </c>
      <c r="F306" s="3">
        <f>'reported positions'!F154+'estimated bilateral flows'!F306</f>
        <v>773.4807174573433</v>
      </c>
      <c r="G306" s="3">
        <f>'reported positions'!G154-'estimated bilateral flows'!G306</f>
        <v>28178.260451909118</v>
      </c>
      <c r="H306" s="3">
        <f>'reported positions'!H154-'estimated bilateral flows'!H306</f>
        <v>0</v>
      </c>
      <c r="I306" s="3">
        <f>'reported positions'!I154-'estimated bilateral flows'!I306</f>
        <v>62496.854053083538</v>
      </c>
      <c r="J306" s="4">
        <f>'reported positions'!J154-'estimated bilateral flows'!J306</f>
        <v>0</v>
      </c>
    </row>
    <row r="307" spans="1:10">
      <c r="A307" s="3" t="s">
        <v>7</v>
      </c>
      <c r="B307" s="3" t="s">
        <v>4</v>
      </c>
      <c r="C307" s="3" t="s">
        <v>25</v>
      </c>
      <c r="D307" s="3">
        <f>'reported positions'!D155+'estimated bilateral flows'!D307</f>
        <v>29634.441464412601</v>
      </c>
      <c r="E307" s="3">
        <f>'reported positions'!E155+'estimated bilateral flows'!E307</f>
        <v>90693.487247213474</v>
      </c>
      <c r="F307" s="3">
        <f>'reported positions'!F155+'estimated bilateral flows'!F307</f>
        <v>97543.633652248507</v>
      </c>
      <c r="G307" s="3">
        <f>'reported positions'!G155-'estimated bilateral flows'!G307</f>
        <v>94783.154881408962</v>
      </c>
      <c r="H307" s="3">
        <f>'reported positions'!H155-'estimated bilateral flows'!H307</f>
        <v>172291.96916802027</v>
      </c>
      <c r="I307" s="3">
        <f>'reported positions'!I155-'estimated bilateral flows'!I307</f>
        <v>32355.148429438126</v>
      </c>
      <c r="J307" s="4">
        <f>'reported positions'!J155-'estimated bilateral flows'!J307</f>
        <v>0</v>
      </c>
    </row>
    <row r="308" spans="1:10">
      <c r="A308" s="3" t="s">
        <v>7</v>
      </c>
      <c r="B308" s="3" t="s">
        <v>5</v>
      </c>
      <c r="C308" s="3" t="s">
        <v>25</v>
      </c>
      <c r="D308" s="3">
        <f>'reported positions'!D156+'estimated bilateral flows'!D308</f>
        <v>0</v>
      </c>
      <c r="E308" s="3">
        <f>'reported positions'!E156+'estimated bilateral flows'!E308</f>
        <v>0</v>
      </c>
      <c r="F308" s="3">
        <f>'reported positions'!F156+'estimated bilateral flows'!F308</f>
        <v>0</v>
      </c>
      <c r="G308" s="3">
        <f>'reported positions'!G156-'estimated bilateral flows'!G308</f>
        <v>2914.9947947595929</v>
      </c>
      <c r="H308" s="3">
        <f>'reported positions'!H156-'estimated bilateral flows'!H308</f>
        <v>31546.846650753967</v>
      </c>
      <c r="I308" s="3">
        <f>'reported positions'!I156-'estimated bilateral flows'!I308</f>
        <v>53622.864050643315</v>
      </c>
      <c r="J308" s="4">
        <f>'reported positions'!J156-'estimated bilateral flows'!J308</f>
        <v>0</v>
      </c>
    </row>
    <row r="309" spans="1:10">
      <c r="A309" s="3" t="s">
        <v>7</v>
      </c>
      <c r="B309" s="3" t="s">
        <v>6</v>
      </c>
      <c r="C309" s="3" t="s">
        <v>25</v>
      </c>
      <c r="D309" s="3">
        <f>'reported positions'!D157+'estimated bilateral flows'!D309</f>
        <v>13209.733578771231</v>
      </c>
      <c r="E309" s="3">
        <f>'reported positions'!E157+'estimated bilateral flows'!E309</f>
        <v>0</v>
      </c>
      <c r="F309" s="3">
        <f>'reported positions'!F157+'estimated bilateral flows'!F309</f>
        <v>18698.622032716819</v>
      </c>
      <c r="G309" s="3">
        <f>'reported positions'!G157-'estimated bilateral flows'!G309</f>
        <v>57479.131829184858</v>
      </c>
      <c r="H309" s="3">
        <f>'reported positions'!H157-'estimated bilateral flows'!H309</f>
        <v>0</v>
      </c>
      <c r="I309" s="3">
        <f>'reported positions'!I157-'estimated bilateral flows'!I309</f>
        <v>92796.826719211414</v>
      </c>
      <c r="J309" s="4">
        <f>'reported positions'!J157-'estimated bilateral flows'!J309</f>
        <v>0</v>
      </c>
    </row>
    <row r="310" spans="1:10">
      <c r="A310" s="3" t="s">
        <v>7</v>
      </c>
      <c r="B310" s="3" t="s">
        <v>7</v>
      </c>
      <c r="C310" s="3" t="s">
        <v>25</v>
      </c>
      <c r="D310" s="3">
        <f>'reported positions'!D158+'estimated bilateral flows'!D310</f>
        <v>0</v>
      </c>
      <c r="E310" s="3">
        <f>'reported positions'!E158+'estimated bilateral flows'!E310</f>
        <v>0</v>
      </c>
      <c r="F310" s="3">
        <f>'reported positions'!F158+'estimated bilateral flows'!F310</f>
        <v>0</v>
      </c>
      <c r="G310" s="3">
        <f>'reported positions'!G158-'estimated bilateral flows'!G310</f>
        <v>0</v>
      </c>
      <c r="H310" s="3">
        <f>'reported positions'!H158-'estimated bilateral flows'!H310</f>
        <v>0</v>
      </c>
      <c r="I310" s="3">
        <f>'reported positions'!I158-'estimated bilateral flows'!I310</f>
        <v>0</v>
      </c>
      <c r="J310" s="4">
        <f>'reported positions'!J158-'estimated bilateral flows'!J310</f>
        <v>0</v>
      </c>
    </row>
    <row r="311" spans="1:10">
      <c r="A311" s="3" t="s">
        <v>7</v>
      </c>
      <c r="B311" s="3" t="s">
        <v>8</v>
      </c>
      <c r="C311" s="3" t="s">
        <v>25</v>
      </c>
      <c r="D311" s="3">
        <f>'reported positions'!D159+'estimated bilateral flows'!D311</f>
        <v>51059.287295130038</v>
      </c>
      <c r="E311" s="3">
        <f>'reported positions'!E159+'estimated bilateral flows'!E311</f>
        <v>0</v>
      </c>
      <c r="F311" s="3">
        <f>'reported positions'!F159+'estimated bilateral flows'!F311</f>
        <v>34161.120722836618</v>
      </c>
      <c r="G311" s="3">
        <f>'reported positions'!G159-'estimated bilateral flows'!G311</f>
        <v>2339.5718648908296</v>
      </c>
      <c r="H311" s="3">
        <f>'reported positions'!H159-'estimated bilateral flows'!H311</f>
        <v>0</v>
      </c>
      <c r="I311" s="3">
        <f>'reported positions'!I159-'estimated bilateral flows'!I311</f>
        <v>69310.894273892191</v>
      </c>
      <c r="J311" s="4">
        <f>'reported positions'!J159-'estimated bilateral flows'!J311</f>
        <v>0</v>
      </c>
    </row>
    <row r="312" spans="1:10">
      <c r="A312" s="3" t="s">
        <v>7</v>
      </c>
      <c r="B312" s="3" t="s">
        <v>9</v>
      </c>
      <c r="C312" s="3" t="s">
        <v>25</v>
      </c>
      <c r="D312" s="3">
        <f>'reported positions'!D160+'estimated bilateral flows'!D312</f>
        <v>0</v>
      </c>
      <c r="E312" s="3">
        <f>'reported positions'!E160+'estimated bilateral flows'!E312</f>
        <v>0</v>
      </c>
      <c r="F312" s="3">
        <f>'reported positions'!F160+'estimated bilateral flows'!F312</f>
        <v>759.71619529864699</v>
      </c>
      <c r="G312" s="3">
        <f>'reported positions'!G160-'estimated bilateral flows'!G312</f>
        <v>2934.7052066861256</v>
      </c>
      <c r="H312" s="3">
        <f>'reported positions'!H160-'estimated bilateral flows'!H312</f>
        <v>0</v>
      </c>
      <c r="I312" s="3">
        <f>'reported positions'!I160-'estimated bilateral flows'!I312</f>
        <v>63225.21518074975</v>
      </c>
      <c r="J312" s="4">
        <f>'reported positions'!J160-'estimated bilateral flows'!J312</f>
        <v>0</v>
      </c>
    </row>
    <row r="313" spans="1:10">
      <c r="A313" s="3" t="s">
        <v>7</v>
      </c>
      <c r="B313" s="3" t="s">
        <v>10</v>
      </c>
      <c r="C313" s="3" t="s">
        <v>25</v>
      </c>
      <c r="D313" s="3">
        <f>'reported positions'!D161+'estimated bilateral flows'!D313</f>
        <v>612851.41832619335</v>
      </c>
      <c r="E313" s="3">
        <f>'reported positions'!E161+'estimated bilateral flows'!E313</f>
        <v>205665.12363834435</v>
      </c>
      <c r="F313" s="3">
        <f>'reported positions'!F161+'estimated bilateral flows'!F313</f>
        <v>115064.33207845555</v>
      </c>
      <c r="G313" s="3">
        <f>'reported positions'!G161-'estimated bilateral flows'!G313</f>
        <v>144236.71463024212</v>
      </c>
      <c r="H313" s="3">
        <f>'reported positions'!H161-'estimated bilateral flows'!H313</f>
        <v>59535.061098084378</v>
      </c>
      <c r="I313" s="3">
        <f>'reported positions'!I161-'estimated bilateral flows'!I313</f>
        <v>211329.0005688961</v>
      </c>
      <c r="J313" s="4">
        <f>'reported positions'!J161-'estimated bilateral flows'!J313</f>
        <v>3108.5550489861889</v>
      </c>
    </row>
    <row r="314" spans="1:10">
      <c r="A314" s="3" t="s">
        <v>7</v>
      </c>
      <c r="B314" s="3" t="s">
        <v>11</v>
      </c>
      <c r="C314" s="3" t="s">
        <v>25</v>
      </c>
      <c r="D314" s="3">
        <f>'reported positions'!D162+'estimated bilateral flows'!D314</f>
        <v>184054.39893075402</v>
      </c>
      <c r="E314" s="3">
        <f>'reported positions'!E162+'estimated bilateral flows'!E314</f>
        <v>0</v>
      </c>
      <c r="F314" s="3">
        <f>'reported positions'!F162+'estimated bilateral flows'!F314</f>
        <v>78336.410524889856</v>
      </c>
      <c r="G314" s="3">
        <f>'reported positions'!G162-'estimated bilateral flows'!G314</f>
        <v>510591.66708794719</v>
      </c>
      <c r="H314" s="3">
        <f>'reported positions'!H162-'estimated bilateral flows'!H314</f>
        <v>0</v>
      </c>
      <c r="I314" s="3">
        <f>'reported positions'!I162-'estimated bilateral flows'!I314</f>
        <v>307083.29325814062</v>
      </c>
      <c r="J314" s="4">
        <f>'reported positions'!J162-'estimated bilateral flows'!J314</f>
        <v>0</v>
      </c>
    </row>
    <row r="315" spans="1:10">
      <c r="A315" s="3" t="s">
        <v>7</v>
      </c>
      <c r="B315" s="3" t="s">
        <v>12</v>
      </c>
      <c r="C315" s="3" t="s">
        <v>25</v>
      </c>
      <c r="D315" s="3">
        <f>'reported positions'!D163+'estimated bilateral flows'!D315</f>
        <v>6246.2733996804354</v>
      </c>
      <c r="E315" s="3">
        <f>'reported positions'!E163+'estimated bilateral flows'!E315</f>
        <v>0</v>
      </c>
      <c r="F315" s="3">
        <f>'reported positions'!F163+'estimated bilateral flows'!F315</f>
        <v>742.3803459080209</v>
      </c>
      <c r="G315" s="3">
        <f>'reported positions'!G163-'estimated bilateral flows'!G315</f>
        <v>6979.6905819797985</v>
      </c>
      <c r="H315" s="3">
        <f>'reported positions'!H163-'estimated bilateral flows'!H315</f>
        <v>0</v>
      </c>
      <c r="I315" s="3">
        <f>'reported positions'!I163-'estimated bilateral flows'!I315</f>
        <v>2805.628155714006</v>
      </c>
      <c r="J315" s="4">
        <f>'reported positions'!J163-'estimated bilateral flows'!J315</f>
        <v>0</v>
      </c>
    </row>
    <row r="316" spans="1:10">
      <c r="A316" s="3" t="s">
        <v>7</v>
      </c>
      <c r="B316" s="3" t="s">
        <v>13</v>
      </c>
      <c r="C316" s="3" t="s">
        <v>25</v>
      </c>
      <c r="D316" s="3">
        <f>'reported positions'!D164+'estimated bilateral flows'!D316</f>
        <v>531935.74180507078</v>
      </c>
      <c r="E316" s="3">
        <f>'reported positions'!E164+'estimated bilateral flows'!E316</f>
        <v>373464.24760197697</v>
      </c>
      <c r="F316" s="3">
        <f>'reported positions'!F164+'estimated bilateral flows'!F316</f>
        <v>411444.12866966578</v>
      </c>
      <c r="G316" s="3">
        <f>'reported positions'!G164-'estimated bilateral flows'!G316</f>
        <v>404664.76835848676</v>
      </c>
      <c r="H316" s="3">
        <f>'reported positions'!H164-'estimated bilateral flows'!H316</f>
        <v>420120.30980130762</v>
      </c>
      <c r="I316" s="3">
        <f>'reported positions'!I164-'estimated bilateral flows'!I316</f>
        <v>156888.8648779394</v>
      </c>
      <c r="J316" s="4">
        <f>'reported positions'!J164-'estimated bilateral flows'!J316</f>
        <v>0</v>
      </c>
    </row>
    <row r="317" spans="1:10">
      <c r="A317" s="3" t="s">
        <v>7</v>
      </c>
      <c r="B317" s="3" t="s">
        <v>14</v>
      </c>
      <c r="C317" s="3" t="s">
        <v>25</v>
      </c>
      <c r="D317" s="3">
        <f>'reported positions'!D165+'estimated bilateral flows'!D317</f>
        <v>1586.4516945985411</v>
      </c>
      <c r="E317" s="3">
        <f>'reported positions'!E165+'estimated bilateral flows'!E317</f>
        <v>0</v>
      </c>
      <c r="F317" s="3">
        <f>'reported positions'!F165+'estimated bilateral flows'!F317</f>
        <v>37232.709386722592</v>
      </c>
      <c r="G317" s="3">
        <f>'reported positions'!G165-'estimated bilateral flows'!G317</f>
        <v>35005.970019266591</v>
      </c>
      <c r="H317" s="3">
        <f>'reported positions'!H165-'estimated bilateral flows'!H317</f>
        <v>0</v>
      </c>
      <c r="I317" s="3">
        <f>'reported positions'!I165-'estimated bilateral flows'!I317</f>
        <v>20539.804062808129</v>
      </c>
      <c r="J317" s="4">
        <f>'reported positions'!J165-'estimated bilateral flows'!J317</f>
        <v>0</v>
      </c>
    </row>
    <row r="318" spans="1:10">
      <c r="A318" s="3" t="s">
        <v>7</v>
      </c>
      <c r="B318" s="3" t="s">
        <v>15</v>
      </c>
      <c r="C318" s="3" t="s">
        <v>25</v>
      </c>
      <c r="D318" s="3">
        <f>'reported positions'!D166+'estimated bilateral flows'!D318</f>
        <v>8682.1501487632449</v>
      </c>
      <c r="E318" s="3">
        <f>'reported positions'!E166+'estimated bilateral flows'!E318</f>
        <v>0</v>
      </c>
      <c r="F318" s="3">
        <f>'reported positions'!F166+'estimated bilateral flows'!F318</f>
        <v>1686.3136148367325</v>
      </c>
      <c r="G318" s="3">
        <f>'reported positions'!G166-'estimated bilateral flows'!G318</f>
        <v>10690.527407246969</v>
      </c>
      <c r="H318" s="3">
        <f>'reported positions'!H166-'estimated bilateral flows'!H318</f>
        <v>0</v>
      </c>
      <c r="I318" s="3">
        <f>'reported positions'!I166-'estimated bilateral flows'!I318</f>
        <v>54066.504734641981</v>
      </c>
      <c r="J318" s="4">
        <f>'reported positions'!J166-'estimated bilateral flows'!J318</f>
        <v>0</v>
      </c>
    </row>
    <row r="319" spans="1:10">
      <c r="A319" s="3" t="s">
        <v>7</v>
      </c>
      <c r="B319" s="3" t="s">
        <v>16</v>
      </c>
      <c r="C319" s="3" t="s">
        <v>25</v>
      </c>
      <c r="D319" s="3">
        <f>'reported positions'!D167+'estimated bilateral flows'!D319</f>
        <v>32090.200234261665</v>
      </c>
      <c r="E319" s="3">
        <f>'reported positions'!E167+'estimated bilateral flows'!E319</f>
        <v>3188.6000356184063</v>
      </c>
      <c r="F319" s="3">
        <f>'reported positions'!F167+'estimated bilateral flows'!F319</f>
        <v>14392.082835727228</v>
      </c>
      <c r="G319" s="3">
        <f>'reported positions'!G167-'estimated bilateral flows'!G319</f>
        <v>8276.6214975762032</v>
      </c>
      <c r="H319" s="3">
        <f>'reported positions'!H167-'estimated bilateral flows'!H319</f>
        <v>51725.382235921512</v>
      </c>
      <c r="I319" s="3">
        <f>'reported positions'!I167-'estimated bilateral flows'!I319</f>
        <v>25752.408454587818</v>
      </c>
      <c r="J319" s="4">
        <f>'reported positions'!J167-'estimated bilateral flows'!J319</f>
        <v>0</v>
      </c>
    </row>
    <row r="320" spans="1:10">
      <c r="A320" s="3" t="s">
        <v>7</v>
      </c>
      <c r="B320" s="3" t="s">
        <v>17</v>
      </c>
      <c r="C320" s="3" t="s">
        <v>25</v>
      </c>
      <c r="D320" s="3">
        <f>'reported positions'!D168+'estimated bilateral flows'!D320</f>
        <v>3624.4726856570305</v>
      </c>
      <c r="E320" s="3">
        <f>'reported positions'!E168+'estimated bilateral flows'!E320</f>
        <v>153083.12247813519</v>
      </c>
      <c r="F320" s="3">
        <f>'reported positions'!F168+'estimated bilateral flows'!F320</f>
        <v>968.99480570080368</v>
      </c>
      <c r="G320" s="3">
        <f>'reported positions'!G168-'estimated bilateral flows'!G320</f>
        <v>22134.382769389496</v>
      </c>
      <c r="H320" s="3">
        <f>'reported positions'!H168-'estimated bilateral flows'!H320</f>
        <v>263267.12348505674</v>
      </c>
      <c r="I320" s="3">
        <f>'reported positions'!I168-'estimated bilateral flows'!I320</f>
        <v>171725.14736281682</v>
      </c>
      <c r="J320" s="4">
        <f>'reported positions'!J168-'estimated bilateral flows'!J320</f>
        <v>1963.2979256754879</v>
      </c>
    </row>
    <row r="321" spans="1:10">
      <c r="A321" s="3" t="s">
        <v>7</v>
      </c>
      <c r="B321" s="3" t="s">
        <v>18</v>
      </c>
      <c r="C321" s="3" t="s">
        <v>25</v>
      </c>
      <c r="D321" s="3">
        <f>'reported positions'!D169+'estimated bilateral flows'!D321</f>
        <v>724136.15491869231</v>
      </c>
      <c r="E321" s="3">
        <f>'reported positions'!E169+'estimated bilateral flows'!E321</f>
        <v>1485203.2728702456</v>
      </c>
      <c r="F321" s="3">
        <f>'reported positions'!F169+'estimated bilateral flows'!F321</f>
        <v>441363.516749968</v>
      </c>
      <c r="G321" s="3">
        <f>'reported positions'!G169-'estimated bilateral flows'!G321</f>
        <v>1000669.0634264103</v>
      </c>
      <c r="H321" s="3">
        <f>'reported positions'!H169-'estimated bilateral flows'!H321</f>
        <v>1141478.8277228335</v>
      </c>
      <c r="I321" s="3">
        <f>'reported positions'!I169-'estimated bilateral flows'!I321</f>
        <v>486337.72648054571</v>
      </c>
      <c r="J321" s="4">
        <f>'reported positions'!J169-'estimated bilateral flows'!J321</f>
        <v>23723.18326857881</v>
      </c>
    </row>
    <row r="322" spans="1:10">
      <c r="A322" s="3" t="s">
        <v>7</v>
      </c>
      <c r="B322" s="3" t="s">
        <v>19</v>
      </c>
      <c r="C322" s="3" t="s">
        <v>25</v>
      </c>
      <c r="D322" s="3">
        <f>'reported positions'!D170+'estimated bilateral flows'!D322</f>
        <v>503641.23480774369</v>
      </c>
      <c r="E322" s="3">
        <f>'reported positions'!E170+'estimated bilateral flows'!E322</f>
        <v>1824502.6527442345</v>
      </c>
      <c r="F322" s="3">
        <f>'reported positions'!F170+'estimated bilateral flows'!F322</f>
        <v>1322151.5357082617</v>
      </c>
      <c r="G322" s="3">
        <f>'reported positions'!G170-'estimated bilateral flows'!G322</f>
        <v>1311277.512098755</v>
      </c>
      <c r="H322" s="3">
        <f>'reported positions'!H170-'estimated bilateral flows'!H322</f>
        <v>1413837.79849896</v>
      </c>
      <c r="I322" s="3">
        <f>'reported positions'!I170-'estimated bilateral flows'!I322</f>
        <v>877203.7009288111</v>
      </c>
      <c r="J322" s="4">
        <f>'reported positions'!J170-'estimated bilateral flows'!J322</f>
        <v>94197.888692038279</v>
      </c>
    </row>
    <row r="323" spans="1:10">
      <c r="A323" s="3" t="s">
        <v>7</v>
      </c>
      <c r="B323" s="3" t="s">
        <v>37</v>
      </c>
      <c r="C323" s="3" t="s">
        <v>25</v>
      </c>
      <c r="D323" s="3">
        <f t="shared" ref="D323:J323" si="10">SUM(D306:D322)</f>
        <v>2707896.1360078137</v>
      </c>
      <c r="E323" s="3">
        <f t="shared" si="10"/>
        <v>4135800.5066157687</v>
      </c>
      <c r="F323" s="3">
        <f t="shared" si="10"/>
        <v>2575318.9780406943</v>
      </c>
      <c r="G323" s="3">
        <f t="shared" si="10"/>
        <v>3643156.7369061401</v>
      </c>
      <c r="H323" s="3">
        <f t="shared" si="10"/>
        <v>3553803.3186609382</v>
      </c>
      <c r="I323" s="3">
        <f t="shared" si="10"/>
        <v>2687539.8815919198</v>
      </c>
      <c r="J323" s="3">
        <f t="shared" si="10"/>
        <v>122992.92493527877</v>
      </c>
    </row>
    <row r="325" spans="1:10">
      <c r="A325" s="3" t="s">
        <v>7</v>
      </c>
      <c r="B325" s="3" t="s">
        <v>3</v>
      </c>
      <c r="C325" s="3" t="s">
        <v>22</v>
      </c>
      <c r="D325" s="3">
        <f>D306+'estimated bilateral flows'!D325</f>
        <v>5424.9610485254643</v>
      </c>
      <c r="E325" s="3">
        <f>E306+'estimated bilateral flows'!E325</f>
        <v>0</v>
      </c>
      <c r="F325" s="3">
        <f>F306+'estimated bilateral flows'!F325</f>
        <v>767.586185272021</v>
      </c>
      <c r="G325" s="3">
        <f>G306-'estimated bilateral flows'!G325</f>
        <v>29341.013602440373</v>
      </c>
      <c r="H325" s="3">
        <f>H306-'estimated bilateral flows'!H325</f>
        <v>0</v>
      </c>
      <c r="I325" s="3">
        <f>I306-'estimated bilateral flows'!I325</f>
        <v>63354.524374632223</v>
      </c>
      <c r="J325" s="4">
        <f>J306-'estimated bilateral flows'!J325</f>
        <v>0</v>
      </c>
    </row>
    <row r="326" spans="1:10">
      <c r="A326" s="3" t="s">
        <v>7</v>
      </c>
      <c r="B326" s="3" t="s">
        <v>4</v>
      </c>
      <c r="C326" s="3" t="s">
        <v>22</v>
      </c>
      <c r="D326" s="3">
        <f>D307+'estimated bilateral flows'!D326</f>
        <v>31251.97664264997</v>
      </c>
      <c r="E326" s="3">
        <f>E307+'estimated bilateral flows'!E326</f>
        <v>90120.238086950339</v>
      </c>
      <c r="F326" s="3">
        <f>F307+'estimated bilateral flows'!F326</f>
        <v>96800.274347925355</v>
      </c>
      <c r="G326" s="3">
        <f>G307-'estimated bilateral flows'!G326</f>
        <v>98694.305186224286</v>
      </c>
      <c r="H326" s="3">
        <f>H307-'estimated bilateral flows'!H326</f>
        <v>173385.31413798526</v>
      </c>
      <c r="I326" s="3">
        <f>I307-'estimated bilateral flows'!I326</f>
        <v>32799.171588326433</v>
      </c>
      <c r="J326" s="4">
        <f>J307-'estimated bilateral flows'!J326</f>
        <v>0</v>
      </c>
    </row>
    <row r="327" spans="1:10">
      <c r="A327" s="3" t="s">
        <v>7</v>
      </c>
      <c r="B327" s="3" t="s">
        <v>5</v>
      </c>
      <c r="C327" s="3" t="s">
        <v>22</v>
      </c>
      <c r="D327" s="3">
        <f>D308+'estimated bilateral flows'!D327</f>
        <v>0</v>
      </c>
      <c r="E327" s="3">
        <f>E308+'estimated bilateral flows'!E327</f>
        <v>0</v>
      </c>
      <c r="F327" s="3">
        <f>F308+'estimated bilateral flows'!F327</f>
        <v>0</v>
      </c>
      <c r="G327" s="3">
        <f>G308-'estimated bilateral flows'!G327</f>
        <v>3035.2796997548294</v>
      </c>
      <c r="H327" s="3">
        <f>H308-'estimated bilateral flows'!H327</f>
        <v>31747.039302044766</v>
      </c>
      <c r="I327" s="3">
        <f>I308-'estimated bilateral flows'!I327</f>
        <v>54358.752916563077</v>
      </c>
      <c r="J327" s="4">
        <f>J308-'estimated bilateral flows'!J327</f>
        <v>0</v>
      </c>
    </row>
    <row r="328" spans="1:10">
      <c r="A328" s="3" t="s">
        <v>7</v>
      </c>
      <c r="B328" s="3" t="s">
        <v>6</v>
      </c>
      <c r="C328" s="3" t="s">
        <v>22</v>
      </c>
      <c r="D328" s="3">
        <f>D309+'estimated bilateral flows'!D328</f>
        <v>13930.759780141192</v>
      </c>
      <c r="E328" s="3">
        <f>E309+'estimated bilateral flows'!E328</f>
        <v>0</v>
      </c>
      <c r="F328" s="3">
        <f>F309+'estimated bilateral flows'!F328</f>
        <v>18556.123807608703</v>
      </c>
      <c r="G328" s="3">
        <f>G309-'estimated bilateral flows'!G328</f>
        <v>59850.961763053536</v>
      </c>
      <c r="H328" s="3">
        <f>H309-'estimated bilateral flows'!H328</f>
        <v>0</v>
      </c>
      <c r="I328" s="3">
        <f>I309-'estimated bilateral flows'!I328</f>
        <v>94070.3161678701</v>
      </c>
      <c r="J328" s="4">
        <f>J309-'estimated bilateral flows'!J328</f>
        <v>0</v>
      </c>
    </row>
    <row r="329" spans="1:10">
      <c r="A329" s="3" t="s">
        <v>7</v>
      </c>
      <c r="B329" s="3" t="s">
        <v>7</v>
      </c>
      <c r="C329" s="3" t="s">
        <v>22</v>
      </c>
      <c r="D329" s="3">
        <f>D310+'estimated bilateral flows'!D329</f>
        <v>0</v>
      </c>
      <c r="E329" s="3">
        <f>E310+'estimated bilateral flows'!E329</f>
        <v>0</v>
      </c>
      <c r="F329" s="3">
        <f>F310+'estimated bilateral flows'!F329</f>
        <v>0</v>
      </c>
      <c r="G329" s="3">
        <f>G310-'estimated bilateral flows'!G329</f>
        <v>0</v>
      </c>
      <c r="H329" s="3">
        <f>H310-'estimated bilateral flows'!H329</f>
        <v>0</v>
      </c>
      <c r="I329" s="3">
        <f>I310-'estimated bilateral flows'!I329</f>
        <v>0</v>
      </c>
      <c r="J329" s="4">
        <f>J310-'estimated bilateral flows'!J329</f>
        <v>0</v>
      </c>
    </row>
    <row r="330" spans="1:10">
      <c r="A330" s="3" t="s">
        <v>7</v>
      </c>
      <c r="B330" s="3" t="s">
        <v>8</v>
      </c>
      <c r="C330" s="3" t="s">
        <v>22</v>
      </c>
      <c r="D330" s="3">
        <f>D311+'estimated bilateral flows'!D330</f>
        <v>53846.253719814711</v>
      </c>
      <c r="E330" s="3">
        <f>E311+'estimated bilateral flows'!E330</f>
        <v>0</v>
      </c>
      <c r="F330" s="3">
        <f>F311+'estimated bilateral flows'!F330</f>
        <v>33900.786080947444</v>
      </c>
      <c r="G330" s="3">
        <f>G311-'estimated bilateral flows'!G330</f>
        <v>2436.1124076059773</v>
      </c>
      <c r="H330" s="3">
        <f>H311-'estimated bilateral flows'!H330</f>
        <v>0</v>
      </c>
      <c r="I330" s="3">
        <f>I311-'estimated bilateral flows'!I330</f>
        <v>70262.076503452481</v>
      </c>
      <c r="J330" s="4">
        <f>J311-'estimated bilateral flows'!J330</f>
        <v>0</v>
      </c>
    </row>
    <row r="331" spans="1:10">
      <c r="A331" s="3" t="s">
        <v>7</v>
      </c>
      <c r="B331" s="3" t="s">
        <v>9</v>
      </c>
      <c r="C331" s="3" t="s">
        <v>22</v>
      </c>
      <c r="D331" s="3">
        <f>D312+'estimated bilateral flows'!D331</f>
        <v>0</v>
      </c>
      <c r="E331" s="3">
        <f>E312+'estimated bilateral flows'!E331</f>
        <v>0</v>
      </c>
      <c r="F331" s="3">
        <f>F312+'estimated bilateral flows'!F331</f>
        <v>753.92655961177491</v>
      </c>
      <c r="G331" s="3">
        <f>G312-'estimated bilateral flows'!G331</f>
        <v>3055.8034459042096</v>
      </c>
      <c r="H331" s="3">
        <f>H312-'estimated bilateral flows'!H331</f>
        <v>0</v>
      </c>
      <c r="I331" s="3">
        <f>I312-'estimated bilateral flows'!I331</f>
        <v>64092.881104989705</v>
      </c>
      <c r="J331" s="4">
        <f>J312-'estimated bilateral flows'!J331</f>
        <v>0</v>
      </c>
    </row>
    <row r="332" spans="1:10">
      <c r="A332" s="3" t="s">
        <v>7</v>
      </c>
      <c r="B332" s="3" t="s">
        <v>10</v>
      </c>
      <c r="C332" s="3" t="s">
        <v>22</v>
      </c>
      <c r="D332" s="3">
        <f>D313+'estimated bilateral flows'!D332</f>
        <v>646302.6554404723</v>
      </c>
      <c r="E332" s="3">
        <f>E313+'estimated bilateral flows'!E332</f>
        <v>204365.16966149781</v>
      </c>
      <c r="F332" s="3">
        <f>F313+'estimated bilateral flows'!F332</f>
        <v>114187.45125452413</v>
      </c>
      <c r="G332" s="3">
        <f>G313-'estimated bilateral flows'!G332</f>
        <v>150188.5261214028</v>
      </c>
      <c r="H332" s="3">
        <f>H313-'estimated bilateral flows'!H332</f>
        <v>59912.863731036297</v>
      </c>
      <c r="I332" s="3">
        <f>I313-'estimated bilateral flows'!I332</f>
        <v>214229.15633860149</v>
      </c>
      <c r="J332" s="4">
        <f>J313-'estimated bilateral flows'!J332</f>
        <v>3108.916963379871</v>
      </c>
    </row>
    <row r="333" spans="1:10">
      <c r="A333" s="3" t="s">
        <v>7</v>
      </c>
      <c r="B333" s="3" t="s">
        <v>11</v>
      </c>
      <c r="C333" s="3" t="s">
        <v>22</v>
      </c>
      <c r="D333" s="3">
        <f>D314+'estimated bilateral flows'!D333</f>
        <v>194100.63062158405</v>
      </c>
      <c r="E333" s="3">
        <f>E314+'estimated bilateral flows'!E333</f>
        <v>0</v>
      </c>
      <c r="F333" s="3">
        <f>F314+'estimated bilateral flows'!F333</f>
        <v>77739.425386540825</v>
      </c>
      <c r="G333" s="3">
        <f>G314-'estimated bilateral flows'!G333</f>
        <v>531660.81969070458</v>
      </c>
      <c r="H333" s="3">
        <f>H314-'estimated bilateral flows'!H333</f>
        <v>0</v>
      </c>
      <c r="I333" s="3">
        <f>I314-'estimated bilateral flows'!I333</f>
        <v>311297.52501206589</v>
      </c>
      <c r="J333" s="4">
        <f>J314-'estimated bilateral flows'!J333</f>
        <v>0</v>
      </c>
    </row>
    <row r="334" spans="1:10">
      <c r="A334" s="3" t="s">
        <v>7</v>
      </c>
      <c r="B334" s="3" t="s">
        <v>12</v>
      </c>
      <c r="C334" s="3" t="s">
        <v>22</v>
      </c>
      <c r="D334" s="3">
        <f>D315+'estimated bilateral flows'!D334</f>
        <v>6587.2134160126006</v>
      </c>
      <c r="E334" s="3">
        <f>E315+'estimated bilateral flows'!E334</f>
        <v>0</v>
      </c>
      <c r="F334" s="3">
        <f>F315+'estimated bilateral flows'!F334</f>
        <v>736.72282304553687</v>
      </c>
      <c r="G334" s="3">
        <f>G315-'estimated bilateral flows'!G334</f>
        <v>7267.7018745072792</v>
      </c>
      <c r="H334" s="3">
        <f>H315-'estimated bilateral flows'!H334</f>
        <v>0</v>
      </c>
      <c r="I334" s="3">
        <f>I315-'estimated bilateral flows'!I334</f>
        <v>2844.1309577976663</v>
      </c>
      <c r="J334" s="4">
        <f>J315-'estimated bilateral flows'!J334</f>
        <v>0</v>
      </c>
    </row>
    <row r="335" spans="1:10">
      <c r="A335" s="3" t="s">
        <v>7</v>
      </c>
      <c r="B335" s="3" t="s">
        <v>13</v>
      </c>
      <c r="C335" s="3" t="s">
        <v>22</v>
      </c>
      <c r="D335" s="3">
        <f>D316+'estimated bilateral flows'!D335</f>
        <v>560970.36275329278</v>
      </c>
      <c r="E335" s="3">
        <f>E316+'estimated bilateral flows'!E335</f>
        <v>371103.6804562615</v>
      </c>
      <c r="F335" s="3">
        <f>F316+'estimated bilateral flows'!F335</f>
        <v>408308.60039576417</v>
      </c>
      <c r="G335" s="3">
        <f>G316-'estimated bilateral flows'!G335</f>
        <v>421362.93307028152</v>
      </c>
      <c r="H335" s="3">
        <f>H316-'estimated bilateral flows'!H335</f>
        <v>422786.34484472539</v>
      </c>
      <c r="I335" s="3">
        <f>I316-'estimated bilateral flows'!I335</f>
        <v>159041.91602308949</v>
      </c>
      <c r="J335" s="4">
        <f>J316-'estimated bilateral flows'!J335</f>
        <v>0</v>
      </c>
    </row>
    <row r="336" spans="1:10">
      <c r="A336" s="3" t="s">
        <v>7</v>
      </c>
      <c r="B336" s="3" t="s">
        <v>14</v>
      </c>
      <c r="C336" s="3" t="s">
        <v>22</v>
      </c>
      <c r="D336" s="3">
        <f>D317+'estimated bilateral flows'!D336</f>
        <v>1673.0449049908832</v>
      </c>
      <c r="E336" s="3">
        <f>E317+'estimated bilateral flows'!E336</f>
        <v>0</v>
      </c>
      <c r="F336" s="3">
        <f>F317+'estimated bilateral flows'!F336</f>
        <v>36948.966820329668</v>
      </c>
      <c r="G336" s="3">
        <f>G317-'estimated bilateral flows'!G336</f>
        <v>36450.463088552104</v>
      </c>
      <c r="H336" s="3">
        <f>H317-'estimated bilateral flows'!H336</f>
        <v>0</v>
      </c>
      <c r="I336" s="3">
        <f>I317-'estimated bilateral flows'!I336</f>
        <v>20821.680336774378</v>
      </c>
      <c r="J336" s="4">
        <f>J317-'estimated bilateral flows'!J336</f>
        <v>0</v>
      </c>
    </row>
    <row r="337" spans="1:10">
      <c r="A337" s="3" t="s">
        <v>7</v>
      </c>
      <c r="B337" s="3" t="s">
        <v>15</v>
      </c>
      <c r="C337" s="3" t="s">
        <v>22</v>
      </c>
      <c r="D337" s="3">
        <f>D318+'estimated bilateral flows'!D337</f>
        <v>9156.047499088816</v>
      </c>
      <c r="E337" s="3">
        <f>E318+'estimated bilateral flows'!E337</f>
        <v>0</v>
      </c>
      <c r="F337" s="3">
        <f>F318+'estimated bilateral flows'!F337</f>
        <v>1673.462577114838</v>
      </c>
      <c r="G337" s="3">
        <f>G318-'estimated bilateral flows'!G337</f>
        <v>11131.663383146963</v>
      </c>
      <c r="H337" s="3">
        <f>H318-'estimated bilateral flows'!H337</f>
        <v>0</v>
      </c>
      <c r="I337" s="3">
        <f>I318-'estimated bilateral flows'!I337</f>
        <v>54808.481866185066</v>
      </c>
      <c r="J337" s="4">
        <f>J318-'estimated bilateral flows'!J337</f>
        <v>0</v>
      </c>
    </row>
    <row r="338" spans="1:10">
      <c r="A338" s="3" t="s">
        <v>7</v>
      </c>
      <c r="B338" s="3" t="s">
        <v>16</v>
      </c>
      <c r="C338" s="3" t="s">
        <v>22</v>
      </c>
      <c r="D338" s="3">
        <f>D319+'estimated bilateral flows'!D338</f>
        <v>33841.777965798581</v>
      </c>
      <c r="E338" s="3">
        <f>E319+'estimated bilateral flows'!E338</f>
        <v>3168.4457516856378</v>
      </c>
      <c r="F338" s="3">
        <f>F319+'estimated bilateral flows'!F338</f>
        <v>14282.403830712217</v>
      </c>
      <c r="G338" s="3">
        <f>G319-'estimated bilateral flows'!G338</f>
        <v>8618.1495964624282</v>
      </c>
      <c r="H338" s="3">
        <f>H319-'estimated bilateral flows'!H338</f>
        <v>52053.625547320487</v>
      </c>
      <c r="I338" s="3">
        <f>I319-'estimated bilateral flows'!I338</f>
        <v>26105.819466622743</v>
      </c>
      <c r="J338" s="4">
        <f>J319-'estimated bilateral flows'!J338</f>
        <v>0</v>
      </c>
    </row>
    <row r="339" spans="1:10">
      <c r="A339" s="3" t="s">
        <v>7</v>
      </c>
      <c r="B339" s="3" t="s">
        <v>17</v>
      </c>
      <c r="C339" s="3" t="s">
        <v>22</v>
      </c>
      <c r="D339" s="3">
        <f>D320+'estimated bilateral flows'!D339</f>
        <v>3822.3070898806141</v>
      </c>
      <c r="E339" s="3">
        <f>E320+'estimated bilateral flows'!E339</f>
        <v>152115.52519993321</v>
      </c>
      <c r="F339" s="3">
        <f>F320+'estimated bilateral flows'!F339</f>
        <v>961.61030219515749</v>
      </c>
      <c r="G339" s="3">
        <f>G320-'estimated bilateral flows'!G339</f>
        <v>23047.740190586468</v>
      </c>
      <c r="H339" s="3">
        <f>H320-'estimated bilateral flows'!H339</f>
        <v>264937.78629429557</v>
      </c>
      <c r="I339" s="3">
        <f>I320-'estimated bilateral flows'!I339</f>
        <v>174081.80298313912</v>
      </c>
      <c r="J339" s="4">
        <f>J320-'estimated bilateral flows'!J339</f>
        <v>1963.5265031872873</v>
      </c>
    </row>
    <row r="340" spans="1:10">
      <c r="A340" s="3" t="s">
        <v>7</v>
      </c>
      <c r="B340" s="3" t="s">
        <v>18</v>
      </c>
      <c r="C340" s="3" t="s">
        <v>22</v>
      </c>
      <c r="D340" s="3">
        <f>D321+'estimated bilateral flows'!D340</f>
        <v>763661.64102650841</v>
      </c>
      <c r="E340" s="3">
        <f>E321+'estimated bilateral flows'!E340</f>
        <v>1475815.7021103718</v>
      </c>
      <c r="F340" s="3">
        <f>F321+'estimated bilateral flows'!F340</f>
        <v>437999.97917728999</v>
      </c>
      <c r="G340" s="3">
        <f>G321-'estimated bilateral flows'!G340</f>
        <v>1041960.8638242375</v>
      </c>
      <c r="H340" s="3">
        <f>H321-'estimated bilateral flows'!H340</f>
        <v>1148722.5207436916</v>
      </c>
      <c r="I340" s="3">
        <f>I321-'estimated bilateral flows'!I340</f>
        <v>493011.94137618726</v>
      </c>
      <c r="J340" s="4">
        <f>J321-'estimated bilateral flows'!J340</f>
        <v>23725.945246846386</v>
      </c>
    </row>
    <row r="341" spans="1:10">
      <c r="A341" s="3" t="s">
        <v>7</v>
      </c>
      <c r="B341" s="3" t="s">
        <v>19</v>
      </c>
      <c r="C341" s="3" t="s">
        <v>22</v>
      </c>
      <c r="D341" s="3">
        <f>D322+'estimated bilateral flows'!D341</f>
        <v>531131.45815110381</v>
      </c>
      <c r="E341" s="3">
        <f>E322+'estimated bilateral flows'!E341</f>
        <v>1812970.4617862157</v>
      </c>
      <c r="F341" s="3">
        <f>F322+'estimated bilateral flows'!F341</f>
        <v>1312075.6998080146</v>
      </c>
      <c r="G341" s="3">
        <f>G322-'estimated bilateral flows'!G341</f>
        <v>1365386.3191706378</v>
      </c>
      <c r="H341" s="3">
        <f>H322-'estimated bilateral flows'!H341</f>
        <v>1422809.8501436175</v>
      </c>
      <c r="I341" s="3">
        <f>I322-'estimated bilateral flows'!I341</f>
        <v>889241.93215882266</v>
      </c>
      <c r="J341" s="4">
        <f>J322-'estimated bilateral flows'!J341</f>
        <v>94208.855707656432</v>
      </c>
    </row>
    <row r="342" spans="1:10">
      <c r="A342" s="3" t="s">
        <v>7</v>
      </c>
      <c r="B342" s="3" t="s">
        <v>37</v>
      </c>
      <c r="C342" s="3" t="s">
        <v>22</v>
      </c>
      <c r="D342" s="3">
        <f t="shared" ref="D342:J342" si="11">SUM(D325:D341)</f>
        <v>2855701.0900598643</v>
      </c>
      <c r="E342" s="3">
        <f t="shared" si="11"/>
        <v>4109659.2230529157</v>
      </c>
      <c r="F342" s="3">
        <f t="shared" si="11"/>
        <v>2555693.0193568962</v>
      </c>
      <c r="G342" s="3">
        <f t="shared" si="11"/>
        <v>3793488.6561155021</v>
      </c>
      <c r="H342" s="3">
        <f t="shared" si="11"/>
        <v>3576355.3447447168</v>
      </c>
      <c r="I342" s="3">
        <f t="shared" si="11"/>
        <v>2724422.10917512</v>
      </c>
      <c r="J342" s="3">
        <f t="shared" si="11"/>
        <v>123007.24442106998</v>
      </c>
    </row>
    <row r="344" spans="1:10">
      <c r="A344" s="3" t="s">
        <v>7</v>
      </c>
      <c r="B344" s="3" t="s">
        <v>3</v>
      </c>
      <c r="C344" s="3" t="s">
        <v>23</v>
      </c>
      <c r="D344" s="3">
        <f>D325+'estimated bilateral flows'!D344</f>
        <v>5627.8559469320335</v>
      </c>
      <c r="E344" s="3">
        <f>E325+'estimated bilateral flows'!E344</f>
        <v>0</v>
      </c>
      <c r="F344" s="3">
        <f>F325+'estimated bilateral flows'!F344</f>
        <v>748.01303678660088</v>
      </c>
      <c r="G344" s="3">
        <f>G325-'estimated bilateral flows'!G344</f>
        <v>29012.483177302347</v>
      </c>
      <c r="H344" s="3">
        <f>H325-'estimated bilateral flows'!H344</f>
        <v>0</v>
      </c>
      <c r="I344" s="3">
        <f>I325-'estimated bilateral flows'!I344</f>
        <v>61824.964516499043</v>
      </c>
      <c r="J344" s="4">
        <f>J325-'estimated bilateral flows'!J344</f>
        <v>0</v>
      </c>
    </row>
    <row r="345" spans="1:10">
      <c r="A345" s="3" t="s">
        <v>7</v>
      </c>
      <c r="B345" s="3" t="s">
        <v>4</v>
      </c>
      <c r="C345" s="3" t="s">
        <v>23</v>
      </c>
      <c r="D345" s="3">
        <f>D326+'estimated bilateral flows'!D345</f>
        <v>32420.808376038804</v>
      </c>
      <c r="E345" s="3">
        <f>E326+'estimated bilateral flows'!E345</f>
        <v>91821.893046480924</v>
      </c>
      <c r="F345" s="3">
        <f>F326+'estimated bilateral flows'!F345</f>
        <v>94331.90508907802</v>
      </c>
      <c r="G345" s="3">
        <f>G326-'estimated bilateral flows'!G345</f>
        <v>97589.228092403806</v>
      </c>
      <c r="H345" s="3">
        <f>H326-'estimated bilateral flows'!H345</f>
        <v>178482.61167819967</v>
      </c>
      <c r="I345" s="3">
        <f>I326-'estimated bilateral flows'!I345</f>
        <v>32007.305549764329</v>
      </c>
      <c r="J345" s="4">
        <f>J326-'estimated bilateral flows'!J345</f>
        <v>0</v>
      </c>
    </row>
    <row r="346" spans="1:10">
      <c r="A346" s="3" t="s">
        <v>7</v>
      </c>
      <c r="B346" s="3" t="s">
        <v>5</v>
      </c>
      <c r="C346" s="3" t="s">
        <v>23</v>
      </c>
      <c r="D346" s="3">
        <f>D327+'estimated bilateral flows'!D346</f>
        <v>0</v>
      </c>
      <c r="E346" s="3">
        <f>E327+'estimated bilateral flows'!E346</f>
        <v>0</v>
      </c>
      <c r="F346" s="3">
        <f>F327+'estimated bilateral flows'!F346</f>
        <v>0</v>
      </c>
      <c r="G346" s="3">
        <f>G327-'estimated bilateral flows'!G346</f>
        <v>3001.293766491422</v>
      </c>
      <c r="H346" s="3">
        <f>H327-'estimated bilateral flows'!H346</f>
        <v>32680.360016938866</v>
      </c>
      <c r="I346" s="3">
        <f>I327-'estimated bilateral flows'!I346</f>
        <v>53046.376772632197</v>
      </c>
      <c r="J346" s="4">
        <f>J327-'estimated bilateral flows'!J346</f>
        <v>0</v>
      </c>
    </row>
    <row r="347" spans="1:10">
      <c r="A347" s="3" t="s">
        <v>7</v>
      </c>
      <c r="B347" s="3" t="s">
        <v>6</v>
      </c>
      <c r="C347" s="3" t="s">
        <v>23</v>
      </c>
      <c r="D347" s="3">
        <f>D328+'estimated bilateral flows'!D347</f>
        <v>14451.773675915858</v>
      </c>
      <c r="E347" s="3">
        <f>E328+'estimated bilateral flows'!E347</f>
        <v>0</v>
      </c>
      <c r="F347" s="3">
        <f>F328+'estimated bilateral flows'!F347</f>
        <v>18082.949884511778</v>
      </c>
      <c r="G347" s="3">
        <f>G328-'estimated bilateral flows'!G347</f>
        <v>59180.812388551349</v>
      </c>
      <c r="H347" s="3">
        <f>H328-'estimated bilateral flows'!H347</f>
        <v>0</v>
      </c>
      <c r="I347" s="3">
        <f>I328-'estimated bilateral flows'!I347</f>
        <v>91799.18903255403</v>
      </c>
      <c r="J347" s="4">
        <f>J328-'estimated bilateral flows'!J347</f>
        <v>0</v>
      </c>
    </row>
    <row r="348" spans="1:10">
      <c r="A348" s="3" t="s">
        <v>7</v>
      </c>
      <c r="B348" s="3" t="s">
        <v>7</v>
      </c>
      <c r="C348" s="3" t="s">
        <v>23</v>
      </c>
      <c r="D348" s="3">
        <f>D329+'estimated bilateral flows'!D348</f>
        <v>0</v>
      </c>
      <c r="E348" s="3">
        <f>E329+'estimated bilateral flows'!E348</f>
        <v>0</v>
      </c>
      <c r="F348" s="3">
        <f>F329+'estimated bilateral flows'!F348</f>
        <v>0</v>
      </c>
      <c r="G348" s="3">
        <f>G329-'estimated bilateral flows'!G348</f>
        <v>0</v>
      </c>
      <c r="H348" s="3">
        <f>H329-'estimated bilateral flows'!H348</f>
        <v>0</v>
      </c>
      <c r="I348" s="3">
        <f>I329-'estimated bilateral flows'!I348</f>
        <v>0</v>
      </c>
      <c r="J348" s="4">
        <f>J329-'estimated bilateral flows'!J348</f>
        <v>0</v>
      </c>
    </row>
    <row r="349" spans="1:10">
      <c r="A349" s="3" t="s">
        <v>7</v>
      </c>
      <c r="B349" s="3" t="s">
        <v>8</v>
      </c>
      <c r="C349" s="3" t="s">
        <v>23</v>
      </c>
      <c r="D349" s="3">
        <f>D330+'estimated bilateral flows'!D349</f>
        <v>55860.117060091718</v>
      </c>
      <c r="E349" s="3">
        <f>E330+'estimated bilateral flows'!E349</f>
        <v>0</v>
      </c>
      <c r="F349" s="3">
        <f>F330+'estimated bilateral flows'!F349</f>
        <v>33036.329251907853</v>
      </c>
      <c r="G349" s="3">
        <f>G330-'estimated bilateral flows'!G349</f>
        <v>2408.8353320489064</v>
      </c>
      <c r="H349" s="3">
        <f>H330-'estimated bilateral flows'!H349</f>
        <v>0</v>
      </c>
      <c r="I349" s="3">
        <f>I330-'estimated bilateral flows'!I349</f>
        <v>68565.748532725964</v>
      </c>
      <c r="J349" s="4">
        <f>J330-'estimated bilateral flows'!J349</f>
        <v>0</v>
      </c>
    </row>
    <row r="350" spans="1:10">
      <c r="A350" s="3" t="s">
        <v>7</v>
      </c>
      <c r="B350" s="3" t="s">
        <v>9</v>
      </c>
      <c r="C350" s="3" t="s">
        <v>23</v>
      </c>
      <c r="D350" s="3">
        <f>D331+'estimated bilateral flows'!D350</f>
        <v>0</v>
      </c>
      <c r="E350" s="3">
        <f>E331+'estimated bilateral flows'!E350</f>
        <v>0</v>
      </c>
      <c r="F350" s="3">
        <f>F331+'estimated bilateral flows'!F350</f>
        <v>734.70172625556529</v>
      </c>
      <c r="G350" s="3">
        <f>G331-'estimated bilateral flows'!G350</f>
        <v>3021.5877088876246</v>
      </c>
      <c r="H350" s="3">
        <f>H331-'estimated bilateral flows'!H350</f>
        <v>0</v>
      </c>
      <c r="I350" s="3">
        <f>I331-'estimated bilateral flows'!I350</f>
        <v>62545.495198490054</v>
      </c>
      <c r="J350" s="4">
        <f>J331-'estimated bilateral flows'!J350</f>
        <v>0</v>
      </c>
    </row>
    <row r="351" spans="1:10">
      <c r="A351" s="3" t="s">
        <v>7</v>
      </c>
      <c r="B351" s="3" t="s">
        <v>10</v>
      </c>
      <c r="C351" s="3" t="s">
        <v>23</v>
      </c>
      <c r="D351" s="3">
        <f>D332+'estimated bilateral flows'!D351</f>
        <v>670474.53620469139</v>
      </c>
      <c r="E351" s="3">
        <f>E332+'estimated bilateral flows'!E351</f>
        <v>208224.00328080397</v>
      </c>
      <c r="F351" s="3">
        <f>F332+'estimated bilateral flows'!F351</f>
        <v>111275.71576284847</v>
      </c>
      <c r="G351" s="3">
        <f>G332-'estimated bilateral flows'!G351</f>
        <v>148506.8698226097</v>
      </c>
      <c r="H351" s="3">
        <f>H332-'estimated bilateral flows'!H351</f>
        <v>61674.222208492873</v>
      </c>
      <c r="I351" s="3">
        <f>I332-'estimated bilateral flows'!I351</f>
        <v>209057.05030179149</v>
      </c>
      <c r="J351" s="4">
        <f>J332-'estimated bilateral flows'!J351</f>
        <v>3063.1330952376838</v>
      </c>
    </row>
    <row r="352" spans="1:10">
      <c r="A352" s="3" t="s">
        <v>7</v>
      </c>
      <c r="B352" s="3" t="s">
        <v>11</v>
      </c>
      <c r="C352" s="3" t="s">
        <v>23</v>
      </c>
      <c r="D352" s="3">
        <f>D333+'estimated bilateral flows'!D352</f>
        <v>201360.04269447285</v>
      </c>
      <c r="E352" s="3">
        <f>E333+'estimated bilateral flows'!E352</f>
        <v>0</v>
      </c>
      <c r="F352" s="3">
        <f>F333+'estimated bilateral flows'!F352</f>
        <v>75757.100345447529</v>
      </c>
      <c r="G352" s="3">
        <f>G333-'estimated bilateral flows'!G352</f>
        <v>525707.82987621194</v>
      </c>
      <c r="H352" s="3">
        <f>H333-'estimated bilateral flows'!H352</f>
        <v>0</v>
      </c>
      <c r="I352" s="3">
        <f>I333-'estimated bilateral flows'!I352</f>
        <v>303781.910256929</v>
      </c>
      <c r="J352" s="4">
        <f>J333-'estimated bilateral flows'!J352</f>
        <v>0</v>
      </c>
    </row>
    <row r="353" spans="1:10">
      <c r="A353" s="3" t="s">
        <v>7</v>
      </c>
      <c r="B353" s="3" t="s">
        <v>12</v>
      </c>
      <c r="C353" s="3" t="s">
        <v>23</v>
      </c>
      <c r="D353" s="3">
        <f>D334+'estimated bilateral flows'!D353</f>
        <v>6833.5768433016383</v>
      </c>
      <c r="E353" s="3">
        <f>E334+'estimated bilateral flows'!E353</f>
        <v>0</v>
      </c>
      <c r="F353" s="3">
        <f>F334+'estimated bilateral flows'!F353</f>
        <v>717.93667826498961</v>
      </c>
      <c r="G353" s="3">
        <f>G334-'estimated bilateral flows'!G353</f>
        <v>7186.3256405788879</v>
      </c>
      <c r="H353" s="3">
        <f>H334-'estimated bilateral flows'!H353</f>
        <v>0</v>
      </c>
      <c r="I353" s="3">
        <f>I334-'estimated bilateral flows'!I353</f>
        <v>2775.4654822493553</v>
      </c>
      <c r="J353" s="4">
        <f>J334-'estimated bilateral flows'!J353</f>
        <v>0</v>
      </c>
    </row>
    <row r="354" spans="1:10">
      <c r="A354" s="3" t="s">
        <v>7</v>
      </c>
      <c r="B354" s="3" t="s">
        <v>13</v>
      </c>
      <c r="C354" s="3" t="s">
        <v>23</v>
      </c>
      <c r="D354" s="3">
        <f>D335+'estimated bilateral flows'!D354</f>
        <v>581950.79445443128</v>
      </c>
      <c r="E354" s="3">
        <f>E335+'estimated bilateral flows'!E354</f>
        <v>378110.87919156859</v>
      </c>
      <c r="F354" s="3">
        <f>F335+'estimated bilateral flows'!F354</f>
        <v>397896.89026240871</v>
      </c>
      <c r="G354" s="3">
        <f>G335-'estimated bilateral flows'!G354</f>
        <v>416644.94529335375</v>
      </c>
      <c r="H354" s="3">
        <f>H335-'estimated bilateral flows'!H354</f>
        <v>435215.70085061056</v>
      </c>
      <c r="I354" s="3">
        <f>I335-'estimated bilateral flows'!I354</f>
        <v>155202.18819132456</v>
      </c>
      <c r="J354" s="4">
        <f>J335-'estimated bilateral flows'!J354</f>
        <v>0</v>
      </c>
    </row>
    <row r="355" spans="1:10">
      <c r="A355" s="3" t="s">
        <v>7</v>
      </c>
      <c r="B355" s="3" t="s">
        <v>14</v>
      </c>
      <c r="C355" s="3" t="s">
        <v>23</v>
      </c>
      <c r="D355" s="3">
        <f>D336+'estimated bilateral flows'!D355</f>
        <v>1735.6172023753995</v>
      </c>
      <c r="E355" s="3">
        <f>E336+'estimated bilateral flows'!E355</f>
        <v>0</v>
      </c>
      <c r="F355" s="3">
        <f>F336+'estimated bilateral flows'!F355</f>
        <v>36006.782570751384</v>
      </c>
      <c r="G355" s="3">
        <f>G336-'estimated bilateral flows'!G355</f>
        <v>36042.328376601872</v>
      </c>
      <c r="H355" s="3">
        <f>H336-'estimated bilateral flows'!H355</f>
        <v>0</v>
      </c>
      <c r="I355" s="3">
        <f>I336-'estimated bilateral flows'!I355</f>
        <v>20318.985276928532</v>
      </c>
      <c r="J355" s="4">
        <f>J336-'estimated bilateral flows'!J355</f>
        <v>0</v>
      </c>
    </row>
    <row r="356" spans="1:10">
      <c r="A356" s="3" t="s">
        <v>7</v>
      </c>
      <c r="B356" s="3" t="s">
        <v>15</v>
      </c>
      <c r="C356" s="3" t="s">
        <v>23</v>
      </c>
      <c r="D356" s="3">
        <f>D337+'estimated bilateral flows'!D356</f>
        <v>9498.4859627969163</v>
      </c>
      <c r="E356" s="3">
        <f>E337+'estimated bilateral flows'!E356</f>
        <v>0</v>
      </c>
      <c r="F356" s="3">
        <f>F337+'estimated bilateral flows'!F356</f>
        <v>1630.7899337880763</v>
      </c>
      <c r="G356" s="3">
        <f>G337-'estimated bilateral flows'!G356</f>
        <v>11007.022491277621</v>
      </c>
      <c r="H356" s="3">
        <f>H337-'estimated bilateral flows'!H356</f>
        <v>0</v>
      </c>
      <c r="I356" s="3">
        <f>I337-'estimated bilateral flows'!I356</f>
        <v>53485.247976021034</v>
      </c>
      <c r="J356" s="4">
        <f>J337-'estimated bilateral flows'!J356</f>
        <v>0</v>
      </c>
    </row>
    <row r="357" spans="1:10">
      <c r="A357" s="3" t="s">
        <v>7</v>
      </c>
      <c r="B357" s="3" t="s">
        <v>16</v>
      </c>
      <c r="C357" s="3" t="s">
        <v>23</v>
      </c>
      <c r="D357" s="3">
        <f>D338+'estimated bilateral flows'!D357</f>
        <v>35107.468915622943</v>
      </c>
      <c r="E357" s="3">
        <f>E338+'estimated bilateral flows'!E357</f>
        <v>3228.2725069385206</v>
      </c>
      <c r="F357" s="3">
        <f>F338+'estimated bilateral flows'!F357</f>
        <v>13918.208100941241</v>
      </c>
      <c r="G357" s="3">
        <f>G338-'estimated bilateral flows'!G357</f>
        <v>8521.6524410065103</v>
      </c>
      <c r="H357" s="3">
        <f>H338-'estimated bilateral flows'!H357</f>
        <v>53583.932879176973</v>
      </c>
      <c r="I357" s="3">
        <f>I338-'estimated bilateral flows'!I357</f>
        <v>25475.550138362956</v>
      </c>
      <c r="J357" s="4">
        <f>J338-'estimated bilateral flows'!J357</f>
        <v>0</v>
      </c>
    </row>
    <row r="358" spans="1:10">
      <c r="A358" s="3" t="s">
        <v>7</v>
      </c>
      <c r="B358" s="3" t="s">
        <v>17</v>
      </c>
      <c r="C358" s="3" t="s">
        <v>23</v>
      </c>
      <c r="D358" s="3">
        <f>D339+'estimated bilateral flows'!D358</f>
        <v>3965.2623298801395</v>
      </c>
      <c r="E358" s="3">
        <f>E339+'estimated bilateral flows'!E358</f>
        <v>154987.77835164286</v>
      </c>
      <c r="F358" s="3">
        <f>F339+'estimated bilateral flows'!F358</f>
        <v>937.08961436737252</v>
      </c>
      <c r="G358" s="3">
        <f>G339-'estimated bilateral flows'!G358</f>
        <v>22789.675353908355</v>
      </c>
      <c r="H358" s="3">
        <f>H339-'estimated bilateral flows'!H358</f>
        <v>272726.60470202425</v>
      </c>
      <c r="I358" s="3">
        <f>I339-'estimated bilateral flows'!I358</f>
        <v>169878.96916025472</v>
      </c>
      <c r="J358" s="4">
        <f>J339-'estimated bilateral flows'!J358</f>
        <v>1934.6103759395901</v>
      </c>
    </row>
    <row r="359" spans="1:10">
      <c r="A359" s="3" t="s">
        <v>7</v>
      </c>
      <c r="B359" s="3" t="s">
        <v>18</v>
      </c>
      <c r="C359" s="3" t="s">
        <v>23</v>
      </c>
      <c r="D359" s="3">
        <f>D340+'estimated bilateral flows'!D359</f>
        <v>792222.77716870827</v>
      </c>
      <c r="E359" s="3">
        <f>E340+'estimated bilateral flows'!E359</f>
        <v>1503682.1299201411</v>
      </c>
      <c r="F359" s="3">
        <f>F340+'estimated bilateral flows'!F359</f>
        <v>426831.1504600172</v>
      </c>
      <c r="G359" s="3">
        <f>G340-'estimated bilateral flows'!G359</f>
        <v>1030294.0601409152</v>
      </c>
      <c r="H359" s="3">
        <f>H340-'estimated bilateral flows'!H359</f>
        <v>1182493.434436623</v>
      </c>
      <c r="I359" s="3">
        <f>I340-'estimated bilateral flows'!I359</f>
        <v>481109.21962816844</v>
      </c>
      <c r="J359" s="4">
        <f>J340-'estimated bilateral flows'!J359</f>
        <v>23376.542042603378</v>
      </c>
    </row>
    <row r="360" spans="1:10">
      <c r="A360" s="3" t="s">
        <v>7</v>
      </c>
      <c r="B360" s="3" t="s">
        <v>19</v>
      </c>
      <c r="C360" s="3" t="s">
        <v>23</v>
      </c>
      <c r="D360" s="3">
        <f>D341+'estimated bilateral flows'!D360</f>
        <v>550995.9073661617</v>
      </c>
      <c r="E360" s="3">
        <f>E341+'estimated bilateral flows'!E360</f>
        <v>1847203.0630672337</v>
      </c>
      <c r="F360" s="3">
        <f>F341+'estimated bilateral flows'!F360</f>
        <v>1278618.2809680016</v>
      </c>
      <c r="G360" s="3">
        <f>G341-'estimated bilateral flows'!G360</f>
        <v>1350098.1306304347</v>
      </c>
      <c r="H360" s="3">
        <f>H341-'estimated bilateral flows'!H360</f>
        <v>1464638.5666377845</v>
      </c>
      <c r="I360" s="3">
        <f>I341-'estimated bilateral flows'!I360</f>
        <v>867773.08242749178</v>
      </c>
      <c r="J360" s="4">
        <f>J341-'estimated bilateral flows'!J360</f>
        <v>92821.476797781492</v>
      </c>
    </row>
    <row r="361" spans="1:10">
      <c r="A361" s="3" t="s">
        <v>7</v>
      </c>
      <c r="B361" s="3" t="s">
        <v>37</v>
      </c>
      <c r="C361" s="3" t="s">
        <v>23</v>
      </c>
      <c r="D361" s="3">
        <f t="shared" ref="D361:J361" si="12">SUM(D344:D360)</f>
        <v>2962505.0242014211</v>
      </c>
      <c r="E361" s="3">
        <f t="shared" si="12"/>
        <v>4187258.0193648096</v>
      </c>
      <c r="F361" s="3">
        <f t="shared" si="12"/>
        <v>2490523.8436853765</v>
      </c>
      <c r="G361" s="3">
        <f t="shared" si="12"/>
        <v>3751013.0805325843</v>
      </c>
      <c r="H361" s="3">
        <f t="shared" si="12"/>
        <v>3681495.4334098501</v>
      </c>
      <c r="I361" s="3">
        <f t="shared" si="12"/>
        <v>2658646.7484421879</v>
      </c>
      <c r="J361" s="3">
        <f t="shared" si="12"/>
        <v>121195.76231156214</v>
      </c>
    </row>
    <row r="363" spans="1:10">
      <c r="A363" s="3" t="s">
        <v>7</v>
      </c>
      <c r="B363" s="3" t="s">
        <v>3</v>
      </c>
      <c r="C363" s="3" t="s">
        <v>24</v>
      </c>
      <c r="D363" s="3">
        <f>D344+'estimated bilateral flows'!D363</f>
        <v>5664.9462279451591</v>
      </c>
      <c r="E363" s="3">
        <f>E344+'estimated bilateral flows'!E363</f>
        <v>0</v>
      </c>
      <c r="F363" s="3">
        <f>F344+'estimated bilateral flows'!F363</f>
        <v>735.46345952578406</v>
      </c>
      <c r="G363" s="3">
        <f>G344-'estimated bilateral flows'!G363</f>
        <v>28010.818119255546</v>
      </c>
      <c r="H363" s="3">
        <f>H344-'estimated bilateral flows'!H363</f>
        <v>0</v>
      </c>
      <c r="I363" s="3">
        <f>I344-'estimated bilateral flows'!I363</f>
        <v>60174.289092151295</v>
      </c>
      <c r="J363" s="4">
        <f>J344-'estimated bilateral flows'!J363</f>
        <v>0</v>
      </c>
    </row>
    <row r="364" spans="1:10">
      <c r="A364" s="3" t="s">
        <v>7</v>
      </c>
      <c r="B364" s="3" t="s">
        <v>4</v>
      </c>
      <c r="C364" s="3" t="s">
        <v>24</v>
      </c>
      <c r="D364" s="3">
        <f>D345+'estimated bilateral flows'!D364</f>
        <v>32634.477116795308</v>
      </c>
      <c r="E364" s="3">
        <f>E345+'estimated bilateral flows'!E364</f>
        <v>91230.703257905974</v>
      </c>
      <c r="F364" s="3">
        <f>F345+'estimated bilateral flows'!F364</f>
        <v>92749.278219149332</v>
      </c>
      <c r="G364" s="3">
        <f>G345-'estimated bilateral flows'!G364</f>
        <v>94219.929462412867</v>
      </c>
      <c r="H364" s="3">
        <f>H345-'estimated bilateral flows'!H364</f>
        <v>180424.69383494486</v>
      </c>
      <c r="I364" s="3">
        <f>I345-'estimated bilateral flows'!I364</f>
        <v>31152.736961108112</v>
      </c>
      <c r="J364" s="4">
        <f>J345-'estimated bilateral flows'!J364</f>
        <v>0</v>
      </c>
    </row>
    <row r="365" spans="1:10">
      <c r="A365" s="3" t="s">
        <v>7</v>
      </c>
      <c r="B365" s="3" t="s">
        <v>5</v>
      </c>
      <c r="C365" s="3" t="s">
        <v>24</v>
      </c>
      <c r="D365" s="3">
        <f>D346+'estimated bilateral flows'!D365</f>
        <v>0</v>
      </c>
      <c r="E365" s="3">
        <f>E346+'estimated bilateral flows'!E365</f>
        <v>0</v>
      </c>
      <c r="F365" s="3">
        <f>F346+'estimated bilateral flows'!F365</f>
        <v>0</v>
      </c>
      <c r="G365" s="3">
        <f>G346-'estimated bilateral flows'!G365</f>
        <v>2897.67316026975</v>
      </c>
      <c r="H365" s="3">
        <f>H346-'estimated bilateral flows'!H365</f>
        <v>33035.957368793723</v>
      </c>
      <c r="I365" s="3">
        <f>I346-'estimated bilateral flows'!I365</f>
        <v>51630.08238129603</v>
      </c>
      <c r="J365" s="4">
        <f>J346-'estimated bilateral flows'!J365</f>
        <v>0</v>
      </c>
    </row>
    <row r="366" spans="1:10">
      <c r="A366" s="3" t="s">
        <v>7</v>
      </c>
      <c r="B366" s="3" t="s">
        <v>6</v>
      </c>
      <c r="C366" s="3" t="s">
        <v>24</v>
      </c>
      <c r="D366" s="3">
        <f>D347+'estimated bilateral flows'!D366</f>
        <v>14547.017824279324</v>
      </c>
      <c r="E366" s="3">
        <f>E347+'estimated bilateral flows'!E366</f>
        <v>0</v>
      </c>
      <c r="F366" s="3">
        <f>F347+'estimated bilateral flows'!F366</f>
        <v>17779.568304888453</v>
      </c>
      <c r="G366" s="3">
        <f>G347-'estimated bilateral flows'!G366</f>
        <v>57137.576326537477</v>
      </c>
      <c r="H366" s="3">
        <f>H347-'estimated bilateral flows'!H366</f>
        <v>0</v>
      </c>
      <c r="I366" s="3">
        <f>I347-'estimated bilateral flows'!I366</f>
        <v>89348.226601825067</v>
      </c>
      <c r="J366" s="4">
        <f>J347-'estimated bilateral flows'!J366</f>
        <v>0</v>
      </c>
    </row>
    <row r="367" spans="1:10">
      <c r="A367" s="3" t="s">
        <v>7</v>
      </c>
      <c r="B367" s="3" t="s">
        <v>7</v>
      </c>
      <c r="C367" s="3" t="s">
        <v>24</v>
      </c>
      <c r="D367" s="3">
        <f>D348+'estimated bilateral flows'!D367</f>
        <v>0</v>
      </c>
      <c r="E367" s="3">
        <f>E348+'estimated bilateral flows'!E367</f>
        <v>0</v>
      </c>
      <c r="F367" s="3">
        <f>F348+'estimated bilateral flows'!F367</f>
        <v>0</v>
      </c>
      <c r="G367" s="3">
        <f>G348-'estimated bilateral flows'!G367</f>
        <v>0</v>
      </c>
      <c r="H367" s="3">
        <f>H348-'estimated bilateral flows'!H367</f>
        <v>0</v>
      </c>
      <c r="I367" s="3">
        <f>I348-'estimated bilateral flows'!I367</f>
        <v>0</v>
      </c>
      <c r="J367" s="4">
        <f>J348-'estimated bilateral flows'!J367</f>
        <v>0</v>
      </c>
    </row>
    <row r="368" spans="1:10">
      <c r="A368" s="3" t="s">
        <v>7</v>
      </c>
      <c r="B368" s="3" t="s">
        <v>8</v>
      </c>
      <c r="C368" s="3" t="s">
        <v>24</v>
      </c>
      <c r="D368" s="3">
        <f>D349+'estimated bilateral flows'!D368</f>
        <v>56228.2621332282</v>
      </c>
      <c r="E368" s="3">
        <f>E349+'estimated bilateral flows'!E368</f>
        <v>0</v>
      </c>
      <c r="F368" s="3">
        <f>F349+'estimated bilateral flows'!F368</f>
        <v>32482.07157728008</v>
      </c>
      <c r="G368" s="3">
        <f>G349-'estimated bilateral flows'!G368</f>
        <v>2325.6695386227989</v>
      </c>
      <c r="H368" s="3">
        <f>H349-'estimated bilateral flows'!H368</f>
        <v>0</v>
      </c>
      <c r="I368" s="3">
        <f>I349-'estimated bilateral flows'!I368</f>
        <v>66735.09974966399</v>
      </c>
      <c r="J368" s="4">
        <f>J349-'estimated bilateral flows'!J368</f>
        <v>0</v>
      </c>
    </row>
    <row r="369" spans="1:10">
      <c r="A369" s="3" t="s">
        <v>7</v>
      </c>
      <c r="B369" s="3" t="s">
        <v>9</v>
      </c>
      <c r="C369" s="3" t="s">
        <v>24</v>
      </c>
      <c r="D369" s="3">
        <f>D350+'estimated bilateral flows'!D369</f>
        <v>0</v>
      </c>
      <c r="E369" s="3">
        <f>E350+'estimated bilateral flows'!E369</f>
        <v>0</v>
      </c>
      <c r="F369" s="3">
        <f>F350+'estimated bilateral flows'!F369</f>
        <v>722.37547574406494</v>
      </c>
      <c r="G369" s="3">
        <f>G350-'estimated bilateral flows'!G369</f>
        <v>2917.2664479559071</v>
      </c>
      <c r="H369" s="3">
        <f>H350-'estimated bilateral flows'!H369</f>
        <v>0</v>
      </c>
      <c r="I369" s="3">
        <f>I350-'estimated bilateral flows'!I369</f>
        <v>60875.582200800331</v>
      </c>
      <c r="J369" s="4">
        <f>J350-'estimated bilateral flows'!J369</f>
        <v>0</v>
      </c>
    </row>
    <row r="370" spans="1:10">
      <c r="A370" s="3" t="s">
        <v>7</v>
      </c>
      <c r="B370" s="3" t="s">
        <v>10</v>
      </c>
      <c r="C370" s="3" t="s">
        <v>24</v>
      </c>
      <c r="D370" s="3">
        <f>D351+'estimated bilateral flows'!D370</f>
        <v>674893.28629255272</v>
      </c>
      <c r="E370" s="3">
        <f>E351+'estimated bilateral flows'!E370</f>
        <v>206883.36543952691</v>
      </c>
      <c r="F370" s="3">
        <f>F351+'estimated bilateral flows'!F370</f>
        <v>109408.81889936913</v>
      </c>
      <c r="G370" s="3">
        <f>G351-'estimated bilateral flows'!G370</f>
        <v>143379.62368265883</v>
      </c>
      <c r="H370" s="3">
        <f>H351-'estimated bilateral flows'!H370</f>
        <v>62345.303863764741</v>
      </c>
      <c r="I370" s="3">
        <f>I351-'estimated bilateral flows'!I370</f>
        <v>203475.3999455231</v>
      </c>
      <c r="J370" s="4">
        <f>J351-'estimated bilateral flows'!J370</f>
        <v>3071.6736696095227</v>
      </c>
    </row>
    <row r="371" spans="1:10">
      <c r="A371" s="3" t="s">
        <v>7</v>
      </c>
      <c r="B371" s="3" t="s">
        <v>11</v>
      </c>
      <c r="C371" s="3" t="s">
        <v>24</v>
      </c>
      <c r="D371" s="3">
        <f>D352+'estimated bilateral flows'!D371</f>
        <v>202687.1023489447</v>
      </c>
      <c r="E371" s="3">
        <f>E352+'estimated bilateral flows'!E371</f>
        <v>0</v>
      </c>
      <c r="F371" s="3">
        <f>F352+'estimated bilateral flows'!F371</f>
        <v>74486.107010993277</v>
      </c>
      <c r="G371" s="3">
        <f>G352-'estimated bilateral flows'!G371</f>
        <v>507557.60258575442</v>
      </c>
      <c r="H371" s="3">
        <f>H352-'estimated bilateral flows'!H371</f>
        <v>0</v>
      </c>
      <c r="I371" s="3">
        <f>I352-'estimated bilateral flows'!I371</f>
        <v>295671.18447578105</v>
      </c>
      <c r="J371" s="4">
        <f>J352-'estimated bilateral flows'!J371</f>
        <v>0</v>
      </c>
    </row>
    <row r="372" spans="1:10">
      <c r="A372" s="3" t="s">
        <v>7</v>
      </c>
      <c r="B372" s="3" t="s">
        <v>12</v>
      </c>
      <c r="C372" s="3" t="s">
        <v>24</v>
      </c>
      <c r="D372" s="3">
        <f>D353+'estimated bilateral flows'!D372</f>
        <v>6878.6134056857582</v>
      </c>
      <c r="E372" s="3">
        <f>E353+'estimated bilateral flows'!E372</f>
        <v>0</v>
      </c>
      <c r="F372" s="3">
        <f>F353+'estimated bilateral flows'!F372</f>
        <v>705.89169860665902</v>
      </c>
      <c r="G372" s="3">
        <f>G353-'estimated bilateral flows'!G372</f>
        <v>6938.2154996466852</v>
      </c>
      <c r="H372" s="3">
        <f>H353-'estimated bilateral flows'!H372</f>
        <v>0</v>
      </c>
      <c r="I372" s="3">
        <f>I353-'estimated bilateral flows'!I372</f>
        <v>2701.3628491382296</v>
      </c>
      <c r="J372" s="4">
        <f>J353-'estimated bilateral flows'!J372</f>
        <v>0</v>
      </c>
    </row>
    <row r="373" spans="1:10">
      <c r="A373" s="3" t="s">
        <v>7</v>
      </c>
      <c r="B373" s="3" t="s">
        <v>13</v>
      </c>
      <c r="C373" s="3" t="s">
        <v>24</v>
      </c>
      <c r="D373" s="3">
        <f>D354+'estimated bilateral flows'!D373</f>
        <v>585786.13045195153</v>
      </c>
      <c r="E373" s="3">
        <f>E354+'estimated bilateral flows'!E373</f>
        <v>375676.43481985439</v>
      </c>
      <c r="F373" s="3">
        <f>F354+'estimated bilateral flows'!F373</f>
        <v>391221.28767179314</v>
      </c>
      <c r="G373" s="3">
        <f>G354-'estimated bilateral flows'!G373</f>
        <v>402260.1482126725</v>
      </c>
      <c r="H373" s="3">
        <f>H354-'estimated bilateral flows'!H373</f>
        <v>439951.31424740038</v>
      </c>
      <c r="I373" s="3">
        <f>I354-'estimated bilateral flows'!I373</f>
        <v>151058.41811630825</v>
      </c>
      <c r="J373" s="4">
        <f>J354-'estimated bilateral flows'!J373</f>
        <v>0</v>
      </c>
    </row>
    <row r="374" spans="1:10">
      <c r="A374" s="3" t="s">
        <v>7</v>
      </c>
      <c r="B374" s="3" t="s">
        <v>14</v>
      </c>
      <c r="C374" s="3" t="s">
        <v>24</v>
      </c>
      <c r="D374" s="3">
        <f>D355+'estimated bilateral flows'!D374</f>
        <v>1747.0557555960822</v>
      </c>
      <c r="E374" s="3">
        <f>E355+'estimated bilateral flows'!E374</f>
        <v>0</v>
      </c>
      <c r="F374" s="3">
        <f>F355+'estimated bilateral flows'!F374</f>
        <v>35402.688955316189</v>
      </c>
      <c r="G374" s="3">
        <f>G355-'estimated bilateral flows'!G374</f>
        <v>34797.95571381184</v>
      </c>
      <c r="H374" s="3">
        <f>H355-'estimated bilateral flows'!H374</f>
        <v>0</v>
      </c>
      <c r="I374" s="3">
        <f>I355-'estimated bilateral flows'!I374</f>
        <v>19776.485173505764</v>
      </c>
      <c r="J374" s="4">
        <f>J355-'estimated bilateral flows'!J374</f>
        <v>0</v>
      </c>
    </row>
    <row r="375" spans="1:10">
      <c r="A375" s="3" t="s">
        <v>7</v>
      </c>
      <c r="B375" s="3" t="s">
        <v>15</v>
      </c>
      <c r="C375" s="3" t="s">
        <v>24</v>
      </c>
      <c r="D375" s="3">
        <f>D356+'estimated bilateral flows'!D375</f>
        <v>9561.0855596738438</v>
      </c>
      <c r="E375" s="3">
        <f>E356+'estimated bilateral flows'!E375</f>
        <v>0</v>
      </c>
      <c r="F375" s="3">
        <f>F356+'estimated bilateral flows'!F375</f>
        <v>1603.4298166995361</v>
      </c>
      <c r="G375" s="3">
        <f>G356-'estimated bilateral flows'!G375</f>
        <v>10627.001596297021</v>
      </c>
      <c r="H375" s="3">
        <f>H356-'estimated bilateral flows'!H375</f>
        <v>0</v>
      </c>
      <c r="I375" s="3">
        <f>I356-'estimated bilateral flows'!I375</f>
        <v>52057.236086493751</v>
      </c>
      <c r="J375" s="4">
        <f>J356-'estimated bilateral flows'!J375</f>
        <v>0</v>
      </c>
    </row>
    <row r="376" spans="1:10">
      <c r="A376" s="3" t="s">
        <v>7</v>
      </c>
      <c r="B376" s="3" t="s">
        <v>16</v>
      </c>
      <c r="C376" s="3" t="s">
        <v>24</v>
      </c>
      <c r="D376" s="3">
        <f>D357+'estimated bilateral flows'!D376</f>
        <v>35338.844043205921</v>
      </c>
      <c r="E376" s="3">
        <f>E357+'estimated bilateral flows'!E376</f>
        <v>3207.4874667098989</v>
      </c>
      <c r="F376" s="3">
        <f>F357+'estimated bilateral flows'!F376</f>
        <v>13684.699299216012</v>
      </c>
      <c r="G376" s="3">
        <f>G357-'estimated bilateral flows'!G376</f>
        <v>8227.4397245419859</v>
      </c>
      <c r="H376" s="3">
        <f>H357-'estimated bilateral flows'!H376</f>
        <v>54166.983513378291</v>
      </c>
      <c r="I376" s="3">
        <f>I357-'estimated bilateral flows'!I376</f>
        <v>24795.374017535385</v>
      </c>
      <c r="J376" s="4">
        <f>J357-'estimated bilateral flows'!J376</f>
        <v>0</v>
      </c>
    </row>
    <row r="377" spans="1:10">
      <c r="A377" s="3" t="s">
        <v>7</v>
      </c>
      <c r="B377" s="3" t="s">
        <v>17</v>
      </c>
      <c r="C377" s="3" t="s">
        <v>24</v>
      </c>
      <c r="D377" s="3">
        <f>D358+'estimated bilateral flows'!D377</f>
        <v>3991.3953182673404</v>
      </c>
      <c r="E377" s="3">
        <f>E358+'estimated bilateral flows'!E377</f>
        <v>153989.89877330497</v>
      </c>
      <c r="F377" s="3">
        <f>F358+'estimated bilateral flows'!F377</f>
        <v>921.36785827829056</v>
      </c>
      <c r="G377" s="3">
        <f>G358-'estimated bilateral flows'!G377</f>
        <v>22002.854682725705</v>
      </c>
      <c r="H377" s="3">
        <f>H358-'estimated bilateral flows'!H377</f>
        <v>275694.16253682587</v>
      </c>
      <c r="I377" s="3">
        <f>I358-'estimated bilateral flows'!I377</f>
        <v>165343.34117082777</v>
      </c>
      <c r="J377" s="4">
        <f>J358-'estimated bilateral flows'!J377</f>
        <v>1940.0044229112777</v>
      </c>
    </row>
    <row r="378" spans="1:10">
      <c r="A378" s="3" t="s">
        <v>7</v>
      </c>
      <c r="B378" s="3" t="s">
        <v>18</v>
      </c>
      <c r="C378" s="3" t="s">
        <v>24</v>
      </c>
      <c r="D378" s="3">
        <f>D359+'estimated bilateral flows'!D378</f>
        <v>797443.90679733781</v>
      </c>
      <c r="E378" s="3">
        <f>E359+'estimated bilateral flows'!E378</f>
        <v>1494000.7621005797</v>
      </c>
      <c r="F378" s="3">
        <f>F359+'estimated bilateral flows'!F378</f>
        <v>419670.1114986742</v>
      </c>
      <c r="G378" s="3">
        <f>G359-'estimated bilateral flows'!G378</f>
        <v>994722.83539433079</v>
      </c>
      <c r="H378" s="3">
        <f>H359-'estimated bilateral flows'!H378</f>
        <v>1195360.2306914213</v>
      </c>
      <c r="I378" s="3">
        <f>I359-'estimated bilateral flows'!I378</f>
        <v>468264.00133361679</v>
      </c>
      <c r="J378" s="4">
        <f>J359-'estimated bilateral flows'!J378</f>
        <v>23441.720110177936</v>
      </c>
    </row>
    <row r="379" spans="1:10">
      <c r="A379" s="3" t="s">
        <v>7</v>
      </c>
      <c r="B379" s="3" t="s">
        <v>19</v>
      </c>
      <c r="C379" s="3" t="s">
        <v>24</v>
      </c>
      <c r="D379" s="3">
        <f>D360+'estimated bilateral flows'!D379</f>
        <v>554627.23575018579</v>
      </c>
      <c r="E379" s="3">
        <f>E360+'estimated bilateral flows'!E379</f>
        <v>1835309.9561830519</v>
      </c>
      <c r="F379" s="3">
        <f>F360+'estimated bilateral flows'!F379</f>
        <v>1257166.6242254486</v>
      </c>
      <c r="G379" s="3">
        <f>G360-'estimated bilateral flows'!G379</f>
        <v>1303485.5703017551</v>
      </c>
      <c r="H379" s="3">
        <f>H360-'estimated bilateral flows'!H379</f>
        <v>1480575.404403676</v>
      </c>
      <c r="I379" s="3">
        <f>I360-'estimated bilateral flows'!I379</f>
        <v>844604.25876094052</v>
      </c>
      <c r="J379" s="4">
        <f>J360-'estimated bilateral flows'!J379</f>
        <v>93080.280023513944</v>
      </c>
    </row>
    <row r="380" spans="1:10">
      <c r="A380" s="3" t="s">
        <v>7</v>
      </c>
      <c r="B380" s="3" t="s">
        <v>37</v>
      </c>
      <c r="C380" s="3" t="s">
        <v>24</v>
      </c>
      <c r="D380" s="3">
        <f t="shared" ref="D380:J380" si="13">SUM(D363:D379)</f>
        <v>2982029.3590256497</v>
      </c>
      <c r="E380" s="3">
        <f t="shared" si="13"/>
        <v>4160298.6080409335</v>
      </c>
      <c r="F380" s="3">
        <f t="shared" si="13"/>
        <v>2448739.7839709828</v>
      </c>
      <c r="G380" s="3">
        <f t="shared" si="13"/>
        <v>3621508.1804492492</v>
      </c>
      <c r="H380" s="3">
        <f t="shared" si="13"/>
        <v>3721554.0504602054</v>
      </c>
      <c r="I380" s="3">
        <f t="shared" si="13"/>
        <v>2587663.0789165152</v>
      </c>
      <c r="J380" s="3">
        <f t="shared" si="13"/>
        <v>121533.67822621268</v>
      </c>
    </row>
    <row r="382" spans="1:10">
      <c r="A382" s="3" t="s">
        <v>8</v>
      </c>
      <c r="B382" s="3" t="s">
        <v>3</v>
      </c>
      <c r="C382" s="3" t="s">
        <v>25</v>
      </c>
    </row>
    <row r="383" spans="1:10">
      <c r="A383" s="3" t="s">
        <v>8</v>
      </c>
      <c r="B383" s="3" t="s">
        <v>4</v>
      </c>
      <c r="C383" s="3" t="s">
        <v>25</v>
      </c>
    </row>
    <row r="384" spans="1:10">
      <c r="A384" s="3" t="s">
        <v>8</v>
      </c>
      <c r="B384" s="3" t="s">
        <v>5</v>
      </c>
      <c r="C384" s="3" t="s">
        <v>25</v>
      </c>
    </row>
    <row r="385" spans="1:3">
      <c r="A385" s="3" t="s">
        <v>8</v>
      </c>
      <c r="B385" s="3" t="s">
        <v>6</v>
      </c>
      <c r="C385" s="3" t="s">
        <v>25</v>
      </c>
    </row>
    <row r="386" spans="1:3">
      <c r="A386" s="3" t="s">
        <v>8</v>
      </c>
      <c r="B386" s="3" t="s">
        <v>7</v>
      </c>
      <c r="C386" s="3" t="s">
        <v>25</v>
      </c>
    </row>
    <row r="387" spans="1:3">
      <c r="A387" s="3" t="s">
        <v>8</v>
      </c>
      <c r="B387" s="3" t="s">
        <v>8</v>
      </c>
      <c r="C387" s="3" t="s">
        <v>25</v>
      </c>
    </row>
    <row r="388" spans="1:3">
      <c r="A388" s="3" t="s">
        <v>8</v>
      </c>
      <c r="B388" s="3" t="s">
        <v>9</v>
      </c>
      <c r="C388" s="3" t="s">
        <v>25</v>
      </c>
    </row>
    <row r="389" spans="1:3">
      <c r="A389" s="3" t="s">
        <v>8</v>
      </c>
      <c r="B389" s="3" t="s">
        <v>10</v>
      </c>
      <c r="C389" s="3" t="s">
        <v>25</v>
      </c>
    </row>
    <row r="390" spans="1:3">
      <c r="A390" s="3" t="s">
        <v>8</v>
      </c>
      <c r="B390" s="3" t="s">
        <v>11</v>
      </c>
      <c r="C390" s="3" t="s">
        <v>25</v>
      </c>
    </row>
    <row r="391" spans="1:3">
      <c r="A391" s="3" t="s">
        <v>8</v>
      </c>
      <c r="B391" s="3" t="s">
        <v>12</v>
      </c>
      <c r="C391" s="3" t="s">
        <v>25</v>
      </c>
    </row>
    <row r="392" spans="1:3">
      <c r="A392" s="3" t="s">
        <v>8</v>
      </c>
      <c r="B392" s="3" t="s">
        <v>13</v>
      </c>
      <c r="C392" s="3" t="s">
        <v>25</v>
      </c>
    </row>
    <row r="393" spans="1:3">
      <c r="A393" s="3" t="s">
        <v>8</v>
      </c>
      <c r="B393" s="3" t="s">
        <v>14</v>
      </c>
      <c r="C393" s="3" t="s">
        <v>25</v>
      </c>
    </row>
    <row r="394" spans="1:3">
      <c r="A394" s="3" t="s">
        <v>8</v>
      </c>
      <c r="B394" s="3" t="s">
        <v>15</v>
      </c>
      <c r="C394" s="3" t="s">
        <v>25</v>
      </c>
    </row>
    <row r="395" spans="1:3">
      <c r="A395" s="3" t="s">
        <v>8</v>
      </c>
      <c r="B395" s="3" t="s">
        <v>16</v>
      </c>
      <c r="C395" s="3" t="s">
        <v>25</v>
      </c>
    </row>
    <row r="396" spans="1:3">
      <c r="A396" s="3" t="s">
        <v>8</v>
      </c>
      <c r="B396" s="3" t="s">
        <v>17</v>
      </c>
      <c r="C396" s="3" t="s">
        <v>25</v>
      </c>
    </row>
    <row r="397" spans="1:3">
      <c r="A397" s="3" t="s">
        <v>8</v>
      </c>
      <c r="B397" s="3" t="s">
        <v>18</v>
      </c>
      <c r="C397" s="3" t="s">
        <v>25</v>
      </c>
    </row>
    <row r="398" spans="1:3">
      <c r="A398" s="3" t="s">
        <v>8</v>
      </c>
      <c r="B398" s="3" t="s">
        <v>19</v>
      </c>
      <c r="C398" s="3" t="s">
        <v>25</v>
      </c>
    </row>
    <row r="399" spans="1:3">
      <c r="A399" s="3" t="s">
        <v>8</v>
      </c>
      <c r="B399" s="3" t="s">
        <v>37</v>
      </c>
      <c r="C399" s="3" t="s">
        <v>25</v>
      </c>
    </row>
    <row r="401" spans="1:3">
      <c r="A401" s="3" t="s">
        <v>8</v>
      </c>
      <c r="B401" s="3" t="s">
        <v>3</v>
      </c>
      <c r="C401" s="3" t="s">
        <v>22</v>
      </c>
    </row>
    <row r="402" spans="1:3">
      <c r="A402" s="3" t="s">
        <v>8</v>
      </c>
      <c r="B402" s="3" t="s">
        <v>4</v>
      </c>
      <c r="C402" s="3" t="s">
        <v>22</v>
      </c>
    </row>
    <row r="403" spans="1:3">
      <c r="A403" s="3" t="s">
        <v>8</v>
      </c>
      <c r="B403" s="3" t="s">
        <v>5</v>
      </c>
      <c r="C403" s="3" t="s">
        <v>22</v>
      </c>
    </row>
    <row r="404" spans="1:3">
      <c r="A404" s="3" t="s">
        <v>8</v>
      </c>
      <c r="B404" s="3" t="s">
        <v>6</v>
      </c>
      <c r="C404" s="3" t="s">
        <v>22</v>
      </c>
    </row>
    <row r="405" spans="1:3">
      <c r="A405" s="3" t="s">
        <v>8</v>
      </c>
      <c r="B405" s="3" t="s">
        <v>7</v>
      </c>
      <c r="C405" s="3" t="s">
        <v>22</v>
      </c>
    </row>
    <row r="406" spans="1:3">
      <c r="A406" s="3" t="s">
        <v>8</v>
      </c>
      <c r="B406" s="3" t="s">
        <v>8</v>
      </c>
      <c r="C406" s="3" t="s">
        <v>22</v>
      </c>
    </row>
    <row r="407" spans="1:3">
      <c r="A407" s="3" t="s">
        <v>8</v>
      </c>
      <c r="B407" s="3" t="s">
        <v>9</v>
      </c>
      <c r="C407" s="3" t="s">
        <v>22</v>
      </c>
    </row>
    <row r="408" spans="1:3">
      <c r="A408" s="3" t="s">
        <v>8</v>
      </c>
      <c r="B408" s="3" t="s">
        <v>10</v>
      </c>
      <c r="C408" s="3" t="s">
        <v>22</v>
      </c>
    </row>
    <row r="409" spans="1:3">
      <c r="A409" s="3" t="s">
        <v>8</v>
      </c>
      <c r="B409" s="3" t="s">
        <v>11</v>
      </c>
      <c r="C409" s="3" t="s">
        <v>22</v>
      </c>
    </row>
    <row r="410" spans="1:3">
      <c r="A410" s="3" t="s">
        <v>8</v>
      </c>
      <c r="B410" s="3" t="s">
        <v>12</v>
      </c>
      <c r="C410" s="3" t="s">
        <v>22</v>
      </c>
    </row>
    <row r="411" spans="1:3">
      <c r="A411" s="3" t="s">
        <v>8</v>
      </c>
      <c r="B411" s="3" t="s">
        <v>13</v>
      </c>
      <c r="C411" s="3" t="s">
        <v>22</v>
      </c>
    </row>
    <row r="412" spans="1:3">
      <c r="A412" s="3" t="s">
        <v>8</v>
      </c>
      <c r="B412" s="3" t="s">
        <v>14</v>
      </c>
      <c r="C412" s="3" t="s">
        <v>22</v>
      </c>
    </row>
    <row r="413" spans="1:3">
      <c r="A413" s="3" t="s">
        <v>8</v>
      </c>
      <c r="B413" s="3" t="s">
        <v>15</v>
      </c>
      <c r="C413" s="3" t="s">
        <v>22</v>
      </c>
    </row>
    <row r="414" spans="1:3">
      <c r="A414" s="3" t="s">
        <v>8</v>
      </c>
      <c r="B414" s="3" t="s">
        <v>16</v>
      </c>
      <c r="C414" s="3" t="s">
        <v>22</v>
      </c>
    </row>
    <row r="415" spans="1:3">
      <c r="A415" s="3" t="s">
        <v>8</v>
      </c>
      <c r="B415" s="3" t="s">
        <v>17</v>
      </c>
      <c r="C415" s="3" t="s">
        <v>22</v>
      </c>
    </row>
    <row r="416" spans="1:3">
      <c r="A416" s="3" t="s">
        <v>8</v>
      </c>
      <c r="B416" s="3" t="s">
        <v>18</v>
      </c>
      <c r="C416" s="3" t="s">
        <v>22</v>
      </c>
    </row>
    <row r="417" spans="1:3">
      <c r="A417" s="3" t="s">
        <v>8</v>
      </c>
      <c r="B417" s="3" t="s">
        <v>19</v>
      </c>
      <c r="C417" s="3" t="s">
        <v>22</v>
      </c>
    </row>
    <row r="418" spans="1:3">
      <c r="A418" s="3" t="s">
        <v>8</v>
      </c>
      <c r="B418" s="3" t="s">
        <v>37</v>
      </c>
      <c r="C418" s="3" t="s">
        <v>22</v>
      </c>
    </row>
    <row r="420" spans="1:3">
      <c r="A420" s="3" t="s">
        <v>8</v>
      </c>
      <c r="B420" s="3" t="s">
        <v>3</v>
      </c>
      <c r="C420" s="3" t="s">
        <v>23</v>
      </c>
    </row>
    <row r="421" spans="1:3">
      <c r="A421" s="3" t="s">
        <v>8</v>
      </c>
      <c r="B421" s="3" t="s">
        <v>4</v>
      </c>
      <c r="C421" s="3" t="s">
        <v>23</v>
      </c>
    </row>
    <row r="422" spans="1:3">
      <c r="A422" s="3" t="s">
        <v>8</v>
      </c>
      <c r="B422" s="3" t="s">
        <v>5</v>
      </c>
      <c r="C422" s="3" t="s">
        <v>23</v>
      </c>
    </row>
    <row r="423" spans="1:3">
      <c r="A423" s="3" t="s">
        <v>8</v>
      </c>
      <c r="B423" s="3" t="s">
        <v>6</v>
      </c>
      <c r="C423" s="3" t="s">
        <v>23</v>
      </c>
    </row>
    <row r="424" spans="1:3">
      <c r="A424" s="3" t="s">
        <v>8</v>
      </c>
      <c r="B424" s="3" t="s">
        <v>7</v>
      </c>
      <c r="C424" s="3" t="s">
        <v>23</v>
      </c>
    </row>
    <row r="425" spans="1:3">
      <c r="A425" s="3" t="s">
        <v>8</v>
      </c>
      <c r="B425" s="3" t="s">
        <v>8</v>
      </c>
      <c r="C425" s="3" t="s">
        <v>23</v>
      </c>
    </row>
    <row r="426" spans="1:3">
      <c r="A426" s="3" t="s">
        <v>8</v>
      </c>
      <c r="B426" s="3" t="s">
        <v>9</v>
      </c>
      <c r="C426" s="3" t="s">
        <v>23</v>
      </c>
    </row>
    <row r="427" spans="1:3">
      <c r="A427" s="3" t="s">
        <v>8</v>
      </c>
      <c r="B427" s="3" t="s">
        <v>10</v>
      </c>
      <c r="C427" s="3" t="s">
        <v>23</v>
      </c>
    </row>
    <row r="428" spans="1:3">
      <c r="A428" s="3" t="s">
        <v>8</v>
      </c>
      <c r="B428" s="3" t="s">
        <v>11</v>
      </c>
      <c r="C428" s="3" t="s">
        <v>23</v>
      </c>
    </row>
    <row r="429" spans="1:3">
      <c r="A429" s="3" t="s">
        <v>8</v>
      </c>
      <c r="B429" s="3" t="s">
        <v>12</v>
      </c>
      <c r="C429" s="3" t="s">
        <v>23</v>
      </c>
    </row>
    <row r="430" spans="1:3">
      <c r="A430" s="3" t="s">
        <v>8</v>
      </c>
      <c r="B430" s="3" t="s">
        <v>13</v>
      </c>
      <c r="C430" s="3" t="s">
        <v>23</v>
      </c>
    </row>
    <row r="431" spans="1:3">
      <c r="A431" s="3" t="s">
        <v>8</v>
      </c>
      <c r="B431" s="3" t="s">
        <v>14</v>
      </c>
      <c r="C431" s="3" t="s">
        <v>23</v>
      </c>
    </row>
    <row r="432" spans="1:3">
      <c r="A432" s="3" t="s">
        <v>8</v>
      </c>
      <c r="B432" s="3" t="s">
        <v>15</v>
      </c>
      <c r="C432" s="3" t="s">
        <v>23</v>
      </c>
    </row>
    <row r="433" spans="1:10">
      <c r="A433" s="3" t="s">
        <v>8</v>
      </c>
      <c r="B433" s="3" t="s">
        <v>16</v>
      </c>
      <c r="C433" s="3" t="s">
        <v>23</v>
      </c>
    </row>
    <row r="434" spans="1:10">
      <c r="A434" s="3" t="s">
        <v>8</v>
      </c>
      <c r="B434" s="3" t="s">
        <v>17</v>
      </c>
      <c r="C434" s="3" t="s">
        <v>23</v>
      </c>
    </row>
    <row r="435" spans="1:10">
      <c r="A435" s="3" t="s">
        <v>8</v>
      </c>
      <c r="B435" s="3" t="s">
        <v>18</v>
      </c>
      <c r="C435" s="3" t="s">
        <v>23</v>
      </c>
    </row>
    <row r="436" spans="1:10">
      <c r="A436" s="3" t="s">
        <v>8</v>
      </c>
      <c r="B436" s="3" t="s">
        <v>19</v>
      </c>
      <c r="C436" s="3" t="s">
        <v>23</v>
      </c>
    </row>
    <row r="437" spans="1:10">
      <c r="A437" s="3" t="s">
        <v>8</v>
      </c>
      <c r="B437" s="3" t="s">
        <v>37</v>
      </c>
      <c r="C437" s="3" t="s">
        <v>23</v>
      </c>
    </row>
    <row r="439" spans="1:10">
      <c r="A439" s="3" t="s">
        <v>8</v>
      </c>
      <c r="B439" s="3" t="s">
        <v>3</v>
      </c>
      <c r="C439" s="8">
        <v>2008</v>
      </c>
      <c r="D439" s="3">
        <f>'reported positions'!D192+'estimated bilateral flows'!D439</f>
        <v>6.4162476523953543E-2</v>
      </c>
      <c r="E439" s="3">
        <f>'reported positions'!E192+'estimated bilateral flows'!E439</f>
        <v>0</v>
      </c>
      <c r="F439" s="3">
        <f>'reported positions'!F192+'estimated bilateral flows'!F439</f>
        <v>1.0931259565797939</v>
      </c>
      <c r="G439" s="3">
        <f>'reported positions'!G192-'estimated bilateral flows'!G439</f>
        <v>82.139847596539866</v>
      </c>
      <c r="H439" s="3">
        <f>'reported positions'!H192-'estimated bilateral flows'!H439</f>
        <v>0</v>
      </c>
      <c r="I439" s="3">
        <f>'reported positions'!I192-'estimated bilateral flows'!I439</f>
        <v>18.639832162069716</v>
      </c>
      <c r="J439" s="4">
        <f>'reported positions'!J192-'estimated bilateral flows'!J439</f>
        <v>0</v>
      </c>
    </row>
    <row r="440" spans="1:10">
      <c r="A440" s="3" t="s">
        <v>8</v>
      </c>
      <c r="B440" s="3" t="s">
        <v>4</v>
      </c>
      <c r="C440" s="8">
        <v>2008</v>
      </c>
      <c r="D440" s="3">
        <f>'reported positions'!D193+'estimated bilateral flows'!D440</f>
        <v>22.202394704666105</v>
      </c>
      <c r="E440" s="3">
        <f>'reported positions'!E193+'estimated bilateral flows'!E440</f>
        <v>0</v>
      </c>
      <c r="F440" s="3">
        <f>'reported positions'!F193+'estimated bilateral flows'!F440</f>
        <v>7975.8662308551502</v>
      </c>
      <c r="G440" s="3">
        <f>'reported positions'!G193-'estimated bilateral flows'!G440</f>
        <v>4628.5804120650218</v>
      </c>
      <c r="H440" s="3">
        <f>'reported positions'!H193-'estimated bilateral flows'!H440</f>
        <v>0</v>
      </c>
      <c r="I440" s="3">
        <f>'reported positions'!I193-'estimated bilateral flows'!I440</f>
        <v>1580.2435488510214</v>
      </c>
      <c r="J440" s="4">
        <f>'reported positions'!J193-'estimated bilateral flows'!J440</f>
        <v>0</v>
      </c>
    </row>
    <row r="441" spans="1:10">
      <c r="A441" s="3" t="s">
        <v>8</v>
      </c>
      <c r="B441" s="3" t="s">
        <v>5</v>
      </c>
      <c r="C441" s="8">
        <v>2008</v>
      </c>
      <c r="D441" s="3">
        <f>'reported positions'!D194+'estimated bilateral flows'!D441</f>
        <v>7252.8308183694298</v>
      </c>
      <c r="E441" s="3">
        <f>'reported positions'!E194+'estimated bilateral flows'!E441</f>
        <v>503431.07502193935</v>
      </c>
      <c r="F441" s="3">
        <f>'reported positions'!F194+'estimated bilateral flows'!F441</f>
        <v>0</v>
      </c>
      <c r="G441" s="3">
        <f>'reported positions'!G194-'estimated bilateral flows'!G441</f>
        <v>13075.63698927419</v>
      </c>
      <c r="H441" s="3">
        <f>'reported positions'!H194-'estimated bilateral flows'!H441</f>
        <v>460789.08721699915</v>
      </c>
      <c r="I441" s="3">
        <f>'reported positions'!I194-'estimated bilateral flows'!I441</f>
        <v>158413.72026804317</v>
      </c>
      <c r="J441" s="4">
        <f>'reported positions'!J194-'estimated bilateral flows'!J441</f>
        <v>0</v>
      </c>
    </row>
    <row r="442" spans="1:10">
      <c r="A442" s="3" t="s">
        <v>8</v>
      </c>
      <c r="B442" s="3" t="s">
        <v>6</v>
      </c>
      <c r="C442" s="8">
        <v>2008</v>
      </c>
      <c r="D442" s="3">
        <f>'reported positions'!D195+'estimated bilateral flows'!D442</f>
        <v>661.97847844204944</v>
      </c>
      <c r="E442" s="3">
        <f>'reported positions'!E195+'estimated bilateral flows'!E442</f>
        <v>0</v>
      </c>
      <c r="F442" s="3">
        <f>'reported positions'!F195+'estimated bilateral flows'!F442</f>
        <v>18296.002704961051</v>
      </c>
      <c r="G442" s="3">
        <f>'reported positions'!G195-'estimated bilateral flows'!G442</f>
        <v>22636.715249511431</v>
      </c>
      <c r="H442" s="3">
        <f>'reported positions'!H195-'estimated bilateral flows'!H442</f>
        <v>9824.9272327718372</v>
      </c>
      <c r="I442" s="3">
        <f>'reported positions'!I195-'estimated bilateral flows'!I442</f>
        <v>7785.2365663577848</v>
      </c>
      <c r="J442" s="4">
        <f>'reported positions'!J195-'estimated bilateral flows'!J442</f>
        <v>0</v>
      </c>
    </row>
    <row r="443" spans="1:10">
      <c r="A443" s="3" t="s">
        <v>8</v>
      </c>
      <c r="B443" s="3" t="s">
        <v>7</v>
      </c>
      <c r="C443" s="8">
        <v>2008</v>
      </c>
      <c r="D443" s="3">
        <f>'reported positions'!D196+'estimated bilateral flows'!D443</f>
        <v>698.11437203383525</v>
      </c>
      <c r="E443" s="3">
        <f>'reported positions'!E196+'estimated bilateral flows'!E443</f>
        <v>0</v>
      </c>
      <c r="F443" s="3">
        <f>'reported positions'!F196+'estimated bilateral flows'!F443</f>
        <v>73161.092987390686</v>
      </c>
      <c r="G443" s="3">
        <f>'reported positions'!G196-'estimated bilateral flows'!G443</f>
        <v>51379.501419730645</v>
      </c>
      <c r="H443" s="3">
        <f>'reported positions'!H196-'estimated bilateral flows'!H443</f>
        <v>0</v>
      </c>
      <c r="I443" s="3">
        <f>'reported positions'!I196-'estimated bilateral flows'!I443</f>
        <v>34655.590174212506</v>
      </c>
      <c r="J443" s="4">
        <f>'reported positions'!J196-'estimated bilateral flows'!J443</f>
        <v>11807.46147201918</v>
      </c>
    </row>
    <row r="444" spans="1:10">
      <c r="A444" s="3" t="s">
        <v>8</v>
      </c>
      <c r="B444" s="3" t="s">
        <v>8</v>
      </c>
      <c r="C444" s="8">
        <v>2008</v>
      </c>
      <c r="D444" s="3">
        <f>'reported positions'!D197+'estimated bilateral flows'!D444</f>
        <v>0</v>
      </c>
      <c r="E444" s="3">
        <f>'reported positions'!E197+'estimated bilateral flows'!E444</f>
        <v>0</v>
      </c>
      <c r="F444" s="3">
        <f>'reported positions'!F197+'estimated bilateral flows'!F444</f>
        <v>0</v>
      </c>
      <c r="G444" s="3">
        <f>'reported positions'!G197-'estimated bilateral flows'!G444</f>
        <v>0</v>
      </c>
      <c r="H444" s="3">
        <f>'reported positions'!H197-'estimated bilateral flows'!H444</f>
        <v>0</v>
      </c>
      <c r="I444" s="3">
        <f>'reported positions'!I197-'estimated bilateral flows'!I444</f>
        <v>0</v>
      </c>
      <c r="J444" s="4">
        <f>'reported positions'!J197-'estimated bilateral flows'!J444</f>
        <v>0</v>
      </c>
    </row>
    <row r="445" spans="1:10">
      <c r="A445" s="3" t="s">
        <v>8</v>
      </c>
      <c r="B445" s="3" t="s">
        <v>9</v>
      </c>
      <c r="C445" s="8">
        <v>2008</v>
      </c>
      <c r="D445" s="3">
        <f>'reported positions'!D198+'estimated bilateral flows'!D445</f>
        <v>0</v>
      </c>
      <c r="E445" s="3">
        <f>'reported positions'!E198+'estimated bilateral flows'!E445</f>
        <v>0</v>
      </c>
      <c r="F445" s="3">
        <f>'reported positions'!F198+'estimated bilateral flows'!F445</f>
        <v>38.388383438738011</v>
      </c>
      <c r="G445" s="3">
        <f>'reported positions'!G198-'estimated bilateral flows'!G445</f>
        <v>4697.3725344271234</v>
      </c>
      <c r="H445" s="3">
        <f>'reported positions'!H198-'estimated bilateral flows'!H445</f>
        <v>0</v>
      </c>
      <c r="I445" s="3">
        <f>'reported positions'!I198-'estimated bilateral flows'!I445</f>
        <v>2232.6376745234616</v>
      </c>
      <c r="J445" s="4">
        <f>'reported positions'!J198-'estimated bilateral flows'!J445</f>
        <v>0</v>
      </c>
    </row>
    <row r="446" spans="1:10">
      <c r="A446" s="3" t="s">
        <v>8</v>
      </c>
      <c r="B446" s="3" t="s">
        <v>10</v>
      </c>
      <c r="C446" s="8">
        <v>2008</v>
      </c>
      <c r="D446" s="3">
        <f>'reported positions'!D199+'estimated bilateral flows'!D446</f>
        <v>265.87379184667952</v>
      </c>
      <c r="E446" s="3">
        <f>'reported positions'!E199+'estimated bilateral flows'!E446</f>
        <v>22185.23520525323</v>
      </c>
      <c r="F446" s="3">
        <f>'reported positions'!F199+'estimated bilateral flows'!F446</f>
        <v>18204.551090602614</v>
      </c>
      <c r="G446" s="3">
        <f>'reported positions'!G199-'estimated bilateral flows'!G446</f>
        <v>12615.653842733567</v>
      </c>
      <c r="H446" s="3">
        <f>'reported positions'!H199-'estimated bilateral flows'!H446</f>
        <v>0</v>
      </c>
      <c r="I446" s="3">
        <f>'reported positions'!I199-'estimated bilateral flows'!I446</f>
        <v>8843.5648146708536</v>
      </c>
      <c r="J446" s="4">
        <f>'reported positions'!J199-'estimated bilateral flows'!J446</f>
        <v>2364.1331458989853</v>
      </c>
    </row>
    <row r="447" spans="1:10">
      <c r="A447" s="3" t="s">
        <v>8</v>
      </c>
      <c r="B447" s="3" t="s">
        <v>11</v>
      </c>
      <c r="C447" s="8">
        <v>2008</v>
      </c>
      <c r="D447" s="3">
        <f>'reported positions'!D200+'estimated bilateral flows'!D447</f>
        <v>1364.5605572531967</v>
      </c>
      <c r="E447" s="3">
        <f>'reported positions'!E200+'estimated bilateral flows'!E447</f>
        <v>519029.43711525039</v>
      </c>
      <c r="F447" s="3">
        <f>'reported positions'!F200+'estimated bilateral flows'!F447</f>
        <v>10614.93497226575</v>
      </c>
      <c r="G447" s="3">
        <f>'reported positions'!G200-'estimated bilateral flows'!G447</f>
        <v>23950.952811056068</v>
      </c>
      <c r="H447" s="3">
        <f>'reported positions'!H200-'estimated bilateral flows'!H447</f>
        <v>532537.97362509044</v>
      </c>
      <c r="I447" s="3">
        <f>'reported positions'!I200-'estimated bilateral flows'!I447</f>
        <v>233356.20102187569</v>
      </c>
      <c r="J447" s="4">
        <f>'reported positions'!J200-'estimated bilateral flows'!J447</f>
        <v>0</v>
      </c>
    </row>
    <row r="448" spans="1:10">
      <c r="A448" s="3" t="s">
        <v>8</v>
      </c>
      <c r="B448" s="3" t="s">
        <v>12</v>
      </c>
      <c r="C448" s="8">
        <v>2008</v>
      </c>
      <c r="D448" s="3">
        <f>'reported positions'!D201+'estimated bilateral flows'!D448</f>
        <v>0.9385052636365705</v>
      </c>
      <c r="E448" s="3">
        <f>'reported positions'!E201+'estimated bilateral flows'!E448</f>
        <v>0</v>
      </c>
      <c r="F448" s="3">
        <f>'reported positions'!F201+'estimated bilateral flows'!F448</f>
        <v>157.21969521358</v>
      </c>
      <c r="G448" s="3">
        <f>'reported positions'!G201-'estimated bilateral flows'!G448</f>
        <v>1750.6055019012558</v>
      </c>
      <c r="H448" s="3">
        <f>'reported positions'!H201-'estimated bilateral flows'!H448</f>
        <v>0</v>
      </c>
      <c r="I448" s="3">
        <f>'reported positions'!I201-'estimated bilateral flows'!I448</f>
        <v>0</v>
      </c>
      <c r="J448" s="4">
        <f>'reported positions'!J201-'estimated bilateral flows'!J448</f>
        <v>0</v>
      </c>
    </row>
    <row r="449" spans="1:10">
      <c r="A449" s="3" t="s">
        <v>8</v>
      </c>
      <c r="B449" s="3" t="s">
        <v>13</v>
      </c>
      <c r="C449" s="8">
        <v>2008</v>
      </c>
      <c r="D449" s="3">
        <f>'reported positions'!D202+'estimated bilateral flows'!D449</f>
        <v>151.67586419770731</v>
      </c>
      <c r="E449" s="3">
        <f>'reported positions'!E202+'estimated bilateral flows'!E449</f>
        <v>0</v>
      </c>
      <c r="F449" s="3">
        <f>'reported positions'!F202+'estimated bilateral flows'!F449</f>
        <v>13871.416157941418</v>
      </c>
      <c r="G449" s="3">
        <f>'reported positions'!G202-'estimated bilateral flows'!G449</f>
        <v>47218.091390870941</v>
      </c>
      <c r="H449" s="3">
        <f>'reported positions'!H202-'estimated bilateral flows'!H449</f>
        <v>0</v>
      </c>
      <c r="I449" s="3">
        <f>'reported positions'!I202-'estimated bilateral flows'!I449</f>
        <v>3753.8550881945957</v>
      </c>
      <c r="J449" s="4">
        <f>'reported positions'!J202-'estimated bilateral flows'!J449</f>
        <v>0</v>
      </c>
    </row>
    <row r="450" spans="1:10">
      <c r="A450" s="3" t="s">
        <v>8</v>
      </c>
      <c r="B450" s="3" t="s">
        <v>14</v>
      </c>
      <c r="C450" s="8">
        <v>2008</v>
      </c>
      <c r="D450" s="3">
        <f>'reported positions'!D203+'estimated bilateral flows'!D450</f>
        <v>0</v>
      </c>
      <c r="E450" s="3">
        <f>'reported positions'!E203+'estimated bilateral flows'!E450</f>
        <v>0</v>
      </c>
      <c r="F450" s="3">
        <f>'reported positions'!F203+'estimated bilateral flows'!F450</f>
        <v>59.071865138611187</v>
      </c>
      <c r="G450" s="3">
        <f>'reported positions'!G203-'estimated bilateral flows'!G450</f>
        <v>287.48946658788952</v>
      </c>
      <c r="H450" s="3">
        <f>'reported positions'!H203-'estimated bilateral flows'!H450</f>
        <v>0</v>
      </c>
      <c r="I450" s="3">
        <f>'reported positions'!I203-'estimated bilateral flows'!I450</f>
        <v>5.1777311561304771</v>
      </c>
      <c r="J450" s="4">
        <f>'reported positions'!J203-'estimated bilateral flows'!J450</f>
        <v>0</v>
      </c>
    </row>
    <row r="451" spans="1:10">
      <c r="A451" s="3" t="s">
        <v>8</v>
      </c>
      <c r="B451" s="3" t="s">
        <v>15</v>
      </c>
      <c r="C451" s="8">
        <v>2008</v>
      </c>
      <c r="D451" s="3">
        <f>'reported positions'!D204+'estimated bilateral flows'!D451</f>
        <v>0.31283508787885683</v>
      </c>
      <c r="E451" s="3">
        <f>'reported positions'!E204+'estimated bilateral flows'!E451</f>
        <v>0</v>
      </c>
      <c r="F451" s="3">
        <f>'reported positions'!F204+'estimated bilateral flows'!F451</f>
        <v>0</v>
      </c>
      <c r="G451" s="3">
        <f>'reported positions'!G204-'estimated bilateral flows'!G451</f>
        <v>95.487572830977598</v>
      </c>
      <c r="H451" s="3">
        <f>'reported positions'!H204-'estimated bilateral flows'!H451</f>
        <v>0</v>
      </c>
      <c r="I451" s="3">
        <f>'reported positions'!I204-'estimated bilateral flows'!I451</f>
        <v>7.2488236185826675</v>
      </c>
      <c r="J451" s="4">
        <f>'reported positions'!J204-'estimated bilateral flows'!J451</f>
        <v>0</v>
      </c>
    </row>
    <row r="452" spans="1:10">
      <c r="A452" s="3" t="s">
        <v>8</v>
      </c>
      <c r="B452" s="3" t="s">
        <v>16</v>
      </c>
      <c r="C452" s="8">
        <v>2008</v>
      </c>
      <c r="D452" s="3">
        <f>'reported positions'!D205+'estimated bilateral flows'!D452</f>
        <v>1107.9530445245687</v>
      </c>
      <c r="E452" s="3">
        <f>'reported positions'!E205+'estimated bilateral flows'!E452</f>
        <v>14210.943012472469</v>
      </c>
      <c r="F452" s="3">
        <f>'reported positions'!F205+'estimated bilateral flows'!F452</f>
        <v>16856.827802923399</v>
      </c>
      <c r="G452" s="3">
        <f>'reported positions'!G205-'estimated bilateral flows'!G452</f>
        <v>4608.045450165886</v>
      </c>
      <c r="H452" s="3">
        <f>'reported positions'!H205-'estimated bilateral flows'!H452</f>
        <v>7658.05971979065</v>
      </c>
      <c r="I452" s="3">
        <f>'reported positions'!I205-'estimated bilateral flows'!I452</f>
        <v>4437.3156008038186</v>
      </c>
      <c r="J452" s="4">
        <f>'reported positions'!J205-'estimated bilateral flows'!J452</f>
        <v>0</v>
      </c>
    </row>
    <row r="453" spans="1:10">
      <c r="A453" s="3" t="s">
        <v>8</v>
      </c>
      <c r="B453" s="3" t="s">
        <v>17</v>
      </c>
      <c r="C453" s="8">
        <v>2008</v>
      </c>
      <c r="D453" s="3">
        <f>'reported positions'!D206+'estimated bilateral flows'!D453</f>
        <v>38.934563626289517</v>
      </c>
      <c r="E453" s="3">
        <f>'reported positions'!E206+'estimated bilateral flows'!E453</f>
        <v>0</v>
      </c>
      <c r="F453" s="3">
        <f>'reported positions'!F206+'estimated bilateral flows'!F453</f>
        <v>2350.4353922637961</v>
      </c>
      <c r="G453" s="3">
        <f>'reported positions'!G206-'estimated bilateral flows'!G453</f>
        <v>1250.5791796573194</v>
      </c>
      <c r="H453" s="3">
        <f>'reported positions'!H206-'estimated bilateral flows'!H453</f>
        <v>0</v>
      </c>
      <c r="I453" s="3">
        <f>'reported positions'!I206-'estimated bilateral flows'!I453</f>
        <v>1230.2289226966013</v>
      </c>
      <c r="J453" s="4">
        <f>'reported positions'!J206-'estimated bilateral flows'!J453</f>
        <v>119.20050057851201</v>
      </c>
    </row>
    <row r="454" spans="1:10">
      <c r="A454" s="3" t="s">
        <v>8</v>
      </c>
      <c r="B454" s="3" t="s">
        <v>18</v>
      </c>
      <c r="C454" s="8">
        <v>2008</v>
      </c>
      <c r="D454" s="3">
        <f>'reported positions'!D207+'estimated bilateral flows'!D454</f>
        <v>1013.6545106099088</v>
      </c>
      <c r="E454" s="3">
        <f>'reported positions'!E207+'estimated bilateral flows'!E454</f>
        <v>18117.268579881962</v>
      </c>
      <c r="F454" s="3">
        <f>'reported positions'!F207+'estimated bilateral flows'!F454</f>
        <v>42142.659136486465</v>
      </c>
      <c r="G454" s="3">
        <f>'reported positions'!G207-'estimated bilateral flows'!G454</f>
        <v>22795.861204229725</v>
      </c>
      <c r="H454" s="3">
        <f>'reported positions'!H207-'estimated bilateral flows'!H454</f>
        <v>9892.2212549141095</v>
      </c>
      <c r="I454" s="3">
        <f>'reported positions'!I207-'estimated bilateral flows'!I454</f>
        <v>53485.962842827823</v>
      </c>
      <c r="J454" s="4">
        <f>'reported positions'!J207-'estimated bilateral flows'!J454</f>
        <v>3380.7918821825979</v>
      </c>
    </row>
    <row r="455" spans="1:10">
      <c r="A455" s="3" t="s">
        <v>8</v>
      </c>
      <c r="B455" s="3" t="s">
        <v>19</v>
      </c>
      <c r="C455" s="8">
        <v>2008</v>
      </c>
      <c r="D455" s="3">
        <f>'reported positions'!D208+'estimated bilateral flows'!D455</f>
        <v>548.71274413951483</v>
      </c>
      <c r="E455" s="3">
        <f>'reported positions'!E208+'estimated bilateral flows'!E455</f>
        <v>37527.665623458102</v>
      </c>
      <c r="F455" s="3">
        <f>'reported positions'!F208+'estimated bilateral flows'!F455</f>
        <v>124324.48432993637</v>
      </c>
      <c r="G455" s="3">
        <f>'reported positions'!G208-'estimated bilateral flows'!G455</f>
        <v>53566.474861988514</v>
      </c>
      <c r="H455" s="3">
        <f>'reported positions'!H208-'estimated bilateral flows'!H455</f>
        <v>0</v>
      </c>
      <c r="I455" s="3">
        <f>'reported positions'!I208-'estimated bilateral flows'!I455</f>
        <v>18863.510148014553</v>
      </c>
      <c r="J455" s="4">
        <f>'reported positions'!J208-'estimated bilateral flows'!J455</f>
        <v>94459.691776153442</v>
      </c>
    </row>
    <row r="456" spans="1:10">
      <c r="A456" s="3" t="s">
        <v>8</v>
      </c>
      <c r="B456" s="3" t="s">
        <v>37</v>
      </c>
      <c r="C456" s="8">
        <v>2008</v>
      </c>
      <c r="D456" s="3">
        <f t="shared" ref="D456:J456" si="14">SUM(D439:D455)</f>
        <v>13127.806642575888</v>
      </c>
      <c r="E456" s="3">
        <f t="shared" si="14"/>
        <v>1114501.6245582553</v>
      </c>
      <c r="F456" s="3">
        <f t="shared" si="14"/>
        <v>328054.04387537419</v>
      </c>
      <c r="G456" s="3">
        <f t="shared" si="14"/>
        <v>264639.18773462716</v>
      </c>
      <c r="H456" s="3">
        <f t="shared" si="14"/>
        <v>1020702.2690495662</v>
      </c>
      <c r="I456" s="3">
        <f t="shared" si="14"/>
        <v>528669.13305800862</v>
      </c>
      <c r="J456" s="3">
        <f t="shared" si="14"/>
        <v>112131.27877683271</v>
      </c>
    </row>
    <row r="458" spans="1:10">
      <c r="A458" s="3" t="s">
        <v>9</v>
      </c>
      <c r="B458" s="3" t="s">
        <v>3</v>
      </c>
      <c r="C458" s="3" t="s">
        <v>25</v>
      </c>
      <c r="D458" s="3">
        <f>'reported positions'!D230+'estimated bilateral flows'!D458</f>
        <v>0.43509999999999999</v>
      </c>
      <c r="E458" s="3">
        <f>'reported positions'!E230+'estimated bilateral flows'!E458</f>
        <v>0</v>
      </c>
      <c r="F458" s="3">
        <f>'reported positions'!F230+'estimated bilateral flows'!F458</f>
        <v>5.4168696449068833E-2</v>
      </c>
      <c r="G458" s="3">
        <f>'reported positions'!G230-'estimated bilateral flows'!G458</f>
        <v>0</v>
      </c>
      <c r="H458" s="3">
        <f>'reported positions'!H230-'estimated bilateral flows'!H458</f>
        <v>0</v>
      </c>
      <c r="I458" s="3">
        <f>'reported positions'!I230-'estimated bilateral flows'!I458</f>
        <v>0</v>
      </c>
      <c r="J458" s="4">
        <f>'reported positions'!J230-'estimated bilateral flows'!J458</f>
        <v>0</v>
      </c>
    </row>
    <row r="459" spans="1:10">
      <c r="A459" s="3" t="s">
        <v>9</v>
      </c>
      <c r="B459" s="3" t="s">
        <v>4</v>
      </c>
      <c r="C459" s="3" t="s">
        <v>25</v>
      </c>
      <c r="D459" s="3">
        <f>'reported positions'!D231+'estimated bilateral flows'!D459</f>
        <v>184.18479910940201</v>
      </c>
      <c r="E459" s="3">
        <f>'reported positions'!E231+'estimated bilateral flows'!E459</f>
        <v>810.79953979663912</v>
      </c>
      <c r="F459" s="3">
        <f>'reported positions'!F231+'estimated bilateral flows'!F459</f>
        <v>2995.7912504467286</v>
      </c>
      <c r="G459" s="3">
        <f>'reported positions'!G231-'estimated bilateral flows'!G459</f>
        <v>0</v>
      </c>
      <c r="H459" s="3">
        <f>'reported positions'!H231-'estimated bilateral flows'!H459</f>
        <v>0</v>
      </c>
      <c r="I459" s="3">
        <f>'reported positions'!I231-'estimated bilateral flows'!I459</f>
        <v>0.11302501768167522</v>
      </c>
      <c r="J459" s="4">
        <f>'reported positions'!J231-'estimated bilateral flows'!J459</f>
        <v>0</v>
      </c>
    </row>
    <row r="460" spans="1:10">
      <c r="A460" s="3" t="s">
        <v>9</v>
      </c>
      <c r="B460" s="3" t="s">
        <v>5</v>
      </c>
      <c r="C460" s="3" t="s">
        <v>25</v>
      </c>
      <c r="D460" s="3">
        <f>'reported positions'!D232+'estimated bilateral flows'!D460</f>
        <v>0</v>
      </c>
      <c r="E460" s="3">
        <f>'reported positions'!E232+'estimated bilateral flows'!E460</f>
        <v>0</v>
      </c>
      <c r="F460" s="3">
        <f>'reported positions'!F232+'estimated bilateral flows'!F460</f>
        <v>0</v>
      </c>
      <c r="G460" s="3">
        <f>'reported positions'!G232-'estimated bilateral flows'!G460</f>
        <v>0</v>
      </c>
      <c r="H460" s="3">
        <f>'reported positions'!H232-'estimated bilateral flows'!H460</f>
        <v>0</v>
      </c>
      <c r="I460" s="3">
        <f>'reported positions'!I232-'estimated bilateral flows'!I460</f>
        <v>32.851962495449825</v>
      </c>
      <c r="J460" s="4">
        <f>'reported positions'!J232-'estimated bilateral flows'!J460</f>
        <v>0</v>
      </c>
    </row>
    <row r="461" spans="1:10">
      <c r="A461" s="3" t="s">
        <v>9</v>
      </c>
      <c r="B461" s="3" t="s">
        <v>6</v>
      </c>
      <c r="C461" s="3" t="s">
        <v>25</v>
      </c>
      <c r="D461" s="3">
        <f>'reported positions'!D233+'estimated bilateral flows'!D461</f>
        <v>304.96297416494514</v>
      </c>
      <c r="E461" s="3">
        <f>'reported positions'!E233+'estimated bilateral flows'!E461</f>
        <v>0</v>
      </c>
      <c r="F461" s="3">
        <f>'reported positions'!F233+'estimated bilateral flows'!F461</f>
        <v>6104.3384211547746</v>
      </c>
      <c r="G461" s="3">
        <f>'reported positions'!G233-'estimated bilateral flows'!G461</f>
        <v>0</v>
      </c>
      <c r="H461" s="3">
        <f>'reported positions'!H233-'estimated bilateral flows'!H461</f>
        <v>0</v>
      </c>
      <c r="I461" s="3">
        <f>'reported positions'!I233-'estimated bilateral flows'!I461</f>
        <v>71.036103117178428</v>
      </c>
      <c r="J461" s="4">
        <f>'reported positions'!J233-'estimated bilateral flows'!J461</f>
        <v>0</v>
      </c>
    </row>
    <row r="462" spans="1:10">
      <c r="A462" s="3" t="s">
        <v>9</v>
      </c>
      <c r="B462" s="3" t="s">
        <v>7</v>
      </c>
      <c r="C462" s="3" t="s">
        <v>25</v>
      </c>
      <c r="D462" s="3">
        <f>'reported positions'!D234+'estimated bilateral flows'!D462</f>
        <v>2799.2340575688195</v>
      </c>
      <c r="E462" s="3">
        <f>'reported positions'!E234+'estimated bilateral flows'!E462</f>
        <v>0</v>
      </c>
      <c r="F462" s="3">
        <f>'reported positions'!F234+'estimated bilateral flows'!F462</f>
        <v>63420.258813889093</v>
      </c>
      <c r="G462" s="3">
        <f>'reported positions'!G234-'estimated bilateral flows'!G462</f>
        <v>0</v>
      </c>
      <c r="H462" s="3">
        <f>'reported positions'!H234-'estimated bilateral flows'!H462</f>
        <v>0</v>
      </c>
      <c r="I462" s="3">
        <f>'reported positions'!I234-'estimated bilateral flows'!I462</f>
        <v>706.94618149044243</v>
      </c>
      <c r="J462" s="4">
        <f>'reported positions'!J234-'estimated bilateral flows'!J462</f>
        <v>52861.587909007198</v>
      </c>
    </row>
    <row r="463" spans="1:10">
      <c r="A463" s="3" t="s">
        <v>9</v>
      </c>
      <c r="B463" s="3" t="s">
        <v>8</v>
      </c>
      <c r="C463" s="3" t="s">
        <v>25</v>
      </c>
      <c r="D463" s="3">
        <f>'reported positions'!D235+'estimated bilateral flows'!D463</f>
        <v>4575</v>
      </c>
      <c r="E463" s="3">
        <f>'reported positions'!E235+'estimated bilateral flows'!E463</f>
        <v>0</v>
      </c>
      <c r="F463" s="3">
        <f>'reported positions'!F235+'estimated bilateral flows'!F463</f>
        <v>2131.1625829232189</v>
      </c>
      <c r="G463" s="3">
        <f>'reported positions'!G235-'estimated bilateral flows'!G463</f>
        <v>0</v>
      </c>
      <c r="H463" s="3">
        <f>'reported positions'!H235-'estimated bilateral flows'!H463</f>
        <v>0</v>
      </c>
      <c r="I463" s="3">
        <f>'reported positions'!I235-'estimated bilateral flows'!I463</f>
        <v>35.055347861470203</v>
      </c>
      <c r="J463" s="4">
        <f>'reported positions'!J235-'estimated bilateral flows'!J463</f>
        <v>0</v>
      </c>
    </row>
    <row r="464" spans="1:10">
      <c r="A464" s="3" t="s">
        <v>9</v>
      </c>
      <c r="B464" s="3" t="s">
        <v>9</v>
      </c>
      <c r="C464" s="3" t="s">
        <v>25</v>
      </c>
      <c r="D464" s="3">
        <f>'reported positions'!D236+'estimated bilateral flows'!D464</f>
        <v>0</v>
      </c>
      <c r="E464" s="3">
        <f>'reported positions'!E236+'estimated bilateral flows'!E464</f>
        <v>0</v>
      </c>
      <c r="F464" s="3">
        <f>'reported positions'!F236+'estimated bilateral flows'!F464</f>
        <v>0</v>
      </c>
      <c r="G464" s="3">
        <f>'reported positions'!G236-'estimated bilateral flows'!G464</f>
        <v>0</v>
      </c>
      <c r="H464" s="3">
        <f>'reported positions'!H236-'estimated bilateral flows'!H464</f>
        <v>0</v>
      </c>
      <c r="I464" s="3">
        <f>'reported positions'!I236-'estimated bilateral flows'!I464</f>
        <v>0</v>
      </c>
      <c r="J464" s="4">
        <f>'reported positions'!J236-'estimated bilateral flows'!J464</f>
        <v>0</v>
      </c>
    </row>
    <row r="465" spans="1:10">
      <c r="A465" s="3" t="s">
        <v>9</v>
      </c>
      <c r="B465" s="3" t="s">
        <v>10</v>
      </c>
      <c r="C465" s="3" t="s">
        <v>25</v>
      </c>
      <c r="D465" s="3">
        <f>'reported positions'!D237+'estimated bilateral flows'!D465</f>
        <v>575.366478877193</v>
      </c>
      <c r="E465" s="3">
        <f>'reported positions'!E237+'estimated bilateral flows'!E465</f>
        <v>8833.6747850142438</v>
      </c>
      <c r="F465" s="3">
        <f>'reported positions'!F237+'estimated bilateral flows'!F465</f>
        <v>5939.7652320108273</v>
      </c>
      <c r="G465" s="3">
        <f>'reported positions'!G237-'estimated bilateral flows'!G465</f>
        <v>0</v>
      </c>
      <c r="H465" s="3">
        <f>'reported positions'!H237-'estimated bilateral flows'!H465</f>
        <v>17.901851107347433</v>
      </c>
      <c r="I465" s="3">
        <f>'reported positions'!I237-'estimated bilateral flows'!I465</f>
        <v>0</v>
      </c>
      <c r="J465" s="4">
        <f>'reported positions'!J237-'estimated bilateral flows'!J465</f>
        <v>3311.5784046450553</v>
      </c>
    </row>
    <row r="466" spans="1:10">
      <c r="A466" s="3" t="s">
        <v>9</v>
      </c>
      <c r="B466" s="3" t="s">
        <v>11</v>
      </c>
      <c r="C466" s="3" t="s">
        <v>25</v>
      </c>
      <c r="D466" s="3">
        <f>'reported positions'!D238+'estimated bilateral flows'!D466</f>
        <v>4484.3498378456361</v>
      </c>
      <c r="E466" s="3">
        <f>'reported positions'!E238+'estimated bilateral flows'!E466</f>
        <v>0</v>
      </c>
      <c r="F466" s="3">
        <f>'reported positions'!F238+'estimated bilateral flows'!F466</f>
        <v>106255.05990744202</v>
      </c>
      <c r="G466" s="3">
        <f>'reported positions'!G238-'estimated bilateral flows'!G466</f>
        <v>0</v>
      </c>
      <c r="H466" s="3">
        <f>'reported positions'!H238-'estimated bilateral flows'!H466</f>
        <v>0</v>
      </c>
      <c r="I466" s="3">
        <f>'reported positions'!I238-'estimated bilateral flows'!I466</f>
        <v>0.21689235802453671</v>
      </c>
      <c r="J466" s="4">
        <f>'reported positions'!J238-'estimated bilateral flows'!J466</f>
        <v>0</v>
      </c>
    </row>
    <row r="467" spans="1:10">
      <c r="A467" s="3" t="s">
        <v>9</v>
      </c>
      <c r="B467" s="3" t="s">
        <v>12</v>
      </c>
      <c r="C467" s="3" t="s">
        <v>25</v>
      </c>
      <c r="D467" s="3">
        <f>'reported positions'!D239+'estimated bilateral flows'!D467</f>
        <v>261.00732599999998</v>
      </c>
      <c r="E467" s="3">
        <f>'reported positions'!E239+'estimated bilateral flows'!E467</f>
        <v>0</v>
      </c>
      <c r="F467" s="3">
        <f>'reported positions'!F239+'estimated bilateral flows'!F467</f>
        <v>271.40816520534935</v>
      </c>
      <c r="G467" s="3">
        <f>'reported positions'!G239-'estimated bilateral flows'!G467</f>
        <v>0</v>
      </c>
      <c r="H467" s="3">
        <f>'reported positions'!H239-'estimated bilateral flows'!H467</f>
        <v>0</v>
      </c>
      <c r="I467" s="3">
        <f>'reported positions'!I239-'estimated bilateral flows'!I467</f>
        <v>1.5172825401360921</v>
      </c>
      <c r="J467" s="4">
        <f>'reported positions'!J239-'estimated bilateral flows'!J467</f>
        <v>0</v>
      </c>
    </row>
    <row r="468" spans="1:10">
      <c r="A468" s="3" t="s">
        <v>9</v>
      </c>
      <c r="B468" s="3" t="s">
        <v>13</v>
      </c>
      <c r="C468" s="3" t="s">
        <v>25</v>
      </c>
      <c r="D468" s="3">
        <f>'reported positions'!D240+'estimated bilateral flows'!D468</f>
        <v>179.88975920054258</v>
      </c>
      <c r="E468" s="3">
        <f>'reported positions'!E240+'estimated bilateral flows'!E468</f>
        <v>1676.6216026716829</v>
      </c>
      <c r="F468" s="3">
        <f>'reported positions'!F240+'estimated bilateral flows'!F468</f>
        <v>6597.8285315733001</v>
      </c>
      <c r="G468" s="3">
        <f>'reported positions'!G240-'estimated bilateral flows'!G468</f>
        <v>0</v>
      </c>
      <c r="H468" s="3">
        <f>'reported positions'!H240-'estimated bilateral flows'!H468</f>
        <v>-41.677760126895834</v>
      </c>
      <c r="I468" s="3">
        <f>'reported positions'!I240-'estimated bilateral flows'!I468</f>
        <v>21.215205504415596</v>
      </c>
      <c r="J468" s="4">
        <f>'reported positions'!J240-'estimated bilateral flows'!J468</f>
        <v>0</v>
      </c>
    </row>
    <row r="469" spans="1:10">
      <c r="A469" s="3" t="s">
        <v>9</v>
      </c>
      <c r="B469" s="3" t="s">
        <v>14</v>
      </c>
      <c r="C469" s="3" t="s">
        <v>25</v>
      </c>
      <c r="D469" s="3">
        <f>'reported positions'!D241+'estimated bilateral flows'!D469</f>
        <v>0</v>
      </c>
      <c r="E469" s="3">
        <f>'reported positions'!E241+'estimated bilateral flows'!E469</f>
        <v>0</v>
      </c>
      <c r="F469" s="3">
        <f>'reported positions'!F241+'estimated bilateral flows'!F469</f>
        <v>46.767271210985115</v>
      </c>
      <c r="G469" s="3">
        <f>'reported positions'!G241-'estimated bilateral flows'!G469</f>
        <v>0</v>
      </c>
      <c r="H469" s="3">
        <f>'reported positions'!H241-'estimated bilateral flows'!H469</f>
        <v>0</v>
      </c>
      <c r="I469" s="3">
        <f>'reported positions'!I241-'estimated bilateral flows'!I469</f>
        <v>12.854969068605373</v>
      </c>
      <c r="J469" s="4">
        <f>'reported positions'!J241-'estimated bilateral flows'!J469</f>
        <v>0</v>
      </c>
    </row>
    <row r="470" spans="1:10">
      <c r="A470" s="3" t="s">
        <v>9</v>
      </c>
      <c r="B470" s="3" t="s">
        <v>15</v>
      </c>
      <c r="C470" s="3" t="s">
        <v>25</v>
      </c>
      <c r="D470" s="3">
        <f>'reported positions'!D242+'estimated bilateral flows'!D470</f>
        <v>0</v>
      </c>
      <c r="E470" s="3">
        <f>'reported positions'!E242+'estimated bilateral flows'!E470</f>
        <v>0</v>
      </c>
      <c r="F470" s="3">
        <f>'reported positions'!F242+'estimated bilateral flows'!F470</f>
        <v>0</v>
      </c>
      <c r="G470" s="3">
        <f>'reported positions'!G242-'estimated bilateral flows'!G470</f>
        <v>0</v>
      </c>
      <c r="H470" s="3">
        <f>'reported positions'!H242-'estimated bilateral flows'!H470</f>
        <v>0</v>
      </c>
      <c r="I470" s="3">
        <f>'reported positions'!I242-'estimated bilateral flows'!I470</f>
        <v>0</v>
      </c>
      <c r="J470" s="4">
        <f>'reported positions'!J242-'estimated bilateral flows'!J470</f>
        <v>0</v>
      </c>
    </row>
    <row r="471" spans="1:10">
      <c r="A471" s="3" t="s">
        <v>9</v>
      </c>
      <c r="B471" s="3" t="s">
        <v>16</v>
      </c>
      <c r="C471" s="3" t="s">
        <v>25</v>
      </c>
      <c r="D471" s="3">
        <f>'reported positions'!D243+'estimated bilateral flows'!D471</f>
        <v>3673.5824313072399</v>
      </c>
      <c r="E471" s="3">
        <f>'reported positions'!E243+'estimated bilateral flows'!E471</f>
        <v>3484.6178045147576</v>
      </c>
      <c r="F471" s="3">
        <f>'reported positions'!F243+'estimated bilateral flows'!F471</f>
        <v>15183.239298551336</v>
      </c>
      <c r="G471" s="3">
        <f>'reported positions'!G243-'estimated bilateral flows'!G471</f>
        <v>0</v>
      </c>
      <c r="H471" s="3">
        <f>'reported positions'!H243-'estimated bilateral flows'!H471</f>
        <v>9942.1316171943236</v>
      </c>
      <c r="I471" s="3">
        <f>'reported positions'!I243-'estimated bilateral flows'!I471</f>
        <v>10.522171262297023</v>
      </c>
      <c r="J471" s="4">
        <f>'reported positions'!J243-'estimated bilateral flows'!J471</f>
        <v>0</v>
      </c>
    </row>
    <row r="472" spans="1:10">
      <c r="A472" s="3" t="s">
        <v>9</v>
      </c>
      <c r="B472" s="3" t="s">
        <v>17</v>
      </c>
      <c r="C472" s="3" t="s">
        <v>25</v>
      </c>
      <c r="D472" s="3">
        <f>'reported positions'!D244+'estimated bilateral flows'!D472</f>
        <v>169.36352045292801</v>
      </c>
      <c r="E472" s="3">
        <f>'reported positions'!E244+'estimated bilateral flows'!E472</f>
        <v>1864.3476553404555</v>
      </c>
      <c r="F472" s="3">
        <f>'reported positions'!F244+'estimated bilateral flows'!F472</f>
        <v>411.96796800028341</v>
      </c>
      <c r="G472" s="3">
        <f>'reported positions'!G244-'estimated bilateral flows'!G472</f>
        <v>0</v>
      </c>
      <c r="H472" s="3">
        <f>'reported positions'!H244-'estimated bilateral flows'!H472</f>
        <v>0</v>
      </c>
      <c r="I472" s="3">
        <f>'reported positions'!I244-'estimated bilateral flows'!I472</f>
        <v>0</v>
      </c>
      <c r="J472" s="4">
        <f>'reported positions'!J244-'estimated bilateral flows'!J472</f>
        <v>157.28283743387493</v>
      </c>
    </row>
    <row r="473" spans="1:10">
      <c r="A473" s="3" t="s">
        <v>9</v>
      </c>
      <c r="B473" s="3" t="s">
        <v>18</v>
      </c>
      <c r="C473" s="3" t="s">
        <v>25</v>
      </c>
      <c r="D473" s="3">
        <f>'reported positions'!D245+'estimated bilateral flows'!D473</f>
        <v>8757.1333970403102</v>
      </c>
      <c r="E473" s="3">
        <f>'reported positions'!E245+'estimated bilateral flows'!E473</f>
        <v>12213.879664823133</v>
      </c>
      <c r="F473" s="3">
        <f>'reported positions'!F245+'estimated bilateral flows'!F473</f>
        <v>32828.279947577728</v>
      </c>
      <c r="G473" s="3">
        <f>'reported positions'!G245-'estimated bilateral flows'!G473</f>
        <v>0</v>
      </c>
      <c r="H473" s="3">
        <f>'reported positions'!H245-'estimated bilateral flows'!H473</f>
        <v>5560.5422988298888</v>
      </c>
      <c r="I473" s="3">
        <f>'reported positions'!I245-'estimated bilateral flows'!I473</f>
        <v>0.63959146466346717</v>
      </c>
      <c r="J473" s="4">
        <f>'reported positions'!J245-'estimated bilateral flows'!J473</f>
        <v>10953.834100305223</v>
      </c>
    </row>
    <row r="474" spans="1:10">
      <c r="A474" s="3" t="s">
        <v>9</v>
      </c>
      <c r="B474" s="3" t="s">
        <v>19</v>
      </c>
      <c r="C474" s="3" t="s">
        <v>25</v>
      </c>
      <c r="D474" s="3">
        <f>'reported positions'!D246+'estimated bilateral flows'!D474</f>
        <v>3394</v>
      </c>
      <c r="E474" s="3">
        <f>'reported positions'!E246+'estimated bilateral flows'!E474</f>
        <v>27641.060467884548</v>
      </c>
      <c r="F474" s="3">
        <f>'reported positions'!F246+'estimated bilateral flows'!F474</f>
        <v>80813.171134920121</v>
      </c>
      <c r="G474" s="3">
        <f>'reported positions'!G246-'estimated bilateral flows'!G474</f>
        <v>5.6932639857922114</v>
      </c>
      <c r="H474" s="3">
        <f>'reported positions'!H246-'estimated bilateral flows'!H474</f>
        <v>5260.2137324684445</v>
      </c>
      <c r="I474" s="3">
        <f>'reported positions'!I246-'estimated bilateral flows'!I474</f>
        <v>45.80164122705925</v>
      </c>
      <c r="J474" s="4">
        <f>'reported positions'!J246-'estimated bilateral flows'!J474</f>
        <v>114440.87052091646</v>
      </c>
    </row>
    <row r="475" spans="1:10">
      <c r="A475" s="3" t="s">
        <v>9</v>
      </c>
      <c r="B475" s="3" t="s">
        <v>37</v>
      </c>
      <c r="C475" s="3" t="s">
        <v>25</v>
      </c>
      <c r="D475" s="3">
        <f t="shared" ref="D475:J475" si="15">SUM(D458:D474)</f>
        <v>29358.509681567019</v>
      </c>
      <c r="E475" s="3">
        <f t="shared" si="15"/>
        <v>56525.001520045458</v>
      </c>
      <c r="F475" s="3">
        <f t="shared" si="15"/>
        <v>322999.0926936022</v>
      </c>
      <c r="G475" s="3">
        <f t="shared" si="15"/>
        <v>5.6932639857922114</v>
      </c>
      <c r="H475" s="3">
        <f t="shared" si="15"/>
        <v>20739.111739473108</v>
      </c>
      <c r="I475" s="3">
        <f t="shared" si="15"/>
        <v>938.77037340742379</v>
      </c>
      <c r="J475" s="3">
        <f t="shared" si="15"/>
        <v>181725.15377230779</v>
      </c>
    </row>
    <row r="477" spans="1:10">
      <c r="A477" s="3" t="s">
        <v>9</v>
      </c>
      <c r="B477" s="3" t="s">
        <v>3</v>
      </c>
      <c r="C477" s="3" t="s">
        <v>22</v>
      </c>
      <c r="D477" s="3">
        <f>D458+'estimated bilateral flows'!D477</f>
        <v>0.43509999999999999</v>
      </c>
      <c r="E477" s="3">
        <f>E458+'estimated bilateral flows'!E477</f>
        <v>0</v>
      </c>
      <c r="F477" s="3">
        <f>F458+'estimated bilateral flows'!F477</f>
        <v>5.3468137270516358E-2</v>
      </c>
      <c r="G477" s="3">
        <f>G458-'estimated bilateral flows'!G477</f>
        <v>0</v>
      </c>
      <c r="H477" s="3">
        <f>H458-'estimated bilateral flows'!H477</f>
        <v>0</v>
      </c>
      <c r="I477" s="3">
        <f>I458-'estimated bilateral flows'!I477</f>
        <v>0</v>
      </c>
      <c r="J477" s="4">
        <f>J458-'estimated bilateral flows'!J477</f>
        <v>0</v>
      </c>
    </row>
    <row r="478" spans="1:10">
      <c r="A478" s="3" t="s">
        <v>9</v>
      </c>
      <c r="B478" s="3" t="s">
        <v>4</v>
      </c>
      <c r="C478" s="3" t="s">
        <v>22</v>
      </c>
      <c r="D478" s="3">
        <f>D459+'estimated bilateral flows'!D478</f>
        <v>184.18479910940201</v>
      </c>
      <c r="E478" s="3">
        <f>E459+'estimated bilateral flows'!E478</f>
        <v>862.05121810514936</v>
      </c>
      <c r="F478" s="3">
        <f>F459+'estimated bilateral flows'!F478</f>
        <v>2957.0469350929166</v>
      </c>
      <c r="G478" s="3">
        <f>G459-'estimated bilateral flows'!G478</f>
        <v>0</v>
      </c>
      <c r="H478" s="3">
        <f>H459-'estimated bilateral flows'!H478</f>
        <v>0</v>
      </c>
      <c r="I478" s="3">
        <f>I459-'estimated bilateral flows'!I478</f>
        <v>0.11923210237716311</v>
      </c>
      <c r="J478" s="4">
        <f>J459-'estimated bilateral flows'!J478</f>
        <v>0</v>
      </c>
    </row>
    <row r="479" spans="1:10">
      <c r="A479" s="3" t="s">
        <v>9</v>
      </c>
      <c r="B479" s="3" t="s">
        <v>5</v>
      </c>
      <c r="C479" s="3" t="s">
        <v>22</v>
      </c>
      <c r="D479" s="3">
        <f>D460+'estimated bilateral flows'!D479</f>
        <v>0</v>
      </c>
      <c r="E479" s="3">
        <f>E460+'estimated bilateral flows'!E479</f>
        <v>0</v>
      </c>
      <c r="F479" s="3">
        <f>F460+'estimated bilateral flows'!F479</f>
        <v>0</v>
      </c>
      <c r="G479" s="3">
        <f>G460-'estimated bilateral flows'!G479</f>
        <v>0</v>
      </c>
      <c r="H479" s="3">
        <f>H460-'estimated bilateral flows'!H479</f>
        <v>0</v>
      </c>
      <c r="I479" s="3">
        <f>I460-'estimated bilateral flows'!I479</f>
        <v>34.656119821012531</v>
      </c>
      <c r="J479" s="4">
        <f>J460-'estimated bilateral flows'!J479</f>
        <v>0</v>
      </c>
    </row>
    <row r="480" spans="1:10">
      <c r="A480" s="3" t="s">
        <v>9</v>
      </c>
      <c r="B480" s="3" t="s">
        <v>6</v>
      </c>
      <c r="C480" s="3" t="s">
        <v>22</v>
      </c>
      <c r="D480" s="3">
        <f>D461+'estimated bilateral flows'!D480</f>
        <v>304.96297416494514</v>
      </c>
      <c r="E480" s="3">
        <f>E461+'estimated bilateral flows'!E480</f>
        <v>0</v>
      </c>
      <c r="F480" s="3">
        <f>F461+'estimated bilateral flows'!F480</f>
        <v>6025.391527648645</v>
      </c>
      <c r="G480" s="3">
        <f>G461-'estimated bilateral flows'!G480</f>
        <v>0</v>
      </c>
      <c r="H480" s="3">
        <f>H461-'estimated bilateral flows'!H480</f>
        <v>0</v>
      </c>
      <c r="I480" s="3">
        <f>I461-'estimated bilateral flows'!I480</f>
        <v>74.937249230931485</v>
      </c>
      <c r="J480" s="4">
        <f>J461-'estimated bilateral flows'!J480</f>
        <v>0</v>
      </c>
    </row>
    <row r="481" spans="1:10">
      <c r="A481" s="3" t="s">
        <v>9</v>
      </c>
      <c r="B481" s="3" t="s">
        <v>7</v>
      </c>
      <c r="C481" s="3" t="s">
        <v>22</v>
      </c>
      <c r="D481" s="3">
        <f>D462+'estimated bilateral flows'!D481</f>
        <v>2799.2340575688195</v>
      </c>
      <c r="E481" s="3">
        <f>E462+'estimated bilateral flows'!E481</f>
        <v>0</v>
      </c>
      <c r="F481" s="3">
        <f>F462+'estimated bilateral flows'!F481</f>
        <v>62600.049960238393</v>
      </c>
      <c r="G481" s="3">
        <f>G462-'estimated bilateral flows'!G481</f>
        <v>0</v>
      </c>
      <c r="H481" s="3">
        <f>H462-'estimated bilateral flows'!H481</f>
        <v>0</v>
      </c>
      <c r="I481" s="3">
        <f>I462-'estimated bilateral flows'!I481</f>
        <v>745.77010661489192</v>
      </c>
      <c r="J481" s="4">
        <f>J462-'estimated bilateral flows'!J481</f>
        <v>53269.837757270659</v>
      </c>
    </row>
    <row r="482" spans="1:10">
      <c r="A482" s="3" t="s">
        <v>9</v>
      </c>
      <c r="B482" s="3" t="s">
        <v>8</v>
      </c>
      <c r="C482" s="3" t="s">
        <v>22</v>
      </c>
      <c r="D482" s="3">
        <f>D463+'estimated bilateral flows'!D482</f>
        <v>4575</v>
      </c>
      <c r="E482" s="3">
        <f>E463+'estimated bilateral flows'!E482</f>
        <v>0</v>
      </c>
      <c r="F482" s="3">
        <f>F463+'estimated bilateral flows'!F482</f>
        <v>2103.6004371392933</v>
      </c>
      <c r="G482" s="3">
        <f>G463-'estimated bilateral flows'!G482</f>
        <v>0</v>
      </c>
      <c r="H482" s="3">
        <f>H463-'estimated bilateral flows'!H482</f>
        <v>0</v>
      </c>
      <c r="I482" s="3">
        <f>I463-'estimated bilateral flows'!I482</f>
        <v>36.980510251789511</v>
      </c>
      <c r="J482" s="4">
        <f>J463-'estimated bilateral flows'!J482</f>
        <v>0</v>
      </c>
    </row>
    <row r="483" spans="1:10">
      <c r="A483" s="3" t="s">
        <v>9</v>
      </c>
      <c r="B483" s="3" t="s">
        <v>9</v>
      </c>
      <c r="C483" s="3" t="s">
        <v>22</v>
      </c>
      <c r="D483" s="3">
        <f>D464+'estimated bilateral flows'!D483</f>
        <v>0</v>
      </c>
      <c r="E483" s="3">
        <f>E464+'estimated bilateral flows'!E483</f>
        <v>0</v>
      </c>
      <c r="F483" s="3">
        <f>F464+'estimated bilateral flows'!F483</f>
        <v>0</v>
      </c>
      <c r="G483" s="3">
        <f>G464-'estimated bilateral flows'!G483</f>
        <v>0</v>
      </c>
      <c r="H483" s="3">
        <f>H464-'estimated bilateral flows'!H483</f>
        <v>0</v>
      </c>
      <c r="I483" s="3">
        <f>I464-'estimated bilateral flows'!I483</f>
        <v>0</v>
      </c>
      <c r="J483" s="4">
        <f>J464-'estimated bilateral flows'!J483</f>
        <v>0</v>
      </c>
    </row>
    <row r="484" spans="1:10">
      <c r="A484" s="3" t="s">
        <v>9</v>
      </c>
      <c r="B484" s="3" t="s">
        <v>10</v>
      </c>
      <c r="C484" s="3" t="s">
        <v>22</v>
      </c>
      <c r="D484" s="3">
        <f>D465+'estimated bilateral flows'!D484</f>
        <v>575.366478877193</v>
      </c>
      <c r="E484" s="3">
        <f>E465+'estimated bilateral flows'!E484</f>
        <v>9392.0626924335083</v>
      </c>
      <c r="F484" s="3">
        <f>F465+'estimated bilateral flows'!F484</f>
        <v>5862.9467496675334</v>
      </c>
      <c r="G484" s="3">
        <f>G465-'estimated bilateral flows'!G484</f>
        <v>0</v>
      </c>
      <c r="H484" s="3">
        <f>H465-'estimated bilateral flows'!H484</f>
        <v>18.733436208567287</v>
      </c>
      <c r="I484" s="3">
        <f>I465-'estimated bilateral flows'!I484</f>
        <v>0</v>
      </c>
      <c r="J484" s="4">
        <f>J465-'estimated bilateral flows'!J484</f>
        <v>3337.1537124382312</v>
      </c>
    </row>
    <row r="485" spans="1:10">
      <c r="A485" s="3" t="s">
        <v>9</v>
      </c>
      <c r="B485" s="3" t="s">
        <v>11</v>
      </c>
      <c r="C485" s="3" t="s">
        <v>22</v>
      </c>
      <c r="D485" s="3">
        <f>D466+'estimated bilateral flows'!D485</f>
        <v>4484.3498378456361</v>
      </c>
      <c r="E485" s="3">
        <f>E466+'estimated bilateral flows'!E485</f>
        <v>0</v>
      </c>
      <c r="F485" s="3">
        <f>F466+'estimated bilateral flows'!F485</f>
        <v>104880.87218712665</v>
      </c>
      <c r="G485" s="3">
        <f>G466-'estimated bilateral flows'!G485</f>
        <v>0</v>
      </c>
      <c r="H485" s="3">
        <f>H466-'estimated bilateral flows'!H485</f>
        <v>0</v>
      </c>
      <c r="I485" s="3">
        <f>I466-'estimated bilateral flows'!I485</f>
        <v>0.22880360797323418</v>
      </c>
      <c r="J485" s="4">
        <f>J466-'estimated bilateral flows'!J485</f>
        <v>0</v>
      </c>
    </row>
    <row r="486" spans="1:10">
      <c r="A486" s="3" t="s">
        <v>9</v>
      </c>
      <c r="B486" s="3" t="s">
        <v>12</v>
      </c>
      <c r="C486" s="3" t="s">
        <v>22</v>
      </c>
      <c r="D486" s="3">
        <f>D467+'estimated bilateral flows'!D486</f>
        <v>261.00732599999998</v>
      </c>
      <c r="E486" s="3">
        <f>E467+'estimated bilateral flows'!E486</f>
        <v>0</v>
      </c>
      <c r="F486" s="3">
        <f>F467+'estimated bilateral flows'!F486</f>
        <v>267.89806631553267</v>
      </c>
      <c r="G486" s="3">
        <f>G467-'estimated bilateral flows'!G486</f>
        <v>0</v>
      </c>
      <c r="H486" s="3">
        <f>H467-'estimated bilateral flows'!H486</f>
        <v>0</v>
      </c>
      <c r="I486" s="3">
        <f>I467-'estimated bilateral flows'!I486</f>
        <v>1.6006083508883133</v>
      </c>
      <c r="J486" s="4">
        <f>J467-'estimated bilateral flows'!J486</f>
        <v>0</v>
      </c>
    </row>
    <row r="487" spans="1:10">
      <c r="A487" s="3" t="s">
        <v>9</v>
      </c>
      <c r="B487" s="3" t="s">
        <v>13</v>
      </c>
      <c r="C487" s="3" t="s">
        <v>22</v>
      </c>
      <c r="D487" s="3">
        <f>D468+'estimated bilateral flows'!D487</f>
        <v>179.88975920054258</v>
      </c>
      <c r="E487" s="3">
        <f>E468+'estimated bilateral flows'!E487</f>
        <v>1782.6030035081715</v>
      </c>
      <c r="F487" s="3">
        <f>F468+'estimated bilateral flows'!F487</f>
        <v>6512.4993721268474</v>
      </c>
      <c r="G487" s="3">
        <f>G468-'estimated bilateral flows'!G487</f>
        <v>0</v>
      </c>
      <c r="H487" s="3">
        <f>H468-'estimated bilateral flows'!H487</f>
        <v>-43.613794795373032</v>
      </c>
      <c r="I487" s="3">
        <f>I468-'estimated bilateral flows'!I487</f>
        <v>22.380297800786355</v>
      </c>
      <c r="J487" s="4">
        <f>J468-'estimated bilateral flows'!J487</f>
        <v>0</v>
      </c>
    </row>
    <row r="488" spans="1:10">
      <c r="A488" s="3" t="s">
        <v>9</v>
      </c>
      <c r="B488" s="3" t="s">
        <v>14</v>
      </c>
      <c r="C488" s="3" t="s">
        <v>22</v>
      </c>
      <c r="D488" s="3">
        <f>D469+'estimated bilateral flows'!D488</f>
        <v>0</v>
      </c>
      <c r="E488" s="3">
        <f>E469+'estimated bilateral flows'!E488</f>
        <v>0</v>
      </c>
      <c r="F488" s="3">
        <f>F469+'estimated bilateral flows'!F488</f>
        <v>46.162434040249181</v>
      </c>
      <c r="G488" s="3">
        <f>G469-'estimated bilateral flows'!G488</f>
        <v>0</v>
      </c>
      <c r="H488" s="3">
        <f>H469-'estimated bilateral flows'!H488</f>
        <v>0</v>
      </c>
      <c r="I488" s="3">
        <f>I469-'estimated bilateral flows'!I488</f>
        <v>13.560935618342505</v>
      </c>
      <c r="J488" s="4">
        <f>J469-'estimated bilateral flows'!J488</f>
        <v>0</v>
      </c>
    </row>
    <row r="489" spans="1:10">
      <c r="A489" s="3" t="s">
        <v>9</v>
      </c>
      <c r="B489" s="3" t="s">
        <v>15</v>
      </c>
      <c r="C489" s="3" t="s">
        <v>22</v>
      </c>
      <c r="D489" s="3">
        <f>D470+'estimated bilateral flows'!D489</f>
        <v>0</v>
      </c>
      <c r="E489" s="3">
        <f>E470+'estimated bilateral flows'!E489</f>
        <v>0</v>
      </c>
      <c r="F489" s="3">
        <f>F470+'estimated bilateral flows'!F489</f>
        <v>0</v>
      </c>
      <c r="G489" s="3">
        <f>G470-'estimated bilateral flows'!G489</f>
        <v>0</v>
      </c>
      <c r="H489" s="3">
        <f>H470-'estimated bilateral flows'!H489</f>
        <v>0</v>
      </c>
      <c r="I489" s="3">
        <f>I470-'estimated bilateral flows'!I489</f>
        <v>0</v>
      </c>
      <c r="J489" s="4">
        <f>J470-'estimated bilateral flows'!J489</f>
        <v>0</v>
      </c>
    </row>
    <row r="490" spans="1:10">
      <c r="A490" s="3" t="s">
        <v>9</v>
      </c>
      <c r="B490" s="3" t="s">
        <v>16</v>
      </c>
      <c r="C490" s="3" t="s">
        <v>22</v>
      </c>
      <c r="D490" s="3">
        <f>D471+'estimated bilateral flows'!D490</f>
        <v>3673.5824313072399</v>
      </c>
      <c r="E490" s="3">
        <f>E471+'estimated bilateral flows'!E490</f>
        <v>3704.8849630159716</v>
      </c>
      <c r="F490" s="3">
        <f>F471+'estimated bilateral flows'!F490</f>
        <v>14986.8757463887</v>
      </c>
      <c r="G490" s="3">
        <f>G471-'estimated bilateral flows'!G490</f>
        <v>0</v>
      </c>
      <c r="H490" s="3">
        <f>H471-'estimated bilateral flows'!H490</f>
        <v>10403.968132180886</v>
      </c>
      <c r="I490" s="3">
        <f>I471-'estimated bilateral flows'!I490</f>
        <v>11.100025701474832</v>
      </c>
      <c r="J490" s="4">
        <f>J471-'estimated bilateral flows'!J490</f>
        <v>0</v>
      </c>
    </row>
    <row r="491" spans="1:10">
      <c r="A491" s="3" t="s">
        <v>9</v>
      </c>
      <c r="B491" s="3" t="s">
        <v>17</v>
      </c>
      <c r="C491" s="3" t="s">
        <v>22</v>
      </c>
      <c r="D491" s="3">
        <f>D472+'estimated bilateral flows'!D491</f>
        <v>169.36352045292801</v>
      </c>
      <c r="E491" s="3">
        <f>E472+'estimated bilateral flows'!E491</f>
        <v>1982.1954606200443</v>
      </c>
      <c r="F491" s="3">
        <f>F472+'estimated bilateral flows'!F491</f>
        <v>406.64002104620505</v>
      </c>
      <c r="G491" s="3">
        <f>G472-'estimated bilateral flows'!G491</f>
        <v>0</v>
      </c>
      <c r="H491" s="3">
        <f>H472-'estimated bilateral flows'!H491</f>
        <v>0</v>
      </c>
      <c r="I491" s="3">
        <f>I472-'estimated bilateral flows'!I491</f>
        <v>0</v>
      </c>
      <c r="J491" s="4">
        <f>J472-'estimated bilateral flows'!J491</f>
        <v>158.49753220670988</v>
      </c>
    </row>
    <row r="492" spans="1:10">
      <c r="A492" s="3" t="s">
        <v>9</v>
      </c>
      <c r="B492" s="3" t="s">
        <v>18</v>
      </c>
      <c r="C492" s="3" t="s">
        <v>22</v>
      </c>
      <c r="D492" s="3">
        <f>D473+'estimated bilateral flows'!D492</f>
        <v>8757.1333970403102</v>
      </c>
      <c r="E492" s="3">
        <f>E473+'estimated bilateral flows'!E492</f>
        <v>12985.934655921643</v>
      </c>
      <c r="F492" s="3">
        <f>F473+'estimated bilateral flows'!F492</f>
        <v>32403.714574198486</v>
      </c>
      <c r="G492" s="3">
        <f>G473-'estimated bilateral flows'!G492</f>
        <v>0</v>
      </c>
      <c r="H492" s="3">
        <f>H473-'estimated bilateral flows'!H492</f>
        <v>5818.8431919990817</v>
      </c>
      <c r="I492" s="3">
        <f>I473-'estimated bilateral flows'!I492</f>
        <v>0.67471641728995946</v>
      </c>
      <c r="J492" s="4">
        <f>J473-'estimated bilateral flows'!J492</f>
        <v>11038.430520621812</v>
      </c>
    </row>
    <row r="493" spans="1:10">
      <c r="A493" s="3" t="s">
        <v>9</v>
      </c>
      <c r="B493" s="3" t="s">
        <v>19</v>
      </c>
      <c r="C493" s="3" t="s">
        <v>22</v>
      </c>
      <c r="D493" s="3">
        <f>D474+'estimated bilateral flows'!D493</f>
        <v>3394</v>
      </c>
      <c r="E493" s="3">
        <f>E474+'estimated bilateral flows'!E493</f>
        <v>29388.287334295223</v>
      </c>
      <c r="F493" s="3">
        <f>F474+'estimated bilateral flows'!F493</f>
        <v>79768.021214435503</v>
      </c>
      <c r="G493" s="3">
        <f>G474-'estimated bilateral flows'!G493</f>
        <v>5.6932639857922114</v>
      </c>
      <c r="H493" s="3">
        <f>H474-'estimated bilateral flows'!H493</f>
        <v>5504.5636236010714</v>
      </c>
      <c r="I493" s="3">
        <f>I474-'estimated bilateral flows'!I493</f>
        <v>48.31696634817002</v>
      </c>
      <c r="J493" s="4">
        <f>J474-'estimated bilateral flows'!J493</f>
        <v>115324.69694144935</v>
      </c>
    </row>
    <row r="494" spans="1:10">
      <c r="A494" s="3" t="s">
        <v>9</v>
      </c>
      <c r="B494" s="3" t="s">
        <v>37</v>
      </c>
      <c r="C494" s="3" t="s">
        <v>22</v>
      </c>
      <c r="D494" s="3">
        <f t="shared" ref="D494:J494" si="16">SUM(D477:D493)</f>
        <v>29358.509681567019</v>
      </c>
      <c r="E494" s="3">
        <f t="shared" si="16"/>
        <v>60098.01932789971</v>
      </c>
      <c r="F494" s="3">
        <f t="shared" si="16"/>
        <v>318821.77269360225</v>
      </c>
      <c r="G494" s="3">
        <f t="shared" si="16"/>
        <v>5.6932639857922114</v>
      </c>
      <c r="H494" s="3">
        <f t="shared" si="16"/>
        <v>21702.494589194233</v>
      </c>
      <c r="I494" s="3">
        <f t="shared" si="16"/>
        <v>990.32557186592771</v>
      </c>
      <c r="J494" s="3">
        <f t="shared" si="16"/>
        <v>183128.61646398675</v>
      </c>
    </row>
    <row r="496" spans="1:10">
      <c r="A496" s="3" t="s">
        <v>9</v>
      </c>
      <c r="B496" s="3" t="s">
        <v>3</v>
      </c>
      <c r="C496" s="3" t="s">
        <v>23</v>
      </c>
      <c r="D496" s="3">
        <f>D477+'estimated bilateral flows'!D496</f>
        <v>0.43509999999999999</v>
      </c>
      <c r="E496" s="3">
        <f>E477+'estimated bilateral flows'!E496</f>
        <v>0</v>
      </c>
      <c r="F496" s="3">
        <f>F477+'estimated bilateral flows'!F496</f>
        <v>5.3249865320541344E-2</v>
      </c>
      <c r="G496" s="3">
        <f>G477-'estimated bilateral flows'!G496</f>
        <v>0</v>
      </c>
      <c r="H496" s="3">
        <f>H477-'estimated bilateral flows'!H496</f>
        <v>0</v>
      </c>
      <c r="I496" s="3">
        <f>I477-'estimated bilateral flows'!I496</f>
        <v>0</v>
      </c>
      <c r="J496" s="4">
        <f>J477-'estimated bilateral flows'!J496</f>
        <v>0</v>
      </c>
    </row>
    <row r="497" spans="1:10">
      <c r="A497" s="3" t="s">
        <v>9</v>
      </c>
      <c r="B497" s="3" t="s">
        <v>4</v>
      </c>
      <c r="C497" s="3" t="s">
        <v>23</v>
      </c>
      <c r="D497" s="3">
        <f>D478+'estimated bilateral flows'!D497</f>
        <v>184.18479910940201</v>
      </c>
      <c r="E497" s="3">
        <f>E478+'estimated bilateral flows'!E497</f>
        <v>899.93320108501109</v>
      </c>
      <c r="F497" s="3">
        <f>F478+'estimated bilateral flows'!F497</f>
        <v>2944.9754391770439</v>
      </c>
      <c r="G497" s="3">
        <f>G478-'estimated bilateral flows'!G497</f>
        <v>0</v>
      </c>
      <c r="H497" s="3">
        <f>H478-'estimated bilateral flows'!H497</f>
        <v>0</v>
      </c>
      <c r="I497" s="3">
        <f>I478-'estimated bilateral flows'!I497</f>
        <v>0.12124877374087119</v>
      </c>
      <c r="J497" s="4">
        <f>J478-'estimated bilateral flows'!J497</f>
        <v>0</v>
      </c>
    </row>
    <row r="498" spans="1:10">
      <c r="A498" s="3" t="s">
        <v>9</v>
      </c>
      <c r="B498" s="3" t="s">
        <v>5</v>
      </c>
      <c r="C498" s="3" t="s">
        <v>23</v>
      </c>
      <c r="D498" s="3">
        <f>D479+'estimated bilateral flows'!D498</f>
        <v>0</v>
      </c>
      <c r="E498" s="3">
        <f>E479+'estimated bilateral flows'!E498</f>
        <v>0</v>
      </c>
      <c r="F498" s="3">
        <f>F479+'estimated bilateral flows'!F498</f>
        <v>0</v>
      </c>
      <c r="G498" s="3">
        <f>G479-'estimated bilateral flows'!G498</f>
        <v>0</v>
      </c>
      <c r="H498" s="3">
        <f>H479-'estimated bilateral flows'!H498</f>
        <v>0</v>
      </c>
      <c r="I498" s="3">
        <f>I479-'estimated bilateral flows'!I498</f>
        <v>35.242287497559836</v>
      </c>
      <c r="J498" s="4">
        <f>J479-'estimated bilateral flows'!J498</f>
        <v>0</v>
      </c>
    </row>
    <row r="499" spans="1:10">
      <c r="A499" s="3" t="s">
        <v>9</v>
      </c>
      <c r="B499" s="3" t="s">
        <v>6</v>
      </c>
      <c r="C499" s="3" t="s">
        <v>23</v>
      </c>
      <c r="D499" s="3">
        <f>D480+'estimated bilateral flows'!D499</f>
        <v>304.96297416494514</v>
      </c>
      <c r="E499" s="3">
        <f>E480+'estimated bilateral flows'!E499</f>
        <v>0</v>
      </c>
      <c r="F499" s="3">
        <f>F480+'estimated bilateral flows'!F499</f>
        <v>6000.7941875272045</v>
      </c>
      <c r="G499" s="3">
        <f>G480-'estimated bilateral flows'!G499</f>
        <v>0</v>
      </c>
      <c r="H499" s="3">
        <f>H480-'estimated bilateral flows'!H499</f>
        <v>0</v>
      </c>
      <c r="I499" s="3">
        <f>I480-'estimated bilateral flows'!I499</f>
        <v>76.20472503305254</v>
      </c>
      <c r="J499" s="4">
        <f>J480-'estimated bilateral flows'!J499</f>
        <v>0</v>
      </c>
    </row>
    <row r="500" spans="1:10">
      <c r="A500" s="3" t="s">
        <v>9</v>
      </c>
      <c r="B500" s="3" t="s">
        <v>7</v>
      </c>
      <c r="C500" s="3" t="s">
        <v>23</v>
      </c>
      <c r="D500" s="3">
        <f>D481+'estimated bilateral flows'!D500</f>
        <v>2799.2340575688195</v>
      </c>
      <c r="E500" s="3">
        <f>E481+'estimated bilateral flows'!E500</f>
        <v>0</v>
      </c>
      <c r="F500" s="3">
        <f>F481+'estimated bilateral flows'!F500</f>
        <v>62344.498978459778</v>
      </c>
      <c r="G500" s="3">
        <f>G481-'estimated bilateral flows'!G500</f>
        <v>0</v>
      </c>
      <c r="H500" s="3">
        <f>H481-'estimated bilateral flows'!H500</f>
        <v>0</v>
      </c>
      <c r="I500" s="3">
        <f>I481-'estimated bilateral flows'!I500</f>
        <v>758.38393450129706</v>
      </c>
      <c r="J500" s="4">
        <f>J481-'estimated bilateral flows'!J500</f>
        <v>52409.980782634382</v>
      </c>
    </row>
    <row r="501" spans="1:10">
      <c r="A501" s="3" t="s">
        <v>9</v>
      </c>
      <c r="B501" s="3" t="s">
        <v>8</v>
      </c>
      <c r="C501" s="3" t="s">
        <v>23</v>
      </c>
      <c r="D501" s="3">
        <f>D482+'estimated bilateral flows'!D501</f>
        <v>4575</v>
      </c>
      <c r="E501" s="3">
        <f>E482+'estimated bilateral flows'!E501</f>
        <v>0</v>
      </c>
      <c r="F501" s="3">
        <f>F482+'estimated bilateral flows'!F501</f>
        <v>2095.0129494723933</v>
      </c>
      <c r="G501" s="3">
        <f>G482-'estimated bilateral flows'!G501</f>
        <v>0</v>
      </c>
      <c r="H501" s="3">
        <f>H482-'estimated bilateral flows'!H501</f>
        <v>0</v>
      </c>
      <c r="I501" s="3">
        <f>I482-'estimated bilateral flows'!I501</f>
        <v>37.605992270081771</v>
      </c>
      <c r="J501" s="4">
        <f>J482-'estimated bilateral flows'!J501</f>
        <v>0</v>
      </c>
    </row>
    <row r="502" spans="1:10">
      <c r="A502" s="3" t="s">
        <v>9</v>
      </c>
      <c r="B502" s="3" t="s">
        <v>9</v>
      </c>
      <c r="C502" s="3" t="s">
        <v>23</v>
      </c>
      <c r="D502" s="3">
        <f>D483+'estimated bilateral flows'!D502</f>
        <v>0</v>
      </c>
      <c r="E502" s="3">
        <f>E483+'estimated bilateral flows'!E502</f>
        <v>0</v>
      </c>
      <c r="F502" s="3">
        <f>F483+'estimated bilateral flows'!F502</f>
        <v>0</v>
      </c>
      <c r="G502" s="3">
        <f>G483-'estimated bilateral flows'!G502</f>
        <v>0</v>
      </c>
      <c r="H502" s="3">
        <f>H483-'estimated bilateral flows'!H502</f>
        <v>0</v>
      </c>
      <c r="I502" s="3">
        <f>I483-'estimated bilateral flows'!I502</f>
        <v>0</v>
      </c>
      <c r="J502" s="4">
        <f>J483-'estimated bilateral flows'!J502</f>
        <v>0</v>
      </c>
    </row>
    <row r="503" spans="1:10">
      <c r="A503" s="3" t="s">
        <v>9</v>
      </c>
      <c r="B503" s="3" t="s">
        <v>10</v>
      </c>
      <c r="C503" s="3" t="s">
        <v>23</v>
      </c>
      <c r="D503" s="3">
        <f>D484+'estimated bilateral flows'!D503</f>
        <v>575.366478877193</v>
      </c>
      <c r="E503" s="3">
        <f>E484+'estimated bilateral flows'!E503</f>
        <v>9804.7875417094165</v>
      </c>
      <c r="F503" s="3">
        <f>F484+'estimated bilateral flows'!F503</f>
        <v>5839.0125547436483</v>
      </c>
      <c r="G503" s="3">
        <f>G484-'estimated bilateral flows'!G503</f>
        <v>0</v>
      </c>
      <c r="H503" s="3">
        <f>H484-'estimated bilateral flows'!H503</f>
        <v>19.840020620564353</v>
      </c>
      <c r="I503" s="3">
        <f>I484-'estimated bilateral flows'!I503</f>
        <v>0</v>
      </c>
      <c r="J503" s="4">
        <f>J484-'estimated bilateral flows'!J503</f>
        <v>3283.286927482955</v>
      </c>
    </row>
    <row r="504" spans="1:10">
      <c r="A504" s="3" t="s">
        <v>9</v>
      </c>
      <c r="B504" s="3" t="s">
        <v>11</v>
      </c>
      <c r="C504" s="3" t="s">
        <v>23</v>
      </c>
      <c r="D504" s="3">
        <f>D485+'estimated bilateral flows'!D504</f>
        <v>4484.3498378456361</v>
      </c>
      <c r="E504" s="3">
        <f>E485+'estimated bilateral flows'!E504</f>
        <v>0</v>
      </c>
      <c r="F504" s="3">
        <f>F485+'estimated bilateral flows'!F504</f>
        <v>104452.71901673394</v>
      </c>
      <c r="G504" s="3">
        <f>G485-'estimated bilateral flows'!G504</f>
        <v>0</v>
      </c>
      <c r="H504" s="3">
        <f>H485-'estimated bilateral flows'!H504</f>
        <v>0</v>
      </c>
      <c r="I504" s="3">
        <f>I485-'estimated bilateral flows'!I504</f>
        <v>0.23267355302086162</v>
      </c>
      <c r="J504" s="4">
        <f>J485-'estimated bilateral flows'!J504</f>
        <v>0</v>
      </c>
    </row>
    <row r="505" spans="1:10">
      <c r="A505" s="3" t="s">
        <v>9</v>
      </c>
      <c r="B505" s="3" t="s">
        <v>12</v>
      </c>
      <c r="C505" s="3" t="s">
        <v>23</v>
      </c>
      <c r="D505" s="3">
        <f>D486+'estimated bilateral flows'!D505</f>
        <v>261.00732599999998</v>
      </c>
      <c r="E505" s="3">
        <f>E486+'estimated bilateral flows'!E505</f>
        <v>0</v>
      </c>
      <c r="F505" s="3">
        <f>F486+'estimated bilateral flows'!F505</f>
        <v>266.80443118413882</v>
      </c>
      <c r="G505" s="3">
        <f>G486-'estimated bilateral flows'!G505</f>
        <v>0</v>
      </c>
      <c r="H505" s="3">
        <f>H486-'estimated bilateral flows'!H505</f>
        <v>0</v>
      </c>
      <c r="I505" s="3">
        <f>I486-'estimated bilateral flows'!I505</f>
        <v>1.6276807664659383</v>
      </c>
      <c r="J505" s="4">
        <f>J486-'estimated bilateral flows'!J505</f>
        <v>0</v>
      </c>
    </row>
    <row r="506" spans="1:10">
      <c r="A506" s="3" t="s">
        <v>9</v>
      </c>
      <c r="B506" s="3" t="s">
        <v>13</v>
      </c>
      <c r="C506" s="3" t="s">
        <v>23</v>
      </c>
      <c r="D506" s="3">
        <f>D487+'estimated bilateral flows'!D506</f>
        <v>179.88975920054258</v>
      </c>
      <c r="E506" s="3">
        <f>E487+'estimated bilateral flows'!E506</f>
        <v>1860.9377186857446</v>
      </c>
      <c r="F506" s="3">
        <f>F487+'estimated bilateral flows'!F506</f>
        <v>6485.9135210063332</v>
      </c>
      <c r="G506" s="3">
        <f>G487-'estimated bilateral flows'!G506</f>
        <v>0</v>
      </c>
      <c r="H506" s="3">
        <f>H487-'estimated bilateral flows'!H506</f>
        <v>-46.190062434223336</v>
      </c>
      <c r="I506" s="3">
        <f>I487-'estimated bilateral flows'!I506</f>
        <v>22.758834325650565</v>
      </c>
      <c r="J506" s="4">
        <f>J487-'estimated bilateral flows'!J506</f>
        <v>0</v>
      </c>
    </row>
    <row r="507" spans="1:10">
      <c r="A507" s="3" t="s">
        <v>9</v>
      </c>
      <c r="B507" s="3" t="s">
        <v>14</v>
      </c>
      <c r="C507" s="3" t="s">
        <v>23</v>
      </c>
      <c r="D507" s="3">
        <f>D488+'estimated bilateral flows'!D507</f>
        <v>0</v>
      </c>
      <c r="E507" s="3">
        <f>E488+'estimated bilateral flows'!E507</f>
        <v>0</v>
      </c>
      <c r="F507" s="3">
        <f>F488+'estimated bilateral flows'!F507</f>
        <v>45.973986022272051</v>
      </c>
      <c r="G507" s="3">
        <f>G488-'estimated bilateral flows'!G507</f>
        <v>0</v>
      </c>
      <c r="H507" s="3">
        <f>H488-'estimated bilateral flows'!H507</f>
        <v>0</v>
      </c>
      <c r="I507" s="3">
        <f>I488-'estimated bilateral flows'!I507</f>
        <v>13.790302961376442</v>
      </c>
      <c r="J507" s="4">
        <f>J488-'estimated bilateral flows'!J507</f>
        <v>0</v>
      </c>
    </row>
    <row r="508" spans="1:10">
      <c r="A508" s="3" t="s">
        <v>9</v>
      </c>
      <c r="B508" s="3" t="s">
        <v>15</v>
      </c>
      <c r="C508" s="3" t="s">
        <v>23</v>
      </c>
      <c r="D508" s="3">
        <f>D489+'estimated bilateral flows'!D508</f>
        <v>0</v>
      </c>
      <c r="E508" s="3">
        <f>E489+'estimated bilateral flows'!E508</f>
        <v>0</v>
      </c>
      <c r="F508" s="3">
        <f>F489+'estimated bilateral flows'!F508</f>
        <v>0</v>
      </c>
      <c r="G508" s="3">
        <f>G489-'estimated bilateral flows'!G508</f>
        <v>0</v>
      </c>
      <c r="H508" s="3">
        <f>H489-'estimated bilateral flows'!H508</f>
        <v>0</v>
      </c>
      <c r="I508" s="3">
        <f>I489-'estimated bilateral flows'!I508</f>
        <v>0</v>
      </c>
      <c r="J508" s="4">
        <f>J489-'estimated bilateral flows'!J508</f>
        <v>0</v>
      </c>
    </row>
    <row r="509" spans="1:10">
      <c r="A509" s="3" t="s">
        <v>9</v>
      </c>
      <c r="B509" s="3" t="s">
        <v>16</v>
      </c>
      <c r="C509" s="3" t="s">
        <v>23</v>
      </c>
      <c r="D509" s="3">
        <f>D490+'estimated bilateral flows'!D509</f>
        <v>3673.5824313072399</v>
      </c>
      <c r="E509" s="3">
        <f>E490+'estimated bilateral flows'!E509</f>
        <v>3867.6924461024319</v>
      </c>
      <c r="F509" s="3">
        <f>F490+'estimated bilateral flows'!F509</f>
        <v>14925.695111337825</v>
      </c>
      <c r="G509" s="3">
        <f>G490-'estimated bilateral flows'!G509</f>
        <v>0</v>
      </c>
      <c r="H509" s="3">
        <f>H490-'estimated bilateral flows'!H509</f>
        <v>11018.530715884586</v>
      </c>
      <c r="I509" s="3">
        <f>I490-'estimated bilateral flows'!I509</f>
        <v>11.287769635552065</v>
      </c>
      <c r="J509" s="4">
        <f>J490-'estimated bilateral flows'!J509</f>
        <v>0</v>
      </c>
    </row>
    <row r="510" spans="1:10">
      <c r="A510" s="3" t="s">
        <v>9</v>
      </c>
      <c r="B510" s="3" t="s">
        <v>17</v>
      </c>
      <c r="C510" s="3" t="s">
        <v>23</v>
      </c>
      <c r="D510" s="3">
        <f>D491+'estimated bilateral flows'!D510</f>
        <v>169.36352045292801</v>
      </c>
      <c r="E510" s="3">
        <f>E491+'estimated bilateral flows'!E510</f>
        <v>2069.3010677172883</v>
      </c>
      <c r="F510" s="3">
        <f>F491+'estimated bilateral flows'!F510</f>
        <v>404.98000229742064</v>
      </c>
      <c r="G510" s="3">
        <f>G491-'estimated bilateral flows'!G510</f>
        <v>0</v>
      </c>
      <c r="H510" s="3">
        <f>H491-'estimated bilateral flows'!H510</f>
        <v>0</v>
      </c>
      <c r="I510" s="3">
        <f>I491-'estimated bilateral flows'!I510</f>
        <v>0</v>
      </c>
      <c r="J510" s="4">
        <f>J491-'estimated bilateral flows'!J510</f>
        <v>155.93913867167464</v>
      </c>
    </row>
    <row r="511" spans="1:10">
      <c r="A511" s="3" t="s">
        <v>9</v>
      </c>
      <c r="B511" s="3" t="s">
        <v>18</v>
      </c>
      <c r="C511" s="3" t="s">
        <v>23</v>
      </c>
      <c r="D511" s="3">
        <f>D492+'estimated bilateral flows'!D511</f>
        <v>8757.1333970403102</v>
      </c>
      <c r="E511" s="3">
        <f>E492+'estimated bilateral flows'!E511</f>
        <v>13556.588632485267</v>
      </c>
      <c r="F511" s="3">
        <f>F492+'estimated bilateral flows'!F511</f>
        <v>32271.43351247457</v>
      </c>
      <c r="G511" s="3">
        <f>G492-'estimated bilateral flows'!G511</f>
        <v>0</v>
      </c>
      <c r="H511" s="3">
        <f>H492-'estimated bilateral flows'!H511</f>
        <v>6162.5623634544863</v>
      </c>
      <c r="I511" s="3">
        <f>I492-'estimated bilateral flows'!I511</f>
        <v>0.68612845524151866</v>
      </c>
      <c r="J511" s="4">
        <f>J492-'estimated bilateral flows'!J511</f>
        <v>10860.253303048081</v>
      </c>
    </row>
    <row r="512" spans="1:10">
      <c r="A512" s="3" t="s">
        <v>9</v>
      </c>
      <c r="B512" s="3" t="s">
        <v>19</v>
      </c>
      <c r="C512" s="3" t="s">
        <v>23</v>
      </c>
      <c r="D512" s="3">
        <f>D493+'estimated bilateral flows'!D512</f>
        <v>3394</v>
      </c>
      <c r="E512" s="3">
        <f>E493+'estimated bilateral flows'!E512</f>
        <v>30679.726377850129</v>
      </c>
      <c r="F512" s="3">
        <f>F493+'estimated bilateral flows'!F512</f>
        <v>79442.385753300332</v>
      </c>
      <c r="G512" s="3">
        <f>G493-'estimated bilateral flows'!G512</f>
        <v>5.6932639857922114</v>
      </c>
      <c r="H512" s="3">
        <f>H493-'estimated bilateral flows'!H512</f>
        <v>5829.7182953284791</v>
      </c>
      <c r="I512" s="3">
        <f>I493-'estimated bilateral flows'!I512</f>
        <v>49.134191243755389</v>
      </c>
      <c r="J512" s="4">
        <f>J493-'estimated bilateral flows'!J512</f>
        <v>113463.1792573752</v>
      </c>
    </row>
    <row r="513" spans="1:10">
      <c r="A513" s="3" t="s">
        <v>9</v>
      </c>
      <c r="B513" s="3" t="s">
        <v>37</v>
      </c>
      <c r="C513" s="3" t="s">
        <v>23</v>
      </c>
      <c r="D513" s="3">
        <f t="shared" ref="D513:J513" si="17">SUM(D496:D512)</f>
        <v>29358.509681567019</v>
      </c>
      <c r="E513" s="3">
        <f t="shared" si="17"/>
        <v>62738.966985635292</v>
      </c>
      <c r="F513" s="3">
        <f t="shared" si="17"/>
        <v>317520.25269360217</v>
      </c>
      <c r="G513" s="3">
        <f t="shared" si="17"/>
        <v>5.6932639857922114</v>
      </c>
      <c r="H513" s="3">
        <f t="shared" si="17"/>
        <v>22984.461332853891</v>
      </c>
      <c r="I513" s="3">
        <f t="shared" si="17"/>
        <v>1007.0757690167948</v>
      </c>
      <c r="J513" s="3">
        <f t="shared" si="17"/>
        <v>180172.63940921228</v>
      </c>
    </row>
    <row r="515" spans="1:10">
      <c r="A515" s="3" t="s">
        <v>9</v>
      </c>
      <c r="B515" s="3" t="s">
        <v>3</v>
      </c>
      <c r="C515" s="3" t="s">
        <v>24</v>
      </c>
      <c r="D515" s="3">
        <f>D496+'estimated bilateral flows'!D515</f>
        <v>0.43509999999999999</v>
      </c>
      <c r="E515" s="3">
        <f>E496+'estimated bilateral flows'!E515</f>
        <v>0</v>
      </c>
      <c r="F515" s="3">
        <f>F496+'estimated bilateral flows'!F515</f>
        <v>5.2279525151265098E-2</v>
      </c>
      <c r="G515" s="3">
        <f>G496-'estimated bilateral flows'!G515</f>
        <v>0</v>
      </c>
      <c r="H515" s="3">
        <f>H496-'estimated bilateral flows'!H515</f>
        <v>0</v>
      </c>
      <c r="I515" s="3">
        <f>I496-'estimated bilateral flows'!I515</f>
        <v>0</v>
      </c>
      <c r="J515" s="4">
        <f>J496-'estimated bilateral flows'!J515</f>
        <v>0</v>
      </c>
    </row>
    <row r="516" spans="1:10">
      <c r="A516" s="3" t="s">
        <v>9</v>
      </c>
      <c r="B516" s="3" t="s">
        <v>4</v>
      </c>
      <c r="C516" s="3" t="s">
        <v>24</v>
      </c>
      <c r="D516" s="3">
        <f>D497+'estimated bilateral flows'!D516</f>
        <v>184.18479910940201</v>
      </c>
      <c r="E516" s="3">
        <f>E497+'estimated bilateral flows'!E516</f>
        <v>927.23666055707577</v>
      </c>
      <c r="F516" s="3">
        <f>F497+'estimated bilateral flows'!F516</f>
        <v>2891.3109284977445</v>
      </c>
      <c r="G516" s="3">
        <f>G497-'estimated bilateral flows'!G516</f>
        <v>0</v>
      </c>
      <c r="H516" s="3">
        <f>H497-'estimated bilateral flows'!H516</f>
        <v>0</v>
      </c>
      <c r="I516" s="3">
        <f>I497-'estimated bilateral flows'!I516</f>
        <v>0.12840465149416869</v>
      </c>
      <c r="J516" s="4">
        <f>J497-'estimated bilateral flows'!J516</f>
        <v>0</v>
      </c>
    </row>
    <row r="517" spans="1:10">
      <c r="A517" s="3" t="s">
        <v>9</v>
      </c>
      <c r="B517" s="3" t="s">
        <v>5</v>
      </c>
      <c r="C517" s="3" t="s">
        <v>24</v>
      </c>
      <c r="D517" s="3">
        <f>D498+'estimated bilateral flows'!D517</f>
        <v>0</v>
      </c>
      <c r="E517" s="3">
        <f>E498+'estimated bilateral flows'!E517</f>
        <v>0</v>
      </c>
      <c r="F517" s="3">
        <f>F498+'estimated bilateral flows'!F517</f>
        <v>0</v>
      </c>
      <c r="G517" s="3">
        <f>G498-'estimated bilateral flows'!G517</f>
        <v>0</v>
      </c>
      <c r="H517" s="3">
        <f>H498-'estimated bilateral flows'!H517</f>
        <v>0</v>
      </c>
      <c r="I517" s="3">
        <f>I498-'estimated bilateral flows'!I517</f>
        <v>37.322221943891428</v>
      </c>
      <c r="J517" s="4">
        <f>J498-'estimated bilateral flows'!J517</f>
        <v>0</v>
      </c>
    </row>
    <row r="518" spans="1:10">
      <c r="A518" s="3" t="s">
        <v>9</v>
      </c>
      <c r="B518" s="3" t="s">
        <v>6</v>
      </c>
      <c r="C518" s="3" t="s">
        <v>24</v>
      </c>
      <c r="D518" s="3">
        <f>D499+'estimated bilateral flows'!D518</f>
        <v>304.96297416494514</v>
      </c>
      <c r="E518" s="3">
        <f>E499+'estimated bilateral flows'!E518</f>
        <v>0</v>
      </c>
      <c r="F518" s="3">
        <f>F499+'estimated bilateral flows'!F518</f>
        <v>5891.4453354190118</v>
      </c>
      <c r="G518" s="3">
        <f>G499-'estimated bilateral flows'!G518</f>
        <v>0</v>
      </c>
      <c r="H518" s="3">
        <f>H499-'estimated bilateral flows'!H518</f>
        <v>0</v>
      </c>
      <c r="I518" s="3">
        <f>I499-'estimated bilateral flows'!I518</f>
        <v>80.702186572132476</v>
      </c>
      <c r="J518" s="4">
        <f>J499-'estimated bilateral flows'!J518</f>
        <v>0</v>
      </c>
    </row>
    <row r="519" spans="1:10">
      <c r="A519" s="3" t="s">
        <v>9</v>
      </c>
      <c r="B519" s="3" t="s">
        <v>7</v>
      </c>
      <c r="C519" s="3" t="s">
        <v>24</v>
      </c>
      <c r="D519" s="3">
        <f>D500+'estimated bilateral flows'!D519</f>
        <v>2799.2340575688195</v>
      </c>
      <c r="E519" s="3">
        <f>E500+'estimated bilateral flows'!E519</f>
        <v>0</v>
      </c>
      <c r="F519" s="3">
        <f>F500+'estimated bilateral flows'!F519</f>
        <v>61208.432786967176</v>
      </c>
      <c r="G519" s="3">
        <f>G500-'estimated bilateral flows'!G519</f>
        <v>0</v>
      </c>
      <c r="H519" s="3">
        <f>H500-'estimated bilateral flows'!H519</f>
        <v>0</v>
      </c>
      <c r="I519" s="3">
        <f>I500-'estimated bilateral flows'!I519</f>
        <v>803.14234778598939</v>
      </c>
      <c r="J519" s="4">
        <f>J500-'estimated bilateral flows'!J519</f>
        <v>49074.111653668238</v>
      </c>
    </row>
    <row r="520" spans="1:10">
      <c r="A520" s="3" t="s">
        <v>9</v>
      </c>
      <c r="B520" s="3" t="s">
        <v>8</v>
      </c>
      <c r="C520" s="3" t="s">
        <v>24</v>
      </c>
      <c r="D520" s="3">
        <f>D501+'estimated bilateral flows'!D520</f>
        <v>4575</v>
      </c>
      <c r="E520" s="3">
        <f>E501+'estimated bilateral flows'!E520</f>
        <v>0</v>
      </c>
      <c r="F520" s="3">
        <f>F501+'estimated bilateral flows'!F520</f>
        <v>2056.8367924475833</v>
      </c>
      <c r="G520" s="3">
        <f>G501-'estimated bilateral flows'!G520</f>
        <v>0</v>
      </c>
      <c r="H520" s="3">
        <f>H501-'estimated bilateral flows'!H520</f>
        <v>0</v>
      </c>
      <c r="I520" s="3">
        <f>I501-'estimated bilateral flows'!I520</f>
        <v>39.825428188264958</v>
      </c>
      <c r="J520" s="4">
        <f>J501-'estimated bilateral flows'!J520</f>
        <v>0</v>
      </c>
    </row>
    <row r="521" spans="1:10">
      <c r="A521" s="3" t="s">
        <v>9</v>
      </c>
      <c r="B521" s="3" t="s">
        <v>9</v>
      </c>
      <c r="C521" s="3" t="s">
        <v>24</v>
      </c>
      <c r="D521" s="3">
        <f>D502+'estimated bilateral flows'!D521</f>
        <v>0</v>
      </c>
      <c r="E521" s="3">
        <f>E502+'estimated bilateral flows'!E521</f>
        <v>0</v>
      </c>
      <c r="F521" s="3">
        <f>F502+'estimated bilateral flows'!F521</f>
        <v>0</v>
      </c>
      <c r="G521" s="3">
        <f>G502-'estimated bilateral flows'!G521</f>
        <v>0</v>
      </c>
      <c r="H521" s="3">
        <f>H502-'estimated bilateral flows'!H521</f>
        <v>0</v>
      </c>
      <c r="I521" s="3">
        <f>I502-'estimated bilateral flows'!I521</f>
        <v>0</v>
      </c>
      <c r="J521" s="4">
        <f>J502-'estimated bilateral flows'!J521</f>
        <v>0</v>
      </c>
    </row>
    <row r="522" spans="1:10">
      <c r="A522" s="3" t="s">
        <v>9</v>
      </c>
      <c r="B522" s="3" t="s">
        <v>10</v>
      </c>
      <c r="C522" s="3" t="s">
        <v>24</v>
      </c>
      <c r="D522" s="3">
        <f>D503+'estimated bilateral flows'!D522</f>
        <v>575.366478877193</v>
      </c>
      <c r="E522" s="3">
        <f>E503+'estimated bilateral flows'!E522</f>
        <v>10102.259197332865</v>
      </c>
      <c r="F522" s="3">
        <f>F503+'estimated bilateral flows'!F522</f>
        <v>5732.611751724331</v>
      </c>
      <c r="G522" s="3">
        <f>G503-'estimated bilateral flows'!G522</f>
        <v>0</v>
      </c>
      <c r="H522" s="3">
        <f>H503-'estimated bilateral flows'!H522</f>
        <v>21.519200470145933</v>
      </c>
      <c r="I522" s="3">
        <f>I503-'estimated bilateral flows'!I522</f>
        <v>0</v>
      </c>
      <c r="J522" s="4">
        <f>J503-'estimated bilateral flows'!J522</f>
        <v>3074.3073526124076</v>
      </c>
    </row>
    <row r="523" spans="1:10">
      <c r="A523" s="3" t="s">
        <v>9</v>
      </c>
      <c r="B523" s="3" t="s">
        <v>11</v>
      </c>
      <c r="C523" s="3" t="s">
        <v>24</v>
      </c>
      <c r="D523" s="3">
        <f>D504+'estimated bilateral flows'!D523</f>
        <v>4484.3498378456361</v>
      </c>
      <c r="E523" s="3">
        <f>E504+'estimated bilateral flows'!E523</f>
        <v>0</v>
      </c>
      <c r="F523" s="3">
        <f>F504+'estimated bilateral flows'!F523</f>
        <v>102549.34013601847</v>
      </c>
      <c r="G523" s="3">
        <f>G504-'estimated bilateral flows'!G523</f>
        <v>0</v>
      </c>
      <c r="H523" s="3">
        <f>H504-'estimated bilateral flows'!H523</f>
        <v>0</v>
      </c>
      <c r="I523" s="3">
        <f>I504-'estimated bilateral flows'!I523</f>
        <v>0.24640551459435364</v>
      </c>
      <c r="J523" s="4">
        <f>J504-'estimated bilateral flows'!J523</f>
        <v>0</v>
      </c>
    </row>
    <row r="524" spans="1:10">
      <c r="A524" s="3" t="s">
        <v>9</v>
      </c>
      <c r="B524" s="3" t="s">
        <v>12</v>
      </c>
      <c r="C524" s="3" t="s">
        <v>24</v>
      </c>
      <c r="D524" s="3">
        <f>D505+'estimated bilateral flows'!D524</f>
        <v>261.00732599999998</v>
      </c>
      <c r="E524" s="3">
        <f>E505+'estimated bilateral flows'!E524</f>
        <v>0</v>
      </c>
      <c r="F524" s="3">
        <f>F505+'estimated bilateral flows'!F524</f>
        <v>261.94261500187326</v>
      </c>
      <c r="G524" s="3">
        <f>G505-'estimated bilateral flows'!G524</f>
        <v>0</v>
      </c>
      <c r="H524" s="3">
        <f>H505-'estimated bilateral flows'!H524</f>
        <v>0</v>
      </c>
      <c r="I524" s="3">
        <f>I505-'estimated bilateral flows'!I524</f>
        <v>1.7237434665400557</v>
      </c>
      <c r="J524" s="4">
        <f>J505-'estimated bilateral flows'!J524</f>
        <v>0</v>
      </c>
    </row>
    <row r="525" spans="1:10">
      <c r="A525" s="3" t="s">
        <v>9</v>
      </c>
      <c r="B525" s="3" t="s">
        <v>13</v>
      </c>
      <c r="C525" s="3" t="s">
        <v>24</v>
      </c>
      <c r="D525" s="3">
        <f>D506+'estimated bilateral flows'!D525</f>
        <v>179.88975920054258</v>
      </c>
      <c r="E525" s="3">
        <f>E506+'estimated bilateral flows'!E525</f>
        <v>1917.3975065021216</v>
      </c>
      <c r="F525" s="3">
        <f>F506+'estimated bilateral flows'!F525</f>
        <v>6367.7246319640808</v>
      </c>
      <c r="G525" s="3">
        <f>G506-'estimated bilateral flows'!G525</f>
        <v>0</v>
      </c>
      <c r="H525" s="3">
        <f>H506-'estimated bilateral flows'!H525</f>
        <v>-50.099404242571552</v>
      </c>
      <c r="I525" s="3">
        <f>I506-'estimated bilateral flows'!I525</f>
        <v>24.102018518094145</v>
      </c>
      <c r="J525" s="4">
        <f>J506-'estimated bilateral flows'!J525</f>
        <v>0</v>
      </c>
    </row>
    <row r="526" spans="1:10">
      <c r="A526" s="3" t="s">
        <v>9</v>
      </c>
      <c r="B526" s="3" t="s">
        <v>14</v>
      </c>
      <c r="C526" s="3" t="s">
        <v>24</v>
      </c>
      <c r="D526" s="3">
        <f>D507+'estimated bilateral flows'!D526</f>
        <v>0</v>
      </c>
      <c r="E526" s="3">
        <f>E507+'estimated bilateral flows'!E526</f>
        <v>0</v>
      </c>
      <c r="F526" s="3">
        <f>F507+'estimated bilateral flows'!F526</f>
        <v>45.136229811798657</v>
      </c>
      <c r="G526" s="3">
        <f>G507-'estimated bilateral flows'!G526</f>
        <v>0</v>
      </c>
      <c r="H526" s="3">
        <f>H507-'estimated bilateral flows'!H526</f>
        <v>0</v>
      </c>
      <c r="I526" s="3">
        <f>I507-'estimated bilateral flows'!I526</f>
        <v>14.604181066102232</v>
      </c>
      <c r="J526" s="4">
        <f>J507-'estimated bilateral flows'!J526</f>
        <v>0</v>
      </c>
    </row>
    <row r="527" spans="1:10">
      <c r="A527" s="3" t="s">
        <v>9</v>
      </c>
      <c r="B527" s="3" t="s">
        <v>15</v>
      </c>
      <c r="C527" s="3" t="s">
        <v>24</v>
      </c>
      <c r="D527" s="3">
        <f>D508+'estimated bilateral flows'!D527</f>
        <v>0</v>
      </c>
      <c r="E527" s="3">
        <f>E508+'estimated bilateral flows'!E527</f>
        <v>0</v>
      </c>
      <c r="F527" s="3">
        <f>F508+'estimated bilateral flows'!F527</f>
        <v>0</v>
      </c>
      <c r="G527" s="3">
        <f>G508-'estimated bilateral flows'!G527</f>
        <v>0</v>
      </c>
      <c r="H527" s="3">
        <f>H508-'estimated bilateral flows'!H527</f>
        <v>0</v>
      </c>
      <c r="I527" s="3">
        <f>I508-'estimated bilateral flows'!I527</f>
        <v>0</v>
      </c>
      <c r="J527" s="4">
        <f>J508-'estimated bilateral flows'!J527</f>
        <v>0</v>
      </c>
    </row>
    <row r="528" spans="1:10">
      <c r="A528" s="3" t="s">
        <v>9</v>
      </c>
      <c r="B528" s="3" t="s">
        <v>16</v>
      </c>
      <c r="C528" s="3" t="s">
        <v>24</v>
      </c>
      <c r="D528" s="3">
        <f>D509+'estimated bilateral flows'!D528</f>
        <v>3673.5824313072399</v>
      </c>
      <c r="E528" s="3">
        <f>E509+'estimated bilateral flows'!E528</f>
        <v>3985.0360265206778</v>
      </c>
      <c r="F528" s="3">
        <f>F509+'estimated bilateral flows'!F528</f>
        <v>14653.713174224564</v>
      </c>
      <c r="G528" s="3">
        <f>G509-'estimated bilateral flows'!G528</f>
        <v>0</v>
      </c>
      <c r="H528" s="3">
        <f>H509-'estimated bilateral flows'!H528</f>
        <v>11951.095006212568</v>
      </c>
      <c r="I528" s="3">
        <f>I509-'estimated bilateral flows'!I528</f>
        <v>11.953952864687407</v>
      </c>
      <c r="J528" s="4">
        <f>J509-'estimated bilateral flows'!J528</f>
        <v>0</v>
      </c>
    </row>
    <row r="529" spans="1:10">
      <c r="A529" s="3" t="s">
        <v>9</v>
      </c>
      <c r="B529" s="3" t="s">
        <v>17</v>
      </c>
      <c r="C529" s="3" t="s">
        <v>24</v>
      </c>
      <c r="D529" s="3">
        <f>D510+'estimated bilateral flows'!D529</f>
        <v>169.36352045292801</v>
      </c>
      <c r="E529" s="3">
        <f>E510+'estimated bilateral flows'!E529</f>
        <v>2132.0824805708207</v>
      </c>
      <c r="F529" s="3">
        <f>F510+'estimated bilateral flows'!F529</f>
        <v>397.6002960461978</v>
      </c>
      <c r="G529" s="3">
        <f>G510-'estimated bilateral flows'!G529</f>
        <v>0</v>
      </c>
      <c r="H529" s="3">
        <f>H510-'estimated bilateral flows'!H529</f>
        <v>0</v>
      </c>
      <c r="I529" s="3">
        <f>I510-'estimated bilateral flows'!I529</f>
        <v>0</v>
      </c>
      <c r="J529" s="4">
        <f>J510-'estimated bilateral flows'!J529</f>
        <v>146.01369029477365</v>
      </c>
    </row>
    <row r="530" spans="1:10">
      <c r="A530" s="3" t="s">
        <v>9</v>
      </c>
      <c r="B530" s="3" t="s">
        <v>18</v>
      </c>
      <c r="C530" s="3" t="s">
        <v>24</v>
      </c>
      <c r="D530" s="3">
        <f>D511+'estimated bilateral flows'!D530</f>
        <v>8757.1333970403102</v>
      </c>
      <c r="E530" s="3">
        <f>E511+'estimated bilateral flows'!E530</f>
        <v>13967.887790978642</v>
      </c>
      <c r="F530" s="3">
        <f>F511+'estimated bilateral flows'!F530</f>
        <v>31683.370649427252</v>
      </c>
      <c r="G530" s="3">
        <f>G511-'estimated bilateral flows'!G530</f>
        <v>0</v>
      </c>
      <c r="H530" s="3">
        <f>H511-'estimated bilateral flows'!H530</f>
        <v>6684.1369495099452</v>
      </c>
      <c r="I530" s="3">
        <f>I511-'estimated bilateral flows'!I530</f>
        <v>0.72662248414823838</v>
      </c>
      <c r="J530" s="4">
        <f>J511-'estimated bilateral flows'!J530</f>
        <v>10169.003598594943</v>
      </c>
    </row>
    <row r="531" spans="1:10">
      <c r="A531" s="3" t="s">
        <v>9</v>
      </c>
      <c r="B531" s="3" t="s">
        <v>19</v>
      </c>
      <c r="C531" s="3" t="s">
        <v>24</v>
      </c>
      <c r="D531" s="3">
        <f>D512+'estimated bilateral flows'!D531</f>
        <v>3394</v>
      </c>
      <c r="E531" s="3">
        <f>E512+'estimated bilateral flows'!E531</f>
        <v>31610.531758473637</v>
      </c>
      <c r="F531" s="3">
        <f>F512+'estimated bilateral flows'!F531</f>
        <v>77994.755086526988</v>
      </c>
      <c r="G531" s="3">
        <f>G512-'estimated bilateral flows'!G531</f>
        <v>5.6932639857922114</v>
      </c>
      <c r="H531" s="3">
        <f>H512-'estimated bilateral flows'!H531</f>
        <v>6323.1222931099201</v>
      </c>
      <c r="I531" s="3">
        <f>I512-'estimated bilateral flows'!I531</f>
        <v>52.034000084699855</v>
      </c>
      <c r="J531" s="4">
        <f>J512-'estimated bilateral flows'!J531</f>
        <v>106241.30450552561</v>
      </c>
    </row>
    <row r="532" spans="1:10">
      <c r="A532" s="3" t="s">
        <v>9</v>
      </c>
      <c r="B532" s="3" t="s">
        <v>37</v>
      </c>
      <c r="C532" s="3" t="s">
        <v>24</v>
      </c>
      <c r="D532" s="3">
        <f t="shared" ref="D532:J532" si="18">SUM(D515:D531)</f>
        <v>29358.509681567019</v>
      </c>
      <c r="E532" s="3">
        <f t="shared" si="18"/>
        <v>64642.431420935842</v>
      </c>
      <c r="F532" s="3">
        <f t="shared" si="18"/>
        <v>311734.27269360225</v>
      </c>
      <c r="G532" s="3">
        <f t="shared" si="18"/>
        <v>5.6932639857922114</v>
      </c>
      <c r="H532" s="3">
        <f t="shared" si="18"/>
        <v>24929.77404506001</v>
      </c>
      <c r="I532" s="3">
        <f t="shared" si="18"/>
        <v>1066.5115131406387</v>
      </c>
      <c r="J532" s="3">
        <f t="shared" si="18"/>
        <v>168704.74080069596</v>
      </c>
    </row>
    <row r="534" spans="1:10">
      <c r="A534" s="3" t="s">
        <v>10</v>
      </c>
      <c r="B534" s="3" t="s">
        <v>3</v>
      </c>
      <c r="C534" s="3" t="s">
        <v>25</v>
      </c>
      <c r="D534" s="3">
        <f>'reported positions'!D268+'estimated bilateral flows'!D534</f>
        <v>0.3096990588471607</v>
      </c>
      <c r="E534" s="3">
        <f>'reported positions'!E268+'estimated bilateral flows'!E534</f>
        <v>40.844684743191181</v>
      </c>
      <c r="F534" s="3">
        <f>'reported positions'!F268+'estimated bilateral flows'!F534</f>
        <v>4.3748122975026584</v>
      </c>
      <c r="G534" s="3">
        <f>'reported positions'!G268-'estimated bilateral flows'!G534</f>
        <v>2561.4734686271663</v>
      </c>
      <c r="H534" s="3">
        <f>'reported positions'!H268-'estimated bilateral flows'!H534</f>
        <v>21924.944123061032</v>
      </c>
      <c r="I534" s="3">
        <f>'reported positions'!I268-'estimated bilateral flows'!I534</f>
        <v>6107.40218021081</v>
      </c>
      <c r="J534" s="4">
        <f>'reported positions'!J268-'estimated bilateral flows'!J534</f>
        <v>0</v>
      </c>
    </row>
    <row r="535" spans="1:10">
      <c r="A535" s="3" t="s">
        <v>10</v>
      </c>
      <c r="B535" s="3" t="s">
        <v>4</v>
      </c>
      <c r="C535" s="3" t="s">
        <v>25</v>
      </c>
      <c r="D535" s="3">
        <f>'reported positions'!D269+'estimated bilateral flows'!D535</f>
        <v>2698.0609401547545</v>
      </c>
      <c r="E535" s="3">
        <f>'reported positions'!E269+'estimated bilateral flows'!E535</f>
        <v>1476.6247247011538</v>
      </c>
      <c r="F535" s="3">
        <f>'reported positions'!F269+'estimated bilateral flows'!F535</f>
        <v>38909.862929070907</v>
      </c>
      <c r="G535" s="3">
        <f>'reported positions'!G269-'estimated bilateral flows'!G535</f>
        <v>36235.639553418609</v>
      </c>
      <c r="H535" s="3">
        <f>'reported positions'!H269-'estimated bilateral flows'!H535</f>
        <v>19041.53966029255</v>
      </c>
      <c r="I535" s="3">
        <f>'reported positions'!I269-'estimated bilateral flows'!I535</f>
        <v>16866.040858408396</v>
      </c>
      <c r="J535" s="4">
        <f>'reported positions'!J269-'estimated bilateral flows'!J535</f>
        <v>0</v>
      </c>
    </row>
    <row r="536" spans="1:10">
      <c r="A536" s="3" t="s">
        <v>10</v>
      </c>
      <c r="B536" s="3" t="s">
        <v>5</v>
      </c>
      <c r="C536" s="3" t="s">
        <v>25</v>
      </c>
      <c r="D536" s="3">
        <f>'reported positions'!D270+'estimated bilateral flows'!D536</f>
        <v>25532.575918573584</v>
      </c>
      <c r="E536" s="3">
        <f>'reported positions'!E270+'estimated bilateral flows'!E536</f>
        <v>159.69318576811904</v>
      </c>
      <c r="F536" s="3">
        <f>'reported positions'!F270+'estimated bilateral flows'!F536</f>
        <v>15820.160622211581</v>
      </c>
      <c r="G536" s="3">
        <f>'reported positions'!G270-'estimated bilateral flows'!G536</f>
        <v>477.40862375835849</v>
      </c>
      <c r="H536" s="3">
        <f>'reported positions'!H270-'estimated bilateral flows'!H536</f>
        <v>75147.310837517623</v>
      </c>
      <c r="I536" s="3">
        <f>'reported positions'!I270-'estimated bilateral flows'!I536</f>
        <v>15402.474782538065</v>
      </c>
      <c r="J536" s="4">
        <f>'reported positions'!J270-'estimated bilateral flows'!J536</f>
        <v>0</v>
      </c>
    </row>
    <row r="537" spans="1:10">
      <c r="A537" s="3" t="s">
        <v>10</v>
      </c>
      <c r="B537" s="3" t="s">
        <v>6</v>
      </c>
      <c r="C537" s="3" t="s">
        <v>25</v>
      </c>
      <c r="D537" s="3">
        <f>'reported positions'!D271+'estimated bilateral flows'!D537</f>
        <v>733.17072461550674</v>
      </c>
      <c r="E537" s="3">
        <f>'reported positions'!E271+'estimated bilateral flows'!E537</f>
        <v>1018.1653676817365</v>
      </c>
      <c r="F537" s="3">
        <f>'reported positions'!F271+'estimated bilateral flows'!F537</f>
        <v>4774.8720975396427</v>
      </c>
      <c r="G537" s="3">
        <f>'reported positions'!G271-'estimated bilateral flows'!G537</f>
        <v>13352.764858222501</v>
      </c>
      <c r="H537" s="3">
        <f>'reported positions'!H271-'estimated bilateral flows'!H537</f>
        <v>107674.89286859785</v>
      </c>
      <c r="I537" s="3">
        <f>'reported positions'!I271-'estimated bilateral flows'!I537</f>
        <v>9561.8992758582062</v>
      </c>
      <c r="J537" s="4">
        <f>'reported positions'!J271-'estimated bilateral flows'!J537</f>
        <v>0</v>
      </c>
    </row>
    <row r="538" spans="1:10">
      <c r="A538" s="3" t="s">
        <v>10</v>
      </c>
      <c r="B538" s="3" t="s">
        <v>7</v>
      </c>
      <c r="C538" s="3" t="s">
        <v>25</v>
      </c>
      <c r="D538" s="3">
        <f>'reported positions'!D272+'estimated bilateral flows'!D538</f>
        <v>139560.85897136404</v>
      </c>
      <c r="E538" s="3">
        <f>'reported positions'!E272+'estimated bilateral flows'!E538</f>
        <v>60785.943339336831</v>
      </c>
      <c r="F538" s="3">
        <f>'reported positions'!F272+'estimated bilateral flows'!F538</f>
        <v>203559.37368254582</v>
      </c>
      <c r="G538" s="3">
        <f>'reported positions'!G272-'estimated bilateral flows'!G538</f>
        <v>626079.56603391259</v>
      </c>
      <c r="H538" s="3">
        <f>'reported positions'!H272-'estimated bilateral flows'!H538</f>
        <v>206891.24550833399</v>
      </c>
      <c r="I538" s="3">
        <f>'reported positions'!I272-'estimated bilateral flows'!I538</f>
        <v>115418.91071038107</v>
      </c>
      <c r="J538" s="4">
        <f>'reported positions'!J272-'estimated bilateral flows'!J538</f>
        <v>106349.99644444839</v>
      </c>
    </row>
    <row r="539" spans="1:10">
      <c r="A539" s="3" t="s">
        <v>10</v>
      </c>
      <c r="B539" s="3" t="s">
        <v>8</v>
      </c>
      <c r="C539" s="3" t="s">
        <v>25</v>
      </c>
      <c r="D539" s="3">
        <f>'reported positions'!D273+'estimated bilateral flows'!D539</f>
        <v>12464.043026711639</v>
      </c>
      <c r="E539" s="3">
        <f>'reported positions'!E273+'estimated bilateral flows'!E539</f>
        <v>2948.8792862881146</v>
      </c>
      <c r="F539" s="3">
        <f>'reported positions'!F273+'estimated bilateral flows'!F539</f>
        <v>8106.250302821215</v>
      </c>
      <c r="G539" s="3">
        <f>'reported positions'!G273-'estimated bilateral flows'!G539</f>
        <v>885.89688379960444</v>
      </c>
      <c r="H539" s="3">
        <f>'reported positions'!H273-'estimated bilateral flows'!H539</f>
        <v>18150.034042743253</v>
      </c>
      <c r="I539" s="3">
        <f>'reported positions'!I273-'estimated bilateral flows'!I539</f>
        <v>17919.905415962978</v>
      </c>
      <c r="J539" s="4">
        <f>'reported positions'!J273-'estimated bilateral flows'!J539</f>
        <v>0</v>
      </c>
    </row>
    <row r="540" spans="1:10">
      <c r="A540" s="3" t="s">
        <v>10</v>
      </c>
      <c r="B540" s="3" t="s">
        <v>9</v>
      </c>
      <c r="C540" s="3" t="s">
        <v>25</v>
      </c>
      <c r="D540" s="3">
        <f>'reported positions'!D274+'estimated bilateral flows'!D540</f>
        <v>0</v>
      </c>
      <c r="E540" s="3">
        <f>'reported positions'!E274+'estimated bilateral flows'!E540</f>
        <v>17.298208334192132</v>
      </c>
      <c r="F540" s="3">
        <f>'reported positions'!F274+'estimated bilateral flows'!F540</f>
        <v>0</v>
      </c>
      <c r="G540" s="3">
        <f>'reported positions'!G274-'estimated bilateral flows'!G540</f>
        <v>599.74641228215842</v>
      </c>
      <c r="H540" s="3">
        <f>'reported positions'!H274-'estimated bilateral flows'!H540</f>
        <v>8385.7906157250054</v>
      </c>
      <c r="I540" s="3">
        <f>'reported positions'!I274-'estimated bilateral flows'!I540</f>
        <v>6152.7037949473752</v>
      </c>
      <c r="J540" s="4">
        <f>'reported positions'!J274-'estimated bilateral flows'!J540</f>
        <v>0</v>
      </c>
    </row>
    <row r="541" spans="1:10">
      <c r="A541" s="3" t="s">
        <v>10</v>
      </c>
      <c r="B541" s="3" t="s">
        <v>10</v>
      </c>
      <c r="C541" s="3" t="s">
        <v>25</v>
      </c>
      <c r="D541" s="3">
        <f>'reported positions'!D275+'estimated bilateral flows'!D541</f>
        <v>0</v>
      </c>
      <c r="E541" s="3">
        <f>'reported positions'!E275+'estimated bilateral flows'!E541</f>
        <v>0</v>
      </c>
      <c r="F541" s="3">
        <f>'reported positions'!F275+'estimated bilateral flows'!F541</f>
        <v>0</v>
      </c>
      <c r="G541" s="3">
        <f>'reported positions'!G275-'estimated bilateral flows'!G541</f>
        <v>0</v>
      </c>
      <c r="H541" s="3">
        <f>'reported positions'!H275-'estimated bilateral flows'!H541</f>
        <v>0</v>
      </c>
      <c r="I541" s="3">
        <f>'reported positions'!I275-'estimated bilateral flows'!I541</f>
        <v>0</v>
      </c>
      <c r="J541" s="4">
        <f>'reported positions'!J275-'estimated bilateral flows'!J541</f>
        <v>0</v>
      </c>
    </row>
    <row r="542" spans="1:10">
      <c r="A542" s="3" t="s">
        <v>10</v>
      </c>
      <c r="B542" s="3" t="s">
        <v>11</v>
      </c>
      <c r="C542" s="3" t="s">
        <v>25</v>
      </c>
      <c r="D542" s="3">
        <f>'reported positions'!D276+'estimated bilateral flows'!D542</f>
        <v>5140.5783991295575</v>
      </c>
      <c r="E542" s="3">
        <f>'reported positions'!E276+'estimated bilateral flows'!E542</f>
        <v>13415.432645377232</v>
      </c>
      <c r="F542" s="3">
        <f>'reported positions'!F276+'estimated bilateral flows'!F542</f>
        <v>18044.680075632634</v>
      </c>
      <c r="G542" s="3">
        <f>'reported positions'!G276-'estimated bilateral flows'!G542</f>
        <v>376631.83003068698</v>
      </c>
      <c r="H542" s="3">
        <f>'reported positions'!H276-'estimated bilateral flows'!H542</f>
        <v>63697.893491795403</v>
      </c>
      <c r="I542" s="3">
        <f>'reported positions'!I276-'estimated bilateral flows'!I542</f>
        <v>52142.999959118148</v>
      </c>
      <c r="J542" s="4">
        <f>'reported positions'!J276-'estimated bilateral flows'!J542</f>
        <v>0</v>
      </c>
    </row>
    <row r="543" spans="1:10">
      <c r="A543" s="3" t="s">
        <v>10</v>
      </c>
      <c r="B543" s="3" t="s">
        <v>12</v>
      </c>
      <c r="C543" s="3" t="s">
        <v>25</v>
      </c>
      <c r="D543" s="3">
        <f>'reported positions'!D277+'estimated bilateral flows'!D543</f>
        <v>35591.657359096964</v>
      </c>
      <c r="E543" s="3">
        <f>'reported positions'!E277+'estimated bilateral flows'!E543</f>
        <v>4.1112255280919561</v>
      </c>
      <c r="F543" s="3">
        <f>'reported positions'!F277+'estimated bilateral flows'!F543</f>
        <v>35236.385304744217</v>
      </c>
      <c r="G543" s="3">
        <f>'reported positions'!G277-'estimated bilateral flows'!G543</f>
        <v>661.62862115673238</v>
      </c>
      <c r="H543" s="3">
        <f>'reported positions'!H277-'estimated bilateral flows'!H543</f>
        <v>5652.7695746707122</v>
      </c>
      <c r="I543" s="3">
        <f>'reported positions'!I277-'estimated bilateral flows'!I543</f>
        <v>26.047108927145441</v>
      </c>
      <c r="J543" s="4">
        <f>'reported positions'!J277-'estimated bilateral flows'!J543</f>
        <v>0</v>
      </c>
    </row>
    <row r="544" spans="1:10">
      <c r="A544" s="3" t="s">
        <v>10</v>
      </c>
      <c r="B544" s="3" t="s">
        <v>13</v>
      </c>
      <c r="C544" s="3" t="s">
        <v>25</v>
      </c>
      <c r="D544" s="3">
        <f>'reported positions'!D278+'estimated bilateral flows'!D544</f>
        <v>22699.645185157697</v>
      </c>
      <c r="E544" s="3">
        <f>'reported positions'!E278+'estimated bilateral flows'!E544</f>
        <v>1900.8612231266607</v>
      </c>
      <c r="F544" s="3">
        <f>'reported positions'!F278+'estimated bilateral flows'!F544</f>
        <v>55682.677494691336</v>
      </c>
      <c r="G544" s="3">
        <f>'reported positions'!G278-'estimated bilateral flows'!G544</f>
        <v>111404.8758514425</v>
      </c>
      <c r="H544" s="3">
        <f>'reported positions'!H278-'estimated bilateral flows'!H544</f>
        <v>43435.566188217337</v>
      </c>
      <c r="I544" s="3">
        <f>'reported positions'!I278-'estimated bilateral flows'!I544</f>
        <v>32218.793596557301</v>
      </c>
      <c r="J544" s="4">
        <f>'reported positions'!J278-'estimated bilateral flows'!J544</f>
        <v>0</v>
      </c>
    </row>
    <row r="545" spans="1:10">
      <c r="A545" s="3" t="s">
        <v>10</v>
      </c>
      <c r="B545" s="3" t="s">
        <v>14</v>
      </c>
      <c r="C545" s="3" t="s">
        <v>25</v>
      </c>
      <c r="D545" s="3">
        <f>'reported positions'!D279+'estimated bilateral flows'!D545</f>
        <v>1186.0474247560298</v>
      </c>
      <c r="E545" s="3">
        <f>'reported positions'!E279+'estimated bilateral flows'!E545</f>
        <v>6.0123242327039108</v>
      </c>
      <c r="F545" s="3">
        <f>'reported positions'!F279+'estimated bilateral flows'!F545</f>
        <v>329.42566671525901</v>
      </c>
      <c r="G545" s="3">
        <f>'reported positions'!G279-'estimated bilateral flows'!G545</f>
        <v>4493.823273153077</v>
      </c>
      <c r="H545" s="3">
        <f>'reported positions'!H279-'estimated bilateral flows'!H545</f>
        <v>2920.6257890213096</v>
      </c>
      <c r="I545" s="3">
        <f>'reported positions'!I279-'estimated bilateral flows'!I545</f>
        <v>982.69261395028184</v>
      </c>
      <c r="J545" s="4">
        <f>'reported positions'!J279-'estimated bilateral flows'!J545</f>
        <v>0</v>
      </c>
    </row>
    <row r="546" spans="1:10">
      <c r="A546" s="3" t="s">
        <v>10</v>
      </c>
      <c r="B546" s="3" t="s">
        <v>15</v>
      </c>
      <c r="C546" s="3" t="s">
        <v>25</v>
      </c>
      <c r="D546" s="3">
        <f>'reported positions'!D280+'estimated bilateral flows'!D546</f>
        <v>19.273770449053565</v>
      </c>
      <c r="E546" s="3">
        <f>'reported positions'!E280+'estimated bilateral flows'!E546</f>
        <v>61.51363471394496</v>
      </c>
      <c r="F546" s="3">
        <f>'reported positions'!F280+'estimated bilateral flows'!F546</f>
        <v>0.94920963733269492</v>
      </c>
      <c r="G546" s="3">
        <f>'reported positions'!G280-'estimated bilateral flows'!G546</f>
        <v>1098.906518672748</v>
      </c>
      <c r="H546" s="3">
        <f>'reported positions'!H280-'estimated bilateral flows'!H546</f>
        <v>742.2485313081288</v>
      </c>
      <c r="I546" s="3">
        <f>'reported positions'!I280-'estimated bilateral flows'!I546</f>
        <v>3940.5683389377764</v>
      </c>
      <c r="J546" s="4">
        <f>'reported positions'!J280-'estimated bilateral flows'!J546</f>
        <v>0</v>
      </c>
    </row>
    <row r="547" spans="1:10">
      <c r="A547" s="3" t="s">
        <v>10</v>
      </c>
      <c r="B547" s="3" t="s">
        <v>16</v>
      </c>
      <c r="C547" s="3" t="s">
        <v>25</v>
      </c>
      <c r="D547" s="3">
        <f>'reported positions'!D281+'estimated bilateral flows'!D547</f>
        <v>3006.3585103571104</v>
      </c>
      <c r="E547" s="3">
        <f>'reported positions'!E281+'estimated bilateral flows'!E547</f>
        <v>5919.8095515472778</v>
      </c>
      <c r="F547" s="3">
        <f>'reported positions'!F281+'estimated bilateral flows'!F547</f>
        <v>12583.050815761038</v>
      </c>
      <c r="G547" s="3">
        <f>'reported positions'!G281-'estimated bilateral flows'!G547</f>
        <v>5062.773978214871</v>
      </c>
      <c r="H547" s="3">
        <f>'reported positions'!H281-'estimated bilateral flows'!H547</f>
        <v>34963.366696411722</v>
      </c>
      <c r="I547" s="3">
        <f>'reported positions'!I281-'estimated bilateral flows'!I547</f>
        <v>6611.6830727343722</v>
      </c>
      <c r="J547" s="4">
        <f>'reported positions'!J281-'estimated bilateral flows'!J547</f>
        <v>0</v>
      </c>
    </row>
    <row r="548" spans="1:10">
      <c r="A548" s="3" t="s">
        <v>10</v>
      </c>
      <c r="B548" s="3" t="s">
        <v>17</v>
      </c>
      <c r="C548" s="3" t="s">
        <v>25</v>
      </c>
      <c r="D548" s="3">
        <f>'reported positions'!D282+'estimated bilateral flows'!D548</f>
        <v>4925.027171931848</v>
      </c>
      <c r="E548" s="3">
        <f>'reported positions'!E282+'estimated bilateral flows'!E548</f>
        <v>5051.7276321408017</v>
      </c>
      <c r="F548" s="3">
        <f>'reported positions'!F282+'estimated bilateral flows'!F548</f>
        <v>13780.470708183024</v>
      </c>
      <c r="G548" s="3">
        <f>'reported positions'!G282-'estimated bilateral flows'!G548</f>
        <v>2198.2812991840501</v>
      </c>
      <c r="H548" s="3">
        <f>'reported positions'!H282-'estimated bilateral flows'!H548</f>
        <v>2223.2672055937624</v>
      </c>
      <c r="I548" s="3">
        <f>'reported positions'!I282-'estimated bilateral flows'!I548</f>
        <v>15763.112562882019</v>
      </c>
      <c r="J548" s="4">
        <f>'reported positions'!J282-'estimated bilateral flows'!J548</f>
        <v>0</v>
      </c>
    </row>
    <row r="549" spans="1:10">
      <c r="A549" s="3" t="s">
        <v>10</v>
      </c>
      <c r="B549" s="3" t="s">
        <v>18</v>
      </c>
      <c r="C549" s="3" t="s">
        <v>25</v>
      </c>
      <c r="D549" s="3">
        <f>'reported positions'!D283+'estimated bilateral flows'!D549</f>
        <v>59269.161086821652</v>
      </c>
      <c r="E549" s="3">
        <f>'reported positions'!E283+'estimated bilateral flows'!E549</f>
        <v>7640.1698167750619</v>
      </c>
      <c r="F549" s="3">
        <f>'reported positions'!F283+'estimated bilateral flows'!F549</f>
        <v>138743.95213342892</v>
      </c>
      <c r="G549" s="3">
        <f>'reported positions'!G283-'estimated bilateral flows'!G549</f>
        <v>114618.68884293921</v>
      </c>
      <c r="H549" s="3">
        <f>'reported positions'!H283-'estimated bilateral flows'!H549</f>
        <v>63662.61275060664</v>
      </c>
      <c r="I549" s="3">
        <f>'reported positions'!I283-'estimated bilateral flows'!I549</f>
        <v>54129.86246025296</v>
      </c>
      <c r="J549" s="4">
        <f>'reported positions'!J283-'estimated bilateral flows'!J549</f>
        <v>0</v>
      </c>
    </row>
    <row r="550" spans="1:10">
      <c r="A550" s="3" t="s">
        <v>10</v>
      </c>
      <c r="B550" s="3" t="s">
        <v>19</v>
      </c>
      <c r="C550" s="3" t="s">
        <v>25</v>
      </c>
      <c r="D550" s="3">
        <f>'reported positions'!D284+'estimated bilateral flows'!D550</f>
        <v>53888.447766582765</v>
      </c>
      <c r="E550" s="3">
        <f>'reported positions'!E284+'estimated bilateral flows'!E550</f>
        <v>57400.937645215505</v>
      </c>
      <c r="F550" s="3">
        <f>'reported positions'!F284+'estimated bilateral flows'!F550</f>
        <v>502339.77505957149</v>
      </c>
      <c r="G550" s="3">
        <f>'reported positions'!G284-'estimated bilateral flows'!G550</f>
        <v>616481.05460787949</v>
      </c>
      <c r="H550" s="3">
        <f>'reported positions'!H284-'estimated bilateral flows'!H550</f>
        <v>346336.1273854571</v>
      </c>
      <c r="I550" s="3">
        <f>'reported positions'!I284-'estimated bilateral flows'!I550</f>
        <v>227197.38632101266</v>
      </c>
      <c r="J550" s="4">
        <f>'reported positions'!J284-'estimated bilateral flows'!J550</f>
        <v>498940.00594454794</v>
      </c>
    </row>
    <row r="551" spans="1:10">
      <c r="A551" s="3" t="s">
        <v>10</v>
      </c>
      <c r="B551" s="3" t="s">
        <v>37</v>
      </c>
      <c r="C551" s="3" t="s">
        <v>25</v>
      </c>
      <c r="D551" s="3">
        <f t="shared" ref="D551:J551" si="19">SUM(D534:D550)</f>
        <v>366715.21595476102</v>
      </c>
      <c r="E551" s="3">
        <f t="shared" si="19"/>
        <v>157848.02449551062</v>
      </c>
      <c r="F551" s="3">
        <f t="shared" si="19"/>
        <v>1047916.2609148519</v>
      </c>
      <c r="G551" s="3">
        <f t="shared" si="19"/>
        <v>1912844.3588573509</v>
      </c>
      <c r="H551" s="3">
        <f t="shared" si="19"/>
        <v>1020850.2352693535</v>
      </c>
      <c r="I551" s="3">
        <f t="shared" si="19"/>
        <v>580442.48305267957</v>
      </c>
      <c r="J551" s="3">
        <f t="shared" si="19"/>
        <v>605290.0023889963</v>
      </c>
    </row>
    <row r="553" spans="1:10">
      <c r="A553" s="3" t="s">
        <v>10</v>
      </c>
      <c r="B553" s="3" t="s">
        <v>3</v>
      </c>
      <c r="C553" s="3" t="s">
        <v>22</v>
      </c>
      <c r="D553" s="3">
        <f>D534+'estimated bilateral flows'!D553</f>
        <v>0.32612189649416029</v>
      </c>
      <c r="E553" s="3">
        <f>E534+'estimated bilateral flows'!E553</f>
        <v>42.353449934339352</v>
      </c>
      <c r="F553" s="3">
        <f>F534+'estimated bilateral flows'!F553</f>
        <v>4.5624579379657968</v>
      </c>
      <c r="G553" s="3">
        <f>G534-'estimated bilateral flows'!G553</f>
        <v>2582.9177512210249</v>
      </c>
      <c r="H553" s="3">
        <f>H534-'estimated bilateral flows'!H553</f>
        <v>22286.73795512148</v>
      </c>
      <c r="I553" s="3">
        <f>I534-'estimated bilateral flows'!I553</f>
        <v>6165.4309544012749</v>
      </c>
      <c r="J553" s="4">
        <f>J534-'estimated bilateral flows'!J553</f>
        <v>0</v>
      </c>
    </row>
    <row r="554" spans="1:10">
      <c r="A554" s="3" t="s">
        <v>10</v>
      </c>
      <c r="B554" s="3" t="s">
        <v>4</v>
      </c>
      <c r="C554" s="3" t="s">
        <v>22</v>
      </c>
      <c r="D554" s="3">
        <f>D535+'estimated bilateral flows'!D554</f>
        <v>2841.1347258705191</v>
      </c>
      <c r="E554" s="3">
        <f>E535+'estimated bilateral flows'!E554</f>
        <v>1531.1698876526011</v>
      </c>
      <c r="F554" s="3">
        <f>F535+'estimated bilateral flows'!F554</f>
        <v>40578.795366201142</v>
      </c>
      <c r="G554" s="3">
        <f>G535-'estimated bilateral flows'!G554</f>
        <v>36538.99904711236</v>
      </c>
      <c r="H554" s="3">
        <f>H535-'estimated bilateral flows'!H554</f>
        <v>19355.753076908837</v>
      </c>
      <c r="I554" s="3">
        <f>I535-'estimated bilateral flows'!I554</f>
        <v>17026.291591466546</v>
      </c>
      <c r="J554" s="4">
        <f>J535-'estimated bilateral flows'!J554</f>
        <v>0</v>
      </c>
    </row>
    <row r="555" spans="1:10">
      <c r="A555" s="3" t="s">
        <v>10</v>
      </c>
      <c r="B555" s="3" t="s">
        <v>5</v>
      </c>
      <c r="C555" s="3" t="s">
        <v>22</v>
      </c>
      <c r="D555" s="3">
        <f>D536+'estimated bilateral flows'!D555</f>
        <v>26886.526914037742</v>
      </c>
      <c r="E555" s="3">
        <f>E536+'estimated bilateral flows'!E555</f>
        <v>165.59210557776848</v>
      </c>
      <c r="F555" s="3">
        <f>F536+'estimated bilateral flows'!F555</f>
        <v>16498.723259945597</v>
      </c>
      <c r="G555" s="3">
        <f>G536-'estimated bilateral flows'!G555</f>
        <v>481.40541918333952</v>
      </c>
      <c r="H555" s="3">
        <f>H536-'estimated bilateral flows'!H555</f>
        <v>76387.352016384131</v>
      </c>
      <c r="I555" s="3">
        <f>I536-'estimated bilateral flows'!I555</f>
        <v>15548.819612100178</v>
      </c>
      <c r="J555" s="4">
        <f>J536-'estimated bilateral flows'!J555</f>
        <v>0</v>
      </c>
    </row>
    <row r="556" spans="1:10">
      <c r="A556" s="3" t="s">
        <v>10</v>
      </c>
      <c r="B556" s="3" t="s">
        <v>6</v>
      </c>
      <c r="C556" s="3" t="s">
        <v>22</v>
      </c>
      <c r="D556" s="3">
        <f>D537+'estimated bilateral flows'!D556</f>
        <v>772.04957630693457</v>
      </c>
      <c r="E556" s="3">
        <f>E537+'estimated bilateral flows'!E556</f>
        <v>1055.7754624896506</v>
      </c>
      <c r="F556" s="3">
        <f>F537+'estimated bilateral flows'!F556</f>
        <v>4979.6772118948029</v>
      </c>
      <c r="G556" s="3">
        <f>G537-'estimated bilateral flows'!G556</f>
        <v>13464.552259706903</v>
      </c>
      <c r="H556" s="3">
        <f>H537-'estimated bilateral flows'!H556</f>
        <v>109451.68700266606</v>
      </c>
      <c r="I556" s="3">
        <f>I537-'estimated bilateral flows'!I556</f>
        <v>9652.7505539529448</v>
      </c>
      <c r="J556" s="4">
        <f>J537-'estimated bilateral flows'!J556</f>
        <v>0</v>
      </c>
    </row>
    <row r="557" spans="1:10">
      <c r="A557" s="3" t="s">
        <v>10</v>
      </c>
      <c r="B557" s="3" t="s">
        <v>7</v>
      </c>
      <c r="C557" s="3" t="s">
        <v>22</v>
      </c>
      <c r="D557" s="3">
        <f>D538+'estimated bilateral flows'!D557</f>
        <v>146961.54445389123</v>
      </c>
      <c r="E557" s="3">
        <f>E538+'estimated bilateral flows'!E557</f>
        <v>63031.320332650139</v>
      </c>
      <c r="F557" s="3">
        <f>F538+'estimated bilateral flows'!F557</f>
        <v>212290.49777414199</v>
      </c>
      <c r="G557" s="3">
        <f>G538-'estimated bilateral flows'!G557</f>
        <v>631321.01292169443</v>
      </c>
      <c r="H557" s="3">
        <f>H538-'estimated bilateral flows'!H557</f>
        <v>210305.25541924126</v>
      </c>
      <c r="I557" s="3">
        <f>I538-'estimated bilateral flows'!I557</f>
        <v>116515.55011766027</v>
      </c>
      <c r="J557" s="4">
        <f>J538-'estimated bilateral flows'!J557</f>
        <v>107130.10530971635</v>
      </c>
    </row>
    <row r="558" spans="1:10">
      <c r="A558" s="3" t="s">
        <v>10</v>
      </c>
      <c r="B558" s="3" t="s">
        <v>8</v>
      </c>
      <c r="C558" s="3" t="s">
        <v>22</v>
      </c>
      <c r="D558" s="3">
        <f>D539+'estimated bilateral flows'!D558</f>
        <v>13124.99096699557</v>
      </c>
      <c r="E558" s="3">
        <f>E539+'estimated bilateral flows'!E558</f>
        <v>3057.8081823739399</v>
      </c>
      <c r="F558" s="3">
        <f>F539+'estimated bilateral flows'!F558</f>
        <v>8453.9457983961238</v>
      </c>
      <c r="G558" s="3">
        <f>G539-'estimated bilateral flows'!G558</f>
        <v>893.31348340834415</v>
      </c>
      <c r="H558" s="3">
        <f>H539-'estimated bilateral flows'!H558</f>
        <v>18449.536305166115</v>
      </c>
      <c r="I558" s="3">
        <f>I539-'estimated bilateral flows'!I558</f>
        <v>18090.169321010329</v>
      </c>
      <c r="J558" s="4">
        <f>J539-'estimated bilateral flows'!J558</f>
        <v>0</v>
      </c>
    </row>
    <row r="559" spans="1:10">
      <c r="A559" s="3" t="s">
        <v>10</v>
      </c>
      <c r="B559" s="3" t="s">
        <v>9</v>
      </c>
      <c r="C559" s="3" t="s">
        <v>22</v>
      </c>
      <c r="D559" s="3">
        <f>D540+'estimated bilateral flows'!D559</f>
        <v>0</v>
      </c>
      <c r="E559" s="3">
        <f>E540+'estimated bilateral flows'!E559</f>
        <v>17.937188283920083</v>
      </c>
      <c r="F559" s="3">
        <f>F540+'estimated bilateral flows'!F559</f>
        <v>0</v>
      </c>
      <c r="G559" s="3">
        <f>G540-'estimated bilateral flows'!G559</f>
        <v>604.76740184428115</v>
      </c>
      <c r="H559" s="3">
        <f>H540-'estimated bilateral flows'!H559</f>
        <v>8524.168497314613</v>
      </c>
      <c r="I559" s="3">
        <f>I540-'estimated bilateral flows'!I559</f>
        <v>6211.1629971814573</v>
      </c>
      <c r="J559" s="4">
        <f>J540-'estimated bilateral flows'!J559</f>
        <v>0</v>
      </c>
    </row>
    <row r="560" spans="1:10">
      <c r="A560" s="3" t="s">
        <v>10</v>
      </c>
      <c r="B560" s="3" t="s">
        <v>10</v>
      </c>
      <c r="C560" s="3" t="s">
        <v>22</v>
      </c>
      <c r="D560" s="3">
        <f>D541+'estimated bilateral flows'!D560</f>
        <v>0</v>
      </c>
      <c r="E560" s="3">
        <f>E541+'estimated bilateral flows'!E560</f>
        <v>0</v>
      </c>
      <c r="F560" s="3">
        <f>F541+'estimated bilateral flows'!F560</f>
        <v>0</v>
      </c>
      <c r="G560" s="3">
        <f>G541-'estimated bilateral flows'!G560</f>
        <v>0</v>
      </c>
      <c r="H560" s="3">
        <f>H541-'estimated bilateral flows'!H560</f>
        <v>0</v>
      </c>
      <c r="I560" s="3">
        <f>I541-'estimated bilateral flows'!I560</f>
        <v>0</v>
      </c>
      <c r="J560" s="4">
        <f>J541-'estimated bilateral flows'!J560</f>
        <v>0</v>
      </c>
    </row>
    <row r="561" spans="1:10">
      <c r="A561" s="3" t="s">
        <v>10</v>
      </c>
      <c r="B561" s="3" t="s">
        <v>11</v>
      </c>
      <c r="C561" s="3" t="s">
        <v>22</v>
      </c>
      <c r="D561" s="3">
        <f>D542+'estimated bilateral flows'!D561</f>
        <v>5413.1749151630183</v>
      </c>
      <c r="E561" s="3">
        <f>E542+'estimated bilateral flows'!E561</f>
        <v>13910.986422491698</v>
      </c>
      <c r="F561" s="3">
        <f>F542+'estimated bilateral flows'!F561</f>
        <v>18818.65740756923</v>
      </c>
      <c r="G561" s="3">
        <f>G542-'estimated bilateral flows'!G561</f>
        <v>379784.93682485918</v>
      </c>
      <c r="H561" s="3">
        <f>H542-'estimated bilateral flows'!H561</f>
        <v>64749.002441091892</v>
      </c>
      <c r="I561" s="3">
        <f>I542-'estimated bilateral flows'!I561</f>
        <v>52638.430631760806</v>
      </c>
      <c r="J561" s="4">
        <f>J542-'estimated bilateral flows'!J561</f>
        <v>0</v>
      </c>
    </row>
    <row r="562" spans="1:10">
      <c r="A562" s="3" t="s">
        <v>10</v>
      </c>
      <c r="B562" s="3" t="s">
        <v>12</v>
      </c>
      <c r="C562" s="3" t="s">
        <v>22</v>
      </c>
      <c r="D562" s="3">
        <f>D543+'estimated bilateral flows'!D562</f>
        <v>37479.025091410775</v>
      </c>
      <c r="E562" s="3">
        <f>E543+'estimated bilateral flows'!E562</f>
        <v>4.263090428231231</v>
      </c>
      <c r="F562" s="3">
        <f>F543+'estimated bilateral flows'!F562</f>
        <v>36747.753939208611</v>
      </c>
      <c r="G562" s="3">
        <f>G543-'estimated bilateral flows'!G562</f>
        <v>667.1676795534114</v>
      </c>
      <c r="H562" s="3">
        <f>H543-'estimated bilateral flows'!H562</f>
        <v>5746.0485885051748</v>
      </c>
      <c r="I562" s="3">
        <f>I543-'estimated bilateral flows'!I562</f>
        <v>26.294592514708295</v>
      </c>
      <c r="J562" s="4">
        <f>J543-'estimated bilateral flows'!J562</f>
        <v>0</v>
      </c>
    </row>
    <row r="563" spans="1:10">
      <c r="A563" s="3" t="s">
        <v>10</v>
      </c>
      <c r="B563" s="3" t="s">
        <v>13</v>
      </c>
      <c r="C563" s="3" t="s">
        <v>22</v>
      </c>
      <c r="D563" s="3">
        <f>D544+'estimated bilateral flows'!D563</f>
        <v>23903.370469012425</v>
      </c>
      <c r="E563" s="3">
        <f>E544+'estimated bilateral flows'!E563</f>
        <v>1971.0772932148238</v>
      </c>
      <c r="F563" s="3">
        <f>F544+'estimated bilateral flows'!F563</f>
        <v>58071.034061933839</v>
      </c>
      <c r="G563" s="3">
        <f>G544-'estimated bilateral flows'!G563</f>
        <v>112337.54123695299</v>
      </c>
      <c r="H563" s="3">
        <f>H544-'estimated bilateral flows'!H563</f>
        <v>44152.316928868997</v>
      </c>
      <c r="I563" s="3">
        <f>I544-'estimated bilateral flows'!I563</f>
        <v>32524.916730933772</v>
      </c>
      <c r="J563" s="4">
        <f>J544-'estimated bilateral flows'!J563</f>
        <v>0</v>
      </c>
    </row>
    <row r="564" spans="1:10">
      <c r="A564" s="3" t="s">
        <v>10</v>
      </c>
      <c r="B564" s="3" t="s">
        <v>14</v>
      </c>
      <c r="C564" s="3" t="s">
        <v>22</v>
      </c>
      <c r="D564" s="3">
        <f>D545+'estimated bilateral flows'!D564</f>
        <v>1248.9415916641151</v>
      </c>
      <c r="E564" s="3">
        <f>E545+'estimated bilateral flows'!E564</f>
        <v>6.2344139752795948</v>
      </c>
      <c r="F564" s="3">
        <f>F545+'estimated bilateral flows'!F564</f>
        <v>343.55548212495512</v>
      </c>
      <c r="G564" s="3">
        <f>G545-'estimated bilateral flows'!G564</f>
        <v>4531.4449067076112</v>
      </c>
      <c r="H564" s="3">
        <f>H545-'estimated bilateral flows'!H564</f>
        <v>2968.8204111053483</v>
      </c>
      <c r="I564" s="3">
        <f>I545-'estimated bilateral flows'!I564</f>
        <v>992.02955396355446</v>
      </c>
      <c r="J564" s="4">
        <f>J545-'estimated bilateral flows'!J564</f>
        <v>0</v>
      </c>
    </row>
    <row r="565" spans="1:10">
      <c r="A565" s="3" t="s">
        <v>10</v>
      </c>
      <c r="B565" s="3" t="s">
        <v>15</v>
      </c>
      <c r="C565" s="3" t="s">
        <v>22</v>
      </c>
      <c r="D565" s="3">
        <f>D546+'estimated bilateral flows'!D565</f>
        <v>20.295827164720098</v>
      </c>
      <c r="E565" s="3">
        <f>E546+'estimated bilateral flows'!E565</f>
        <v>63.78589195918849</v>
      </c>
      <c r="F565" s="3">
        <f>F546+'estimated bilateral flows'!F565</f>
        <v>0.98992339559673581</v>
      </c>
      <c r="G565" s="3">
        <f>G546-'estimated bilateral flows'!G565</f>
        <v>1108.1064039025887</v>
      </c>
      <c r="H565" s="3">
        <f>H546-'estimated bilateral flows'!H565</f>
        <v>754.49672400480938</v>
      </c>
      <c r="I565" s="3">
        <f>I546-'estimated bilateral flows'!I565</f>
        <v>3978.0091924422727</v>
      </c>
      <c r="J565" s="4">
        <f>J546-'estimated bilateral flows'!J565</f>
        <v>0</v>
      </c>
    </row>
    <row r="566" spans="1:10">
      <c r="A566" s="3" t="s">
        <v>10</v>
      </c>
      <c r="B566" s="3" t="s">
        <v>16</v>
      </c>
      <c r="C566" s="3" t="s">
        <v>22</v>
      </c>
      <c r="D566" s="3">
        <f>D547+'estimated bilateral flows'!D566</f>
        <v>3165.7808150552864</v>
      </c>
      <c r="E566" s="3">
        <f>E547+'estimated bilateral flows'!E566</f>
        <v>6138.4818866566802</v>
      </c>
      <c r="F566" s="3">
        <f>F547+'estimated bilateral flows'!F566</f>
        <v>13122.766458110209</v>
      </c>
      <c r="G566" s="3">
        <f>G547-'estimated bilateral flows'!G566</f>
        <v>5105.1587841585615</v>
      </c>
      <c r="H566" s="3">
        <f>H547-'estimated bilateral flows'!H566</f>
        <v>35540.313681901389</v>
      </c>
      <c r="I566" s="3">
        <f>I547-'estimated bilateral flows'!I566</f>
        <v>6674.5032133974155</v>
      </c>
      <c r="J566" s="4">
        <f>J547-'estimated bilateral flows'!J566</f>
        <v>0</v>
      </c>
    </row>
    <row r="567" spans="1:10">
      <c r="A567" s="3" t="s">
        <v>10</v>
      </c>
      <c r="B567" s="3" t="s">
        <v>17</v>
      </c>
      <c r="C567" s="3" t="s">
        <v>22</v>
      </c>
      <c r="D567" s="3">
        <f>D548+'estimated bilateral flows'!D567</f>
        <v>5186.1933567849146</v>
      </c>
      <c r="E567" s="3">
        <f>E548+'estimated bilateral flows'!E567</f>
        <v>5238.3338173631273</v>
      </c>
      <c r="F567" s="3">
        <f>F548+'estimated bilateral flows'!F567</f>
        <v>14371.546410652965</v>
      </c>
      <c r="G567" s="3">
        <f>G548-'estimated bilateral flows'!G567</f>
        <v>2216.6849898636037</v>
      </c>
      <c r="H567" s="3">
        <f>H548-'estimated bilateral flows'!H567</f>
        <v>2259.954385159253</v>
      </c>
      <c r="I567" s="3">
        <f>I548-'estimated bilateral flows'!I567</f>
        <v>15912.883950529325</v>
      </c>
      <c r="J567" s="4">
        <f>J548-'estimated bilateral flows'!J567</f>
        <v>0</v>
      </c>
    </row>
    <row r="568" spans="1:10">
      <c r="A568" s="3" t="s">
        <v>10</v>
      </c>
      <c r="B568" s="3" t="s">
        <v>18</v>
      </c>
      <c r="C568" s="3" t="s">
        <v>22</v>
      </c>
      <c r="D568" s="3">
        <f>D549+'estimated bilateral flows'!D568</f>
        <v>62412.108351905539</v>
      </c>
      <c r="E568" s="3">
        <f>E549+'estimated bilateral flows'!E568</f>
        <v>7922.3906821456221</v>
      </c>
      <c r="F568" s="3">
        <f>F549+'estimated bilateral flows'!F568</f>
        <v>144694.9955126674</v>
      </c>
      <c r="G568" s="3">
        <f>G549-'estimated bilateral flows'!G568</f>
        <v>115578.2598024631</v>
      </c>
      <c r="H568" s="3">
        <f>H549-'estimated bilateral flows'!H568</f>
        <v>64713.139515771618</v>
      </c>
      <c r="I568" s="3">
        <f>I549-'estimated bilateral flows'!I568</f>
        <v>54644.17107674537</v>
      </c>
      <c r="J568" s="4">
        <f>J549-'estimated bilateral flows'!J568</f>
        <v>0</v>
      </c>
    </row>
    <row r="569" spans="1:10">
      <c r="A569" s="3" t="s">
        <v>10</v>
      </c>
      <c r="B569" s="3" t="s">
        <v>19</v>
      </c>
      <c r="C569" s="3" t="s">
        <v>22</v>
      </c>
      <c r="D569" s="3">
        <f>D550+'estimated bilateral flows'!D569</f>
        <v>56746.064551127674</v>
      </c>
      <c r="E569" s="3">
        <f>E550+'estimated bilateral flows'!E569</f>
        <v>59521.275632958321</v>
      </c>
      <c r="F569" s="3">
        <f>F550+'estimated bilateral flows'!F569</f>
        <v>523886.26949430897</v>
      </c>
      <c r="G569" s="3">
        <f>G550-'estimated bilateral flows'!G569</f>
        <v>621642.14415680093</v>
      </c>
      <c r="H569" s="3">
        <f>H550-'estimated bilateral flows'!H569</f>
        <v>352051.18298625859</v>
      </c>
      <c r="I569" s="3">
        <f>I550-'estimated bilateral flows'!I569</f>
        <v>229356.07596326424</v>
      </c>
      <c r="J569" s="4">
        <f>J550-'estimated bilateral flows'!J569</f>
        <v>502599.87933323678</v>
      </c>
    </row>
    <row r="570" spans="1:10">
      <c r="A570" s="3" t="s">
        <v>10</v>
      </c>
      <c r="B570" s="3" t="s">
        <v>37</v>
      </c>
      <c r="C570" s="3" t="s">
        <v>22</v>
      </c>
      <c r="D570" s="3">
        <f t="shared" ref="D570:J570" si="20">SUM(D553:D569)</f>
        <v>386161.52772828692</v>
      </c>
      <c r="E570" s="3">
        <f t="shared" si="20"/>
        <v>163678.78574015532</v>
      </c>
      <c r="F570" s="3">
        <f t="shared" si="20"/>
        <v>1092863.7705584895</v>
      </c>
      <c r="G570" s="3">
        <f t="shared" si="20"/>
        <v>1928858.4130694321</v>
      </c>
      <c r="H570" s="3">
        <f t="shared" si="20"/>
        <v>1037695.7659354697</v>
      </c>
      <c r="I570" s="3">
        <f t="shared" si="20"/>
        <v>585957.49005332449</v>
      </c>
      <c r="J570" s="3">
        <f t="shared" si="20"/>
        <v>609729.98464295315</v>
      </c>
    </row>
    <row r="572" spans="1:10">
      <c r="A572" s="3" t="s">
        <v>10</v>
      </c>
      <c r="B572" s="3" t="s">
        <v>3</v>
      </c>
      <c r="C572" s="3" t="s">
        <v>23</v>
      </c>
      <c r="D572" s="3">
        <f>D553+'estimated bilateral flows'!D572</f>
        <v>0.33747299091597865</v>
      </c>
      <c r="E572" s="3">
        <f>E553+'estimated bilateral flows'!E572</f>
        <v>42.752292512937338</v>
      </c>
      <c r="F572" s="3">
        <f>F553+'estimated bilateral flows'!F572</f>
        <v>4.4010569474713268</v>
      </c>
      <c r="G572" s="3">
        <f>G553-'estimated bilateral flows'!G572</f>
        <v>2583.1327510184055</v>
      </c>
      <c r="H572" s="3">
        <f>H553-'estimated bilateral flows'!H572</f>
        <v>22710.672626522803</v>
      </c>
      <c r="I572" s="3">
        <f>I553-'estimated bilateral flows'!I572</f>
        <v>6212.5636603023195</v>
      </c>
      <c r="J572" s="4">
        <f>J553-'estimated bilateral flows'!J572</f>
        <v>0</v>
      </c>
    </row>
    <row r="573" spans="1:10">
      <c r="A573" s="3" t="s">
        <v>10</v>
      </c>
      <c r="B573" s="3" t="s">
        <v>4</v>
      </c>
      <c r="C573" s="3" t="s">
        <v>23</v>
      </c>
      <c r="D573" s="3">
        <f>D554+'estimated bilateral flows'!D573</f>
        <v>2940.0240948002156</v>
      </c>
      <c r="E573" s="3">
        <f>E554+'estimated bilateral flows'!E573</f>
        <v>1545.5889195664054</v>
      </c>
      <c r="F573" s="3">
        <f>F554+'estimated bilateral flows'!F573</f>
        <v>39143.28453975013</v>
      </c>
      <c r="G573" s="3">
        <f>G554-'estimated bilateral flows'!G573</f>
        <v>36542.040521192554</v>
      </c>
      <c r="H573" s="3">
        <f>H554-'estimated bilateral flows'!H573</f>
        <v>19723.935035027069</v>
      </c>
      <c r="I573" s="3">
        <f>I554-'estimated bilateral flows'!I573</f>
        <v>17156.452029577227</v>
      </c>
      <c r="J573" s="4">
        <f>J554-'estimated bilateral flows'!J573</f>
        <v>0</v>
      </c>
    </row>
    <row r="574" spans="1:10">
      <c r="A574" s="3" t="s">
        <v>10</v>
      </c>
      <c r="B574" s="3" t="s">
        <v>5</v>
      </c>
      <c r="C574" s="3" t="s">
        <v>23</v>
      </c>
      <c r="D574" s="3">
        <f>D555+'estimated bilateral flows'!D574</f>
        <v>27822.347258997219</v>
      </c>
      <c r="E574" s="3">
        <f>E555+'estimated bilateral flows'!E574</f>
        <v>167.15148698557579</v>
      </c>
      <c r="F574" s="3">
        <f>F555+'estimated bilateral flows'!F574</f>
        <v>15915.066311814555</v>
      </c>
      <c r="G574" s="3">
        <f>G555-'estimated bilateral flows'!G574</f>
        <v>481.44549094618731</v>
      </c>
      <c r="H574" s="3">
        <f>H555-'estimated bilateral flows'!H574</f>
        <v>77840.379688782516</v>
      </c>
      <c r="I574" s="3">
        <f>I555-'estimated bilateral flows'!I574</f>
        <v>15667.685259498654</v>
      </c>
      <c r="J574" s="4">
        <f>J555-'estimated bilateral flows'!J574</f>
        <v>0</v>
      </c>
    </row>
    <row r="575" spans="1:10">
      <c r="A575" s="3" t="s">
        <v>10</v>
      </c>
      <c r="B575" s="3" t="s">
        <v>6</v>
      </c>
      <c r="C575" s="3" t="s">
        <v>23</v>
      </c>
      <c r="D575" s="3">
        <f>D556+'estimated bilateral flows'!D575</f>
        <v>798.9217603988169</v>
      </c>
      <c r="E575" s="3">
        <f>E556+'estimated bilateral flows'!E575</f>
        <v>1065.7177035239151</v>
      </c>
      <c r="F575" s="3">
        <f>F556+'estimated bilateral flows'!F575</f>
        <v>4803.516720056733</v>
      </c>
      <c r="G575" s="3">
        <f>G556-'estimated bilateral flows'!G575</f>
        <v>13465.673037171182</v>
      </c>
      <c r="H575" s="3">
        <f>H556-'estimated bilateral flows'!H575</f>
        <v>111533.65902823712</v>
      </c>
      <c r="I575" s="3">
        <f>I556-'estimated bilateral flows'!I575</f>
        <v>9726.5426791685913</v>
      </c>
      <c r="J575" s="4">
        <f>J556-'estimated bilateral flows'!J575</f>
        <v>0</v>
      </c>
    </row>
    <row r="576" spans="1:10">
      <c r="A576" s="3" t="s">
        <v>10</v>
      </c>
      <c r="B576" s="3" t="s">
        <v>7</v>
      </c>
      <c r="C576" s="3" t="s">
        <v>23</v>
      </c>
      <c r="D576" s="3">
        <f>D557+'estimated bilateral flows'!D576</f>
        <v>152076.73109240094</v>
      </c>
      <c r="E576" s="3">
        <f>E557+'estimated bilateral flows'!E576</f>
        <v>63624.886485416529</v>
      </c>
      <c r="F576" s="3">
        <f>F557+'estimated bilateral flows'!F576</f>
        <v>204780.53339108682</v>
      </c>
      <c r="G576" s="3">
        <f>G557-'estimated bilateral flows'!G576</f>
        <v>631373.56352644984</v>
      </c>
      <c r="H576" s="3">
        <f>H557-'estimated bilateral flows'!H576</f>
        <v>214305.64746987063</v>
      </c>
      <c r="I576" s="3">
        <f>I557-'estimated bilateral flows'!I576</f>
        <v>117406.27344214641</v>
      </c>
      <c r="J576" s="4">
        <f>J557-'estimated bilateral flows'!J576</f>
        <v>108033.32195231681</v>
      </c>
    </row>
    <row r="577" spans="1:10">
      <c r="A577" s="3" t="s">
        <v>10</v>
      </c>
      <c r="B577" s="3" t="s">
        <v>8</v>
      </c>
      <c r="C577" s="3" t="s">
        <v>23</v>
      </c>
      <c r="D577" s="3">
        <f>D558+'estimated bilateral flows'!D577</f>
        <v>13581.823253798329</v>
      </c>
      <c r="E577" s="3">
        <f>E558+'estimated bilateral flows'!E577</f>
        <v>3086.6035721758749</v>
      </c>
      <c r="F577" s="3">
        <f>F558+'estimated bilateral flows'!F577</f>
        <v>8154.879978173778</v>
      </c>
      <c r="G577" s="3">
        <f>G558-'estimated bilateral flows'!G577</f>
        <v>893.38784203545845</v>
      </c>
      <c r="H577" s="3">
        <f>H558-'estimated bilateral flows'!H577</f>
        <v>18800.480356592001</v>
      </c>
      <c r="I577" s="3">
        <f>I558-'estimated bilateral flows'!I577</f>
        <v>18228.462756880956</v>
      </c>
      <c r="J577" s="4">
        <f>J558-'estimated bilateral flows'!J577</f>
        <v>0</v>
      </c>
    </row>
    <row r="578" spans="1:10">
      <c r="A578" s="3" t="s">
        <v>10</v>
      </c>
      <c r="B578" s="3" t="s">
        <v>9</v>
      </c>
      <c r="C578" s="3" t="s">
        <v>23</v>
      </c>
      <c r="D578" s="3">
        <f>D559+'estimated bilateral flows'!D578</f>
        <v>0</v>
      </c>
      <c r="E578" s="3">
        <f>E559+'estimated bilateral flows'!E578</f>
        <v>18.106102845521256</v>
      </c>
      <c r="F578" s="3">
        <f>F559+'estimated bilateral flows'!F578</f>
        <v>0</v>
      </c>
      <c r="G578" s="3">
        <f>G559-'estimated bilateral flows'!G578</f>
        <v>604.81774214985126</v>
      </c>
      <c r="H578" s="3">
        <f>H559-'estimated bilateral flows'!H578</f>
        <v>8686.3138313763066</v>
      </c>
      <c r="I578" s="3">
        <f>I559-'estimated bilateral flows'!I578</f>
        <v>6258.6453096126133</v>
      </c>
      <c r="J578" s="4">
        <f>J559-'estimated bilateral flows'!J578</f>
        <v>0</v>
      </c>
    </row>
    <row r="579" spans="1:10">
      <c r="A579" s="3" t="s">
        <v>10</v>
      </c>
      <c r="B579" s="3" t="s">
        <v>10</v>
      </c>
      <c r="C579" s="3" t="s">
        <v>23</v>
      </c>
      <c r="D579" s="3">
        <f>D560+'estimated bilateral flows'!D579</f>
        <v>0</v>
      </c>
      <c r="E579" s="3">
        <f>E560+'estimated bilateral flows'!E579</f>
        <v>0</v>
      </c>
      <c r="F579" s="3">
        <f>F560+'estimated bilateral flows'!F579</f>
        <v>0</v>
      </c>
      <c r="G579" s="3">
        <f>G560-'estimated bilateral flows'!G579</f>
        <v>0</v>
      </c>
      <c r="H579" s="3">
        <f>H560-'estimated bilateral flows'!H579</f>
        <v>0</v>
      </c>
      <c r="I579" s="3">
        <f>I560-'estimated bilateral flows'!I579</f>
        <v>0</v>
      </c>
      <c r="J579" s="4">
        <f>J560-'estimated bilateral flows'!J579</f>
        <v>0</v>
      </c>
    </row>
    <row r="580" spans="1:10">
      <c r="A580" s="3" t="s">
        <v>10</v>
      </c>
      <c r="B580" s="3" t="s">
        <v>11</v>
      </c>
      <c r="C580" s="3" t="s">
        <v>23</v>
      </c>
      <c r="D580" s="3">
        <f>D561+'estimated bilateral flows'!D580</f>
        <v>5601.5874696231094</v>
      </c>
      <c r="E580" s="3">
        <f>E561+'estimated bilateral flows'!E580</f>
        <v>14041.986227801293</v>
      </c>
      <c r="F580" s="3">
        <f>F561+'estimated bilateral flows'!F580</f>
        <v>18152.930734215617</v>
      </c>
      <c r="G580" s="3">
        <f>G561-'estimated bilateral flows'!G580</f>
        <v>379816.54978830984</v>
      </c>
      <c r="H580" s="3">
        <f>H561-'estimated bilateral flows'!H580</f>
        <v>65980.647338102048</v>
      </c>
      <c r="I580" s="3">
        <f>I561-'estimated bilateral flows'!I580</f>
        <v>53040.834241242184</v>
      </c>
      <c r="J580" s="4">
        <f>J561-'estimated bilateral flows'!J580</f>
        <v>0</v>
      </c>
    </row>
    <row r="581" spans="1:10">
      <c r="A581" s="3" t="s">
        <v>10</v>
      </c>
      <c r="B581" s="3" t="s">
        <v>12</v>
      </c>
      <c r="C581" s="3" t="s">
        <v>23</v>
      </c>
      <c r="D581" s="3">
        <f>D562+'estimated bilateral flows'!D581</f>
        <v>38783.531036039742</v>
      </c>
      <c r="E581" s="3">
        <f>E562+'estimated bilateral flows'!E581</f>
        <v>4.3032359649425995</v>
      </c>
      <c r="F581" s="3">
        <f>F562+'estimated bilateral flows'!F581</f>
        <v>35447.769596365608</v>
      </c>
      <c r="G581" s="3">
        <f>G562-'estimated bilateral flows'!G581</f>
        <v>667.22321400310693</v>
      </c>
      <c r="H581" s="3">
        <f>H562-'estimated bilateral flows'!H581</f>
        <v>5855.3489816416322</v>
      </c>
      <c r="I581" s="3">
        <f>I562-'estimated bilateral flows'!I581</f>
        <v>26.495606086176295</v>
      </c>
      <c r="J581" s="4">
        <f>J562-'estimated bilateral flows'!J581</f>
        <v>0</v>
      </c>
    </row>
    <row r="582" spans="1:10">
      <c r="A582" s="3" t="s">
        <v>10</v>
      </c>
      <c r="B582" s="3" t="s">
        <v>13</v>
      </c>
      <c r="C582" s="3" t="s">
        <v>23</v>
      </c>
      <c r="D582" s="3">
        <f>D563+'estimated bilateral flows'!D582</f>
        <v>24735.358195412526</v>
      </c>
      <c r="E582" s="3">
        <f>E563+'estimated bilateral flows'!E582</f>
        <v>1989.6389346268104</v>
      </c>
      <c r="F582" s="3">
        <f>F563+'estimated bilateral flows'!F582</f>
        <v>56016.719798860744</v>
      </c>
      <c r="G582" s="3">
        <f>G563-'estimated bilateral flows'!G582</f>
        <v>112346.89211488658</v>
      </c>
      <c r="H582" s="3">
        <f>H563-'estimated bilateral flows'!H582</f>
        <v>44992.175054653882</v>
      </c>
      <c r="I582" s="3">
        <f>I563-'estimated bilateral flows'!I582</f>
        <v>32773.559096094104</v>
      </c>
      <c r="J582" s="4">
        <f>J563-'estimated bilateral flows'!J582</f>
        <v>0</v>
      </c>
    </row>
    <row r="583" spans="1:10">
      <c r="A583" s="3" t="s">
        <v>10</v>
      </c>
      <c r="B583" s="3" t="s">
        <v>14</v>
      </c>
      <c r="C583" s="3" t="s">
        <v>23</v>
      </c>
      <c r="D583" s="3">
        <f>D564+'estimated bilateral flows'!D583</f>
        <v>1292.4126191747421</v>
      </c>
      <c r="E583" s="3">
        <f>E564+'estimated bilateral flows'!E583</f>
        <v>6.2931234723761182</v>
      </c>
      <c r="F583" s="3">
        <f>F564+'estimated bilateral flows'!F583</f>
        <v>331.4019026599583</v>
      </c>
      <c r="G583" s="3">
        <f>G564-'estimated bilateral flows'!G583</f>
        <v>4531.8221001882484</v>
      </c>
      <c r="H583" s="3">
        <f>H564-'estimated bilateral flows'!H583</f>
        <v>3025.292825685081</v>
      </c>
      <c r="I583" s="3">
        <f>I564-'estimated bilateral flows'!I583</f>
        <v>999.61329588815261</v>
      </c>
      <c r="J583" s="4">
        <f>J564-'estimated bilateral flows'!J583</f>
        <v>0</v>
      </c>
    </row>
    <row r="584" spans="1:10">
      <c r="A584" s="3" t="s">
        <v>10</v>
      </c>
      <c r="B584" s="3" t="s">
        <v>15</v>
      </c>
      <c r="C584" s="3" t="s">
        <v>23</v>
      </c>
      <c r="D584" s="3">
        <f>D565+'estimated bilateral flows'!D584</f>
        <v>21.002249680326219</v>
      </c>
      <c r="E584" s="3">
        <f>E565+'estimated bilateral flows'!E584</f>
        <v>64.386563915466326</v>
      </c>
      <c r="F584" s="3">
        <f>F565+'estimated bilateral flows'!F584</f>
        <v>0.95490397870887334</v>
      </c>
      <c r="G584" s="3">
        <f>G565-'estimated bilateral flows'!G584</f>
        <v>1108.1986417031158</v>
      </c>
      <c r="H584" s="3">
        <f>H565-'estimated bilateral flows'!H584</f>
        <v>768.84863685129437</v>
      </c>
      <c r="I584" s="3">
        <f>I565-'estimated bilateral flows'!I584</f>
        <v>4008.4197734261029</v>
      </c>
      <c r="J584" s="4">
        <f>J565-'estimated bilateral flows'!J584</f>
        <v>0</v>
      </c>
    </row>
    <row r="585" spans="1:10">
      <c r="A585" s="3" t="s">
        <v>10</v>
      </c>
      <c r="B585" s="3" t="s">
        <v>16</v>
      </c>
      <c r="C585" s="3" t="s">
        <v>23</v>
      </c>
      <c r="D585" s="3">
        <f>D566+'estimated bilateral flows'!D585</f>
        <v>3275.969911024551</v>
      </c>
      <c r="E585" s="3">
        <f>E566+'estimated bilateral flows'!E585</f>
        <v>6196.2879909562535</v>
      </c>
      <c r="F585" s="3">
        <f>F566+'estimated bilateral flows'!F585</f>
        <v>12658.536971906786</v>
      </c>
      <c r="G585" s="3">
        <f>G566-'estimated bilateral flows'!G585</f>
        <v>5105.5837330767645</v>
      </c>
      <c r="H585" s="3">
        <f>H566-'estimated bilateral flows'!H585</f>
        <v>36216.355695433231</v>
      </c>
      <c r="I585" s="3">
        <f>I566-'estimated bilateral flows'!I585</f>
        <v>6725.5276104459399</v>
      </c>
      <c r="J585" s="4">
        <f>J566-'estimated bilateral flows'!J585</f>
        <v>0</v>
      </c>
    </row>
    <row r="586" spans="1:10">
      <c r="A586" s="3" t="s">
        <v>10</v>
      </c>
      <c r="B586" s="3" t="s">
        <v>17</v>
      </c>
      <c r="C586" s="3" t="s">
        <v>23</v>
      </c>
      <c r="D586" s="3">
        <f>D567+'estimated bilateral flows'!D586</f>
        <v>5366.7055245219462</v>
      </c>
      <c r="E586" s="3">
        <f>E567+'estimated bilateral flows'!E586</f>
        <v>5287.6632243066733</v>
      </c>
      <c r="F586" s="3">
        <f>F567+'estimated bilateral flows'!F586</f>
        <v>13863.140227592168</v>
      </c>
      <c r="G586" s="3">
        <f>G567-'estimated bilateral flows'!G586</f>
        <v>2216.8695047686765</v>
      </c>
      <c r="H586" s="3">
        <f>H567-'estimated bilateral flows'!H586</f>
        <v>2302.9428665414871</v>
      </c>
      <c r="I586" s="3">
        <f>I567-'estimated bilateral flows'!I586</f>
        <v>16034.532750884853</v>
      </c>
      <c r="J586" s="4">
        <f>J567-'estimated bilateral flows'!J586</f>
        <v>0</v>
      </c>
    </row>
    <row r="587" spans="1:10">
      <c r="A587" s="3" t="s">
        <v>10</v>
      </c>
      <c r="B587" s="3" t="s">
        <v>18</v>
      </c>
      <c r="C587" s="3" t="s">
        <v>23</v>
      </c>
      <c r="D587" s="3">
        <f>D568+'estimated bilateral flows'!D587</f>
        <v>64584.442508498803</v>
      </c>
      <c r="E587" s="3">
        <f>E568+'estimated bilateral flows'!E587</f>
        <v>7996.9958614929064</v>
      </c>
      <c r="F587" s="3">
        <f>F568+'estimated bilateral flows'!F587</f>
        <v>139576.28189100279</v>
      </c>
      <c r="G587" s="3">
        <f>G568-'estimated bilateral flows'!G587</f>
        <v>115587.88043495416</v>
      </c>
      <c r="H587" s="3">
        <f>H568-'estimated bilateral flows'!H587</f>
        <v>65944.102234102596</v>
      </c>
      <c r="I587" s="3">
        <f>I568-'estimated bilateral flows'!I587</f>
        <v>55061.907916816221</v>
      </c>
      <c r="J587" s="4">
        <f>J568-'estimated bilateral flows'!J587</f>
        <v>0</v>
      </c>
    </row>
    <row r="588" spans="1:10">
      <c r="A588" s="3" t="s">
        <v>10</v>
      </c>
      <c r="B588" s="3" t="s">
        <v>19</v>
      </c>
      <c r="C588" s="3" t="s">
        <v>23</v>
      </c>
      <c r="D588" s="3">
        <f>D569+'estimated bilateral flows'!D588</f>
        <v>58721.184724629988</v>
      </c>
      <c r="E588" s="3">
        <f>E569+'estimated bilateral flows'!E588</f>
        <v>60081.787683138275</v>
      </c>
      <c r="F588" s="3">
        <f>F569+'estimated bilateral flows'!F588</f>
        <v>505353.32870833128</v>
      </c>
      <c r="G588" s="3">
        <f>G569-'estimated bilateral flows'!G588</f>
        <v>621693.88910104998</v>
      </c>
      <c r="H588" s="3">
        <f>H569-'estimated bilateral flows'!H588</f>
        <v>358747.84280593536</v>
      </c>
      <c r="I588" s="3">
        <f>I569-'estimated bilateral flows'!I588</f>
        <v>231109.42825200848</v>
      </c>
      <c r="J588" s="4">
        <f>J569-'estimated bilateral flows'!J588</f>
        <v>506837.31169896031</v>
      </c>
    </row>
    <row r="589" spans="1:10">
      <c r="A589" s="3" t="s">
        <v>10</v>
      </c>
      <c r="B589" s="3" t="s">
        <v>37</v>
      </c>
      <c r="C589" s="3" t="s">
        <v>23</v>
      </c>
      <c r="D589" s="3">
        <f t="shared" ref="D589:J589" si="21">SUM(D572:D588)</f>
        <v>399602.37917199219</v>
      </c>
      <c r="E589" s="3">
        <f t="shared" si="21"/>
        <v>165220.14940870175</v>
      </c>
      <c r="F589" s="3">
        <f t="shared" si="21"/>
        <v>1054202.746732743</v>
      </c>
      <c r="G589" s="3">
        <f t="shared" si="21"/>
        <v>1929018.9695439036</v>
      </c>
      <c r="H589" s="3">
        <f t="shared" si="21"/>
        <v>1057434.644475355</v>
      </c>
      <c r="I589" s="3">
        <f t="shared" si="21"/>
        <v>590436.94368007896</v>
      </c>
      <c r="J589" s="3">
        <f t="shared" si="21"/>
        <v>614870.63365127717</v>
      </c>
    </row>
    <row r="591" spans="1:10">
      <c r="A591" s="3" t="s">
        <v>10</v>
      </c>
      <c r="B591" s="3" t="s">
        <v>3</v>
      </c>
      <c r="C591" s="3" t="s">
        <v>24</v>
      </c>
      <c r="D591" s="3">
        <f>D572+'estimated bilateral flows'!D591</f>
        <v>0.29072806281489127</v>
      </c>
      <c r="E591" s="3">
        <f>E572+'estimated bilateral flows'!E591</f>
        <v>44.271609258810102</v>
      </c>
      <c r="F591" s="3">
        <f>F572+'estimated bilateral flows'!F591</f>
        <v>4.3510887172293371</v>
      </c>
      <c r="G591" s="3">
        <f>G572-'estimated bilateral flows'!G591</f>
        <v>2613.7012843280254</v>
      </c>
      <c r="H591" s="3">
        <f>H572-'estimated bilateral flows'!H591</f>
        <v>23972.092945595788</v>
      </c>
      <c r="I591" s="3">
        <f>I572-'estimated bilateral flows'!I591</f>
        <v>6646.6870932143574</v>
      </c>
      <c r="J591" s="4">
        <f>J572-'estimated bilateral flows'!J591</f>
        <v>0</v>
      </c>
    </row>
    <row r="592" spans="1:10">
      <c r="A592" s="3" t="s">
        <v>10</v>
      </c>
      <c r="B592" s="3" t="s">
        <v>4</v>
      </c>
      <c r="C592" s="3" t="s">
        <v>24</v>
      </c>
      <c r="D592" s="3">
        <f>D573+'estimated bilateral flows'!D592</f>
        <v>2532.787905160621</v>
      </c>
      <c r="E592" s="3">
        <f>E573+'estimated bilateral flows'!E592</f>
        <v>1600.5155443087399</v>
      </c>
      <c r="F592" s="3">
        <f>F573+'estimated bilateral flows'!F592</f>
        <v>38698.863874974653</v>
      </c>
      <c r="G592" s="3">
        <f>G573-'estimated bilateral flows'!G592</f>
        <v>36974.475355381066</v>
      </c>
      <c r="H592" s="3">
        <f>H573-'estimated bilateral flows'!H592</f>
        <v>20819.462800074511</v>
      </c>
      <c r="I592" s="3">
        <f>I573-'estimated bilateral flows'!I592</f>
        <v>18355.315857607333</v>
      </c>
      <c r="J592" s="4">
        <f>J573-'estimated bilateral flows'!J592</f>
        <v>0</v>
      </c>
    </row>
    <row r="593" spans="1:10">
      <c r="A593" s="3" t="s">
        <v>10</v>
      </c>
      <c r="B593" s="3" t="s">
        <v>5</v>
      </c>
      <c r="C593" s="3" t="s">
        <v>24</v>
      </c>
      <c r="D593" s="3">
        <f>D574+'estimated bilateral flows'!D593</f>
        <v>23968.546637219126</v>
      </c>
      <c r="E593" s="3">
        <f>E574+'estimated bilateral flows'!E593</f>
        <v>173.09166091187151</v>
      </c>
      <c r="F593" s="3">
        <f>F574+'estimated bilateral flows'!F593</f>
        <v>15734.371604321121</v>
      </c>
      <c r="G593" s="3">
        <f>G574-'estimated bilateral flows'!G593</f>
        <v>487.14286848938661</v>
      </c>
      <c r="H593" s="3">
        <f>H574-'estimated bilateral flows'!H593</f>
        <v>82163.872797001386</v>
      </c>
      <c r="I593" s="3">
        <f>I574-'estimated bilateral flows'!I593</f>
        <v>16762.516585590514</v>
      </c>
      <c r="J593" s="4">
        <f>J574-'estimated bilateral flows'!J593</f>
        <v>0</v>
      </c>
    </row>
    <row r="594" spans="1:10">
      <c r="A594" s="3" t="s">
        <v>10</v>
      </c>
      <c r="B594" s="3" t="s">
        <v>6</v>
      </c>
      <c r="C594" s="3" t="s">
        <v>24</v>
      </c>
      <c r="D594" s="3">
        <f>D575+'estimated bilateral flows'!D594</f>
        <v>688.25945184821978</v>
      </c>
      <c r="E594" s="3">
        <f>E575+'estimated bilateral flows'!E594</f>
        <v>1103.5908246634883</v>
      </c>
      <c r="F594" s="3">
        <f>F575+'estimated bilateral flows'!F594</f>
        <v>4748.979086869108</v>
      </c>
      <c r="G594" s="3">
        <f>G575-'estimated bilateral flows'!G594</f>
        <v>13625.024458274465</v>
      </c>
      <c r="H594" s="3">
        <f>H575-'estimated bilateral flows'!H594</f>
        <v>117728.58007141529</v>
      </c>
      <c r="I594" s="3">
        <f>I575-'estimated bilateral flows'!I594</f>
        <v>10406.21701799712</v>
      </c>
      <c r="J594" s="4">
        <f>J575-'estimated bilateral flows'!J594</f>
        <v>0</v>
      </c>
    </row>
    <row r="595" spans="1:10">
      <c r="A595" s="3" t="s">
        <v>10</v>
      </c>
      <c r="B595" s="3" t="s">
        <v>7</v>
      </c>
      <c r="C595" s="3" t="s">
        <v>24</v>
      </c>
      <c r="D595" s="3">
        <f>D576+'estimated bilateral flows'!D595</f>
        <v>131011.88723195528</v>
      </c>
      <c r="E595" s="3">
        <f>E576+'estimated bilateral flows'!E595</f>
        <v>65885.966530709877</v>
      </c>
      <c r="F595" s="3">
        <f>F576+'estimated bilateral flows'!F595</f>
        <v>202455.51897666475</v>
      </c>
      <c r="G595" s="3">
        <f>G576-'estimated bilateral flows'!G595</f>
        <v>638845.17480924691</v>
      </c>
      <c r="H595" s="3">
        <f>H576-'estimated bilateral flows'!H595</f>
        <v>226208.83953538793</v>
      </c>
      <c r="I595" s="3">
        <f>I576-'estimated bilateral flows'!I595</f>
        <v>125610.42510304606</v>
      </c>
      <c r="J595" s="4">
        <f>J576-'estimated bilateral flows'!J595</f>
        <v>108859.42722508084</v>
      </c>
    </row>
    <row r="596" spans="1:10">
      <c r="A596" s="3" t="s">
        <v>10</v>
      </c>
      <c r="B596" s="3" t="s">
        <v>8</v>
      </c>
      <c r="C596" s="3" t="s">
        <v>24</v>
      </c>
      <c r="D596" s="3">
        <f>D577+'estimated bilateral flows'!D596</f>
        <v>11700.542770411297</v>
      </c>
      <c r="E596" s="3">
        <f>E577+'estimated bilateral flows'!E596</f>
        <v>3196.2942628834758</v>
      </c>
      <c r="F596" s="3">
        <f>F577+'estimated bilateral flows'!F596</f>
        <v>8062.2920100541423</v>
      </c>
      <c r="G596" s="3">
        <f>G577-'estimated bilateral flows'!G596</f>
        <v>903.9601039514996</v>
      </c>
      <c r="H596" s="3">
        <f>H577-'estimated bilateral flows'!H596</f>
        <v>19844.716620314179</v>
      </c>
      <c r="I596" s="3">
        <f>I577-'estimated bilateral flows'!I596</f>
        <v>19502.236880000575</v>
      </c>
      <c r="J596" s="4">
        <f>J577-'estimated bilateral flows'!J596</f>
        <v>0</v>
      </c>
    </row>
    <row r="597" spans="1:10">
      <c r="A597" s="3" t="s">
        <v>10</v>
      </c>
      <c r="B597" s="3" t="s">
        <v>9</v>
      </c>
      <c r="C597" s="3" t="s">
        <v>24</v>
      </c>
      <c r="D597" s="3">
        <f>D578+'estimated bilateral flows'!D597</f>
        <v>0</v>
      </c>
      <c r="E597" s="3">
        <f>E578+'estimated bilateral flows'!E597</f>
        <v>18.749551503797779</v>
      </c>
      <c r="F597" s="3">
        <f>F578+'estimated bilateral flows'!F597</f>
        <v>0</v>
      </c>
      <c r="G597" s="3">
        <f>G578-'estimated bilateral flows'!G597</f>
        <v>611.97509451196572</v>
      </c>
      <c r="H597" s="3">
        <f>H578-'estimated bilateral flows'!H597</f>
        <v>9168.7783072169059</v>
      </c>
      <c r="I597" s="3">
        <f>I578-'estimated bilateral flows'!I597</f>
        <v>6695.9888501785445</v>
      </c>
      <c r="J597" s="4">
        <f>J578-'estimated bilateral flows'!J597</f>
        <v>0</v>
      </c>
    </row>
    <row r="598" spans="1:10">
      <c r="A598" s="3" t="s">
        <v>10</v>
      </c>
      <c r="B598" s="3" t="s">
        <v>10</v>
      </c>
      <c r="C598" s="3" t="s">
        <v>24</v>
      </c>
      <c r="D598" s="3">
        <f>D579+'estimated bilateral flows'!D598</f>
        <v>0</v>
      </c>
      <c r="E598" s="3">
        <f>E579+'estimated bilateral flows'!E598</f>
        <v>0</v>
      </c>
      <c r="F598" s="3">
        <f>F579+'estimated bilateral flows'!F598</f>
        <v>0</v>
      </c>
      <c r="G598" s="3">
        <f>G579-'estimated bilateral flows'!G598</f>
        <v>0</v>
      </c>
      <c r="H598" s="3">
        <f>H579-'estimated bilateral flows'!H598</f>
        <v>0</v>
      </c>
      <c r="I598" s="3">
        <f>I579-'estimated bilateral flows'!I598</f>
        <v>0</v>
      </c>
      <c r="J598" s="4">
        <f>J579-'estimated bilateral flows'!J598</f>
        <v>0</v>
      </c>
    </row>
    <row r="599" spans="1:10">
      <c r="A599" s="3" t="s">
        <v>10</v>
      </c>
      <c r="B599" s="3" t="s">
        <v>11</v>
      </c>
      <c r="C599" s="3" t="s">
        <v>24</v>
      </c>
      <c r="D599" s="3">
        <f>D580+'estimated bilateral flows'!D599</f>
        <v>4825.685958782864</v>
      </c>
      <c r="E599" s="3">
        <f>E580+'estimated bilateral flows'!E599</f>
        <v>14541.005662016598</v>
      </c>
      <c r="F599" s="3">
        <f>F580+'estimated bilateral flows'!F599</f>
        <v>17946.828010865185</v>
      </c>
      <c r="G599" s="3">
        <f>G580-'estimated bilateral flows'!G599</f>
        <v>384311.26065795892</v>
      </c>
      <c r="H599" s="3">
        <f>H580-'estimated bilateral flows'!H599</f>
        <v>69645.414585932085</v>
      </c>
      <c r="I599" s="3">
        <f>I580-'estimated bilateral flows'!I599</f>
        <v>56747.237958674021</v>
      </c>
      <c r="J599" s="4">
        <f>J580-'estimated bilateral flows'!J599</f>
        <v>0</v>
      </c>
    </row>
    <row r="600" spans="1:10">
      <c r="A600" s="3" t="s">
        <v>10</v>
      </c>
      <c r="B600" s="3" t="s">
        <v>12</v>
      </c>
      <c r="C600" s="3" t="s">
        <v>24</v>
      </c>
      <c r="D600" s="3">
        <f>D581+'estimated bilateral flows'!D600</f>
        <v>33411.446695704071</v>
      </c>
      <c r="E600" s="3">
        <f>E581+'estimated bilateral flows'!E600</f>
        <v>4.4561629328005399</v>
      </c>
      <c r="F600" s="3">
        <f>F581+'estimated bilateral flows'!F600</f>
        <v>35045.306657599525</v>
      </c>
      <c r="G600" s="3">
        <f>G581-'estimated bilateral flows'!G600</f>
        <v>675.11906644590704</v>
      </c>
      <c r="H600" s="3">
        <f>H581-'estimated bilateral flows'!H600</f>
        <v>6180.5729986564438</v>
      </c>
      <c r="I600" s="3">
        <f>I581-'estimated bilateral flows'!I600</f>
        <v>28.347074191801504</v>
      </c>
      <c r="J600" s="4">
        <f>J581-'estimated bilateral flows'!J600</f>
        <v>0</v>
      </c>
    </row>
    <row r="601" spans="1:10">
      <c r="A601" s="3" t="s">
        <v>10</v>
      </c>
      <c r="B601" s="3" t="s">
        <v>13</v>
      </c>
      <c r="C601" s="3" t="s">
        <v>24</v>
      </c>
      <c r="D601" s="3">
        <f>D582+'estimated bilateral flows'!D601</f>
        <v>21309.150553548006</v>
      </c>
      <c r="E601" s="3">
        <f>E582+'estimated bilateral flows'!E601</f>
        <v>2060.3460610505967</v>
      </c>
      <c r="F601" s="3">
        <f>F582+'estimated bilateral flows'!F601</f>
        <v>55380.723403967764</v>
      </c>
      <c r="G601" s="3">
        <f>G582-'estimated bilateral flows'!G601</f>
        <v>113676.39394265451</v>
      </c>
      <c r="H601" s="3">
        <f>H582-'estimated bilateral flows'!H601</f>
        <v>47491.17826545921</v>
      </c>
      <c r="I601" s="3">
        <f>I582-'estimated bilateral flows'!I601</f>
        <v>35063.719931701475</v>
      </c>
      <c r="J601" s="4">
        <f>J582-'estimated bilateral flows'!J601</f>
        <v>0</v>
      </c>
    </row>
    <row r="602" spans="1:10">
      <c r="A602" s="3" t="s">
        <v>10</v>
      </c>
      <c r="B602" s="3" t="s">
        <v>14</v>
      </c>
      <c r="C602" s="3" t="s">
        <v>24</v>
      </c>
      <c r="D602" s="3">
        <f>D583+'estimated bilateral flows'!D602</f>
        <v>1113.3946337760151</v>
      </c>
      <c r="E602" s="3">
        <f>E583+'estimated bilateral flows'!E602</f>
        <v>6.5167664003555386</v>
      </c>
      <c r="F602" s="3">
        <f>F583+'estimated bilateral flows'!F602</f>
        <v>327.63926864444966</v>
      </c>
      <c r="G602" s="3">
        <f>G583-'estimated bilateral flows'!G602</f>
        <v>4585.4512273665787</v>
      </c>
      <c r="H602" s="3">
        <f>H583-'estimated bilateral flows'!H602</f>
        <v>3193.3268555098143</v>
      </c>
      <c r="I602" s="3">
        <f>I583-'estimated bilateral flows'!I602</f>
        <v>1069.4645810135535</v>
      </c>
      <c r="J602" s="4">
        <f>J583-'estimated bilateral flows'!J602</f>
        <v>0</v>
      </c>
    </row>
    <row r="603" spans="1:10">
      <c r="A603" s="3" t="s">
        <v>10</v>
      </c>
      <c r="B603" s="3" t="s">
        <v>15</v>
      </c>
      <c r="C603" s="3" t="s">
        <v>24</v>
      </c>
      <c r="D603" s="3">
        <f>D584+'estimated bilateral flows'!D603</f>
        <v>18.093131979963754</v>
      </c>
      <c r="E603" s="3">
        <f>E584+'estimated bilateral flows'!E603</f>
        <v>66.674712199827269</v>
      </c>
      <c r="F603" s="3">
        <f>F584+'estimated bilateral flows'!F603</f>
        <v>0.9440622962592673</v>
      </c>
      <c r="G603" s="3">
        <f>G584-'estimated bilateral flows'!G603</f>
        <v>1121.3129530288584</v>
      </c>
      <c r="H603" s="3">
        <f>H584-'estimated bilateral flows'!H603</f>
        <v>811.55284507818567</v>
      </c>
      <c r="I603" s="3">
        <f>I584-'estimated bilateral flows'!I603</f>
        <v>4288.5213623581594</v>
      </c>
      <c r="J603" s="4">
        <f>J584-'estimated bilateral flows'!J603</f>
        <v>0</v>
      </c>
    </row>
    <row r="604" spans="1:10">
      <c r="A604" s="3" t="s">
        <v>10</v>
      </c>
      <c r="B604" s="3" t="s">
        <v>16</v>
      </c>
      <c r="C604" s="3" t="s">
        <v>24</v>
      </c>
      <c r="D604" s="3">
        <f>D585+'estimated bilateral flows'!D604</f>
        <v>2822.2003292380941</v>
      </c>
      <c r="E604" s="3">
        <f>E585+'estimated bilateral flows'!E604</f>
        <v>6416.4896118181359</v>
      </c>
      <c r="F604" s="3">
        <f>F585+'estimated bilateral flows'!F604</f>
        <v>12514.815884566075</v>
      </c>
      <c r="G604" s="3">
        <f>G585-'estimated bilateral flows'!G604</f>
        <v>5166.0026977420839</v>
      </c>
      <c r="H604" s="3">
        <f>H585-'estimated bilateral flows'!H604</f>
        <v>38227.923019231544</v>
      </c>
      <c r="I604" s="3">
        <f>I585-'estimated bilateral flows'!I604</f>
        <v>7195.4960959277305</v>
      </c>
      <c r="J604" s="4">
        <f>J585-'estimated bilateral flows'!J604</f>
        <v>0</v>
      </c>
    </row>
    <row r="605" spans="1:10">
      <c r="A605" s="3" t="s">
        <v>10</v>
      </c>
      <c r="B605" s="3" t="s">
        <v>17</v>
      </c>
      <c r="C605" s="3" t="s">
        <v>24</v>
      </c>
      <c r="D605" s="3">
        <f>D586+'estimated bilateral flows'!D605</f>
        <v>4623.3385866150675</v>
      </c>
      <c r="E605" s="3">
        <f>E586+'estimated bilateral flows'!E605</f>
        <v>5475.5744405483192</v>
      </c>
      <c r="F605" s="3">
        <f>F586+'estimated bilateral flows'!F605</f>
        <v>13705.742449958931</v>
      </c>
      <c r="G605" s="3">
        <f>G586-'estimated bilateral flows'!G605</f>
        <v>2243.1037156402954</v>
      </c>
      <c r="H605" s="3">
        <f>H586-'estimated bilateral flows'!H605</f>
        <v>2430.8553671218096</v>
      </c>
      <c r="I605" s="3">
        <f>I586-'estimated bilateral flows'!I605</f>
        <v>17154.998758731912</v>
      </c>
      <c r="J605" s="4">
        <f>J586-'estimated bilateral flows'!J605</f>
        <v>0</v>
      </c>
    </row>
    <row r="606" spans="1:10">
      <c r="A606" s="3" t="s">
        <v>10</v>
      </c>
      <c r="B606" s="3" t="s">
        <v>18</v>
      </c>
      <c r="C606" s="3" t="s">
        <v>24</v>
      </c>
      <c r="D606" s="3">
        <f>D587+'estimated bilateral flows'!D606</f>
        <v>55638.555866387542</v>
      </c>
      <c r="E606" s="3">
        <f>E587+'estimated bilateral flows'!E606</f>
        <v>8281.1904394881003</v>
      </c>
      <c r="F606" s="3">
        <f>F587+'estimated bilateral flows'!F606</f>
        <v>137991.57624572417</v>
      </c>
      <c r="G606" s="3">
        <f>G587-'estimated bilateral flows'!G606</f>
        <v>116955.7357927058</v>
      </c>
      <c r="H606" s="3">
        <f>H587-'estimated bilateral flows'!H606</f>
        <v>69606.839654921088</v>
      </c>
      <c r="I606" s="3">
        <f>I587-'estimated bilateral flows'!I606</f>
        <v>58909.540841735266</v>
      </c>
      <c r="J606" s="4">
        <f>J587-'estimated bilateral flows'!J606</f>
        <v>0</v>
      </c>
    </row>
    <row r="607" spans="1:10">
      <c r="A607" s="3" t="s">
        <v>10</v>
      </c>
      <c r="B607" s="3" t="s">
        <v>19</v>
      </c>
      <c r="C607" s="3" t="s">
        <v>24</v>
      </c>
      <c r="D607" s="3">
        <f>D588+'estimated bilateral flows'!D607</f>
        <v>50587.444745874447</v>
      </c>
      <c r="E607" s="3">
        <f>E588+'estimated bilateral flows'!E607</f>
        <v>62216.954262131447</v>
      </c>
      <c r="F607" s="3">
        <f>F588+'estimated bilateral flows'!F607</f>
        <v>499615.70436403318</v>
      </c>
      <c r="G607" s="3">
        <f>G588-'estimated bilateral flows'!G607</f>
        <v>629050.95208973309</v>
      </c>
      <c r="H607" s="3">
        <f>H588-'estimated bilateral flows'!H607</f>
        <v>378673.7968179938</v>
      </c>
      <c r="I607" s="3">
        <f>I588-'estimated bilateral flows'!I607</f>
        <v>247258.96391185201</v>
      </c>
      <c r="J607" s="4">
        <f>J588-'estimated bilateral flows'!J607</f>
        <v>510712.97679988964</v>
      </c>
    </row>
    <row r="608" spans="1:10">
      <c r="A608" s="3" t="s">
        <v>10</v>
      </c>
      <c r="B608" s="3" t="s">
        <v>37</v>
      </c>
      <c r="C608" s="3" t="s">
        <v>24</v>
      </c>
      <c r="D608" s="3">
        <f t="shared" ref="D608:J608" si="22">SUM(D591:D607)</f>
        <v>344251.62522656337</v>
      </c>
      <c r="E608" s="3">
        <f t="shared" si="22"/>
        <v>171091.68810282624</v>
      </c>
      <c r="F608" s="3">
        <f t="shared" si="22"/>
        <v>1042233.6569892565</v>
      </c>
      <c r="G608" s="3">
        <f t="shared" si="22"/>
        <v>1951846.7861174596</v>
      </c>
      <c r="H608" s="3">
        <f t="shared" si="22"/>
        <v>1116167.8034869097</v>
      </c>
      <c r="I608" s="3">
        <f t="shared" si="22"/>
        <v>631695.67790382041</v>
      </c>
      <c r="J608" s="3">
        <f t="shared" si="22"/>
        <v>619572.40402497048</v>
      </c>
    </row>
    <row r="610" spans="1:10">
      <c r="A610" s="3" t="s">
        <v>13</v>
      </c>
      <c r="B610" s="3" t="s">
        <v>3</v>
      </c>
      <c r="C610" s="3" t="s">
        <v>25</v>
      </c>
      <c r="D610" s="3">
        <f>'reported positions'!D306+'estimated bilateral flows'!D610</f>
        <v>693.34633309543619</v>
      </c>
      <c r="E610" s="3">
        <f>'reported positions'!E306+'estimated bilateral flows'!E610</f>
        <v>39.395428946596695</v>
      </c>
      <c r="F610" s="3">
        <f>'reported positions'!F306+'estimated bilateral flows'!F610</f>
        <v>13.039447321721187</v>
      </c>
      <c r="G610" s="3">
        <f>'reported positions'!G306-'estimated bilateral flows'!G610</f>
        <v>1969.7716659148755</v>
      </c>
      <c r="H610" s="3">
        <f>'reported positions'!H306-'estimated bilateral flows'!H610</f>
        <v>7389.3098125783372</v>
      </c>
      <c r="I610" s="3">
        <f>'reported positions'!I306-'estimated bilateral flows'!I610</f>
        <v>8205.9489678766658</v>
      </c>
      <c r="J610" s="4">
        <f>'reported positions'!J306-'estimated bilateral flows'!J610</f>
        <v>0</v>
      </c>
    </row>
    <row r="611" spans="1:10">
      <c r="A611" s="3" t="s">
        <v>13</v>
      </c>
      <c r="B611" s="3" t="s">
        <v>4</v>
      </c>
      <c r="C611" s="3" t="s">
        <v>25</v>
      </c>
      <c r="D611" s="3">
        <f>'reported positions'!D307+'estimated bilateral flows'!D611</f>
        <v>8633.3314267630503</v>
      </c>
      <c r="E611" s="3">
        <f>'reported positions'!E307+'estimated bilateral flows'!E611</f>
        <v>12749.737334320373</v>
      </c>
      <c r="F611" s="3">
        <f>'reported positions'!F307+'estimated bilateral flows'!F611</f>
        <v>21274.524887345447</v>
      </c>
      <c r="G611" s="3">
        <f>'reported positions'!G307-'estimated bilateral flows'!G611</f>
        <v>9611.0672886979737</v>
      </c>
      <c r="H611" s="3">
        <f>'reported positions'!H307-'estimated bilateral flows'!H611</f>
        <v>26348.958999898499</v>
      </c>
      <c r="I611" s="3">
        <f>'reported positions'!I307-'estimated bilateral flows'!I611</f>
        <v>16061.048473963365</v>
      </c>
      <c r="J611" s="4">
        <f>'reported positions'!J307-'estimated bilateral flows'!J611</f>
        <v>0</v>
      </c>
    </row>
    <row r="612" spans="1:10">
      <c r="A612" s="3" t="s">
        <v>13</v>
      </c>
      <c r="B612" s="3" t="s">
        <v>5</v>
      </c>
      <c r="C612" s="3" t="s">
        <v>25</v>
      </c>
      <c r="D612" s="3">
        <f>'reported positions'!D308+'estimated bilateral flows'!D612</f>
        <v>0</v>
      </c>
      <c r="E612" s="3">
        <f>'reported positions'!E308+'estimated bilateral flows'!E612</f>
        <v>801.97814777898816</v>
      </c>
      <c r="F612" s="3">
        <f>'reported positions'!F308+'estimated bilateral flows'!F612</f>
        <v>0</v>
      </c>
      <c r="G612" s="3">
        <f>'reported positions'!G308-'estimated bilateral flows'!G612</f>
        <v>130.10192505755822</v>
      </c>
      <c r="H612" s="3">
        <f>'reported positions'!H308-'estimated bilateral flows'!H612</f>
        <v>10202.836074977715</v>
      </c>
      <c r="I612" s="3">
        <f>'reported positions'!I308-'estimated bilateral flows'!I612</f>
        <v>5538.7402421285642</v>
      </c>
      <c r="J612" s="4">
        <f>'reported positions'!J308-'estimated bilateral flows'!J612</f>
        <v>0</v>
      </c>
    </row>
    <row r="613" spans="1:10">
      <c r="A613" s="3" t="s">
        <v>13</v>
      </c>
      <c r="B613" s="3" t="s">
        <v>6</v>
      </c>
      <c r="C613" s="3" t="s">
        <v>25</v>
      </c>
      <c r="D613" s="3">
        <f>'reported positions'!D309+'estimated bilateral flows'!D613</f>
        <v>5251.3020468601799</v>
      </c>
      <c r="E613" s="3">
        <f>'reported positions'!E309+'estimated bilateral flows'!E613</f>
        <v>282.66915447329581</v>
      </c>
      <c r="F613" s="3">
        <f>'reported positions'!F309+'estimated bilateral flows'!F613</f>
        <v>4073.6293299534309</v>
      </c>
      <c r="G613" s="3">
        <f>'reported positions'!G309-'estimated bilateral flows'!G613</f>
        <v>2835.1369430314789</v>
      </c>
      <c r="H613" s="3">
        <f>'reported positions'!H309-'estimated bilateral flows'!H613</f>
        <v>12051.310385069717</v>
      </c>
      <c r="I613" s="3">
        <f>'reported positions'!I309-'estimated bilateral flows'!I613</f>
        <v>16166.138651076131</v>
      </c>
      <c r="J613" s="4">
        <f>'reported positions'!J309-'estimated bilateral flows'!J613</f>
        <v>0</v>
      </c>
    </row>
    <row r="614" spans="1:10">
      <c r="A614" s="3" t="s">
        <v>13</v>
      </c>
      <c r="B614" s="3" t="s">
        <v>7</v>
      </c>
      <c r="C614" s="3" t="s">
        <v>25</v>
      </c>
      <c r="D614" s="3">
        <f>'reported positions'!D310+'estimated bilateral flows'!D614</f>
        <v>408021.56287396466</v>
      </c>
      <c r="E614" s="3">
        <f>'reported positions'!E310+'estimated bilateral flows'!E614</f>
        <v>410801.54500365554</v>
      </c>
      <c r="F614" s="3">
        <f>'reported positions'!F310+'estimated bilateral flows'!F614</f>
        <v>158540.01177717844</v>
      </c>
      <c r="G614" s="3">
        <f>'reported positions'!G310-'estimated bilateral flows'!G614</f>
        <v>330009.11179989437</v>
      </c>
      <c r="H614" s="3">
        <f>'reported positions'!H310-'estimated bilateral flows'!H614</f>
        <v>372813.08417773532</v>
      </c>
      <c r="I614" s="3">
        <f>'reported positions'!I310-'estimated bilateral flows'!I614</f>
        <v>296442.68827146653</v>
      </c>
      <c r="J614" s="4">
        <f>'reported positions'!J310-'estimated bilateral flows'!J614</f>
        <v>54826.570682901503</v>
      </c>
    </row>
    <row r="615" spans="1:10">
      <c r="A615" s="3" t="s">
        <v>13</v>
      </c>
      <c r="B615" s="3" t="s">
        <v>8</v>
      </c>
      <c r="C615" s="3" t="s">
        <v>25</v>
      </c>
      <c r="D615" s="3">
        <f>'reported positions'!D311+'estimated bilateral flows'!D615</f>
        <v>48613.569651676647</v>
      </c>
      <c r="E615" s="3">
        <f>'reported positions'!E311+'estimated bilateral flows'!E615</f>
        <v>7043.3799963801303</v>
      </c>
      <c r="F615" s="3">
        <f>'reported positions'!F311+'estimated bilateral flows'!F615</f>
        <v>3609.8146935108634</v>
      </c>
      <c r="G615" s="3">
        <f>'reported positions'!G311-'estimated bilateral flows'!G615</f>
        <v>498.73569034679207</v>
      </c>
      <c r="H615" s="3">
        <f>'reported positions'!H311-'estimated bilateral flows'!H615</f>
        <v>6581.6682127808444</v>
      </c>
      <c r="I615" s="3">
        <f>'reported positions'!I311-'estimated bilateral flows'!I615</f>
        <v>13738.314200995641</v>
      </c>
      <c r="J615" s="4">
        <f>'reported positions'!J311-'estimated bilateral flows'!J615</f>
        <v>0</v>
      </c>
    </row>
    <row r="616" spans="1:10">
      <c r="A616" s="3" t="s">
        <v>13</v>
      </c>
      <c r="B616" s="3" t="s">
        <v>9</v>
      </c>
      <c r="C616" s="3" t="s">
        <v>25</v>
      </c>
      <c r="D616" s="3">
        <f>'reported positions'!D312+'estimated bilateral flows'!D616</f>
        <v>0</v>
      </c>
      <c r="E616" s="3">
        <f>'reported positions'!E312+'estimated bilateral flows'!E616</f>
        <v>64.682527818021128</v>
      </c>
      <c r="F616" s="3">
        <f>'reported positions'!F312+'estimated bilateral flows'!F616</f>
        <v>22.241335876073215</v>
      </c>
      <c r="G616" s="3">
        <f>'reported positions'!G312-'estimated bilateral flows'!G616</f>
        <v>185.04436674277184</v>
      </c>
      <c r="H616" s="3">
        <f>'reported positions'!H312-'estimated bilateral flows'!H616</f>
        <v>2374.4573153738811</v>
      </c>
      <c r="I616" s="3">
        <f>'reported positions'!I312-'estimated bilateral flows'!I616</f>
        <v>6876.2974812503226</v>
      </c>
      <c r="J616" s="4">
        <f>'reported positions'!J312-'estimated bilateral flows'!J616</f>
        <v>0</v>
      </c>
    </row>
    <row r="617" spans="1:10">
      <c r="A617" s="3" t="s">
        <v>13</v>
      </c>
      <c r="B617" s="3" t="s">
        <v>10</v>
      </c>
      <c r="C617" s="3" t="s">
        <v>25</v>
      </c>
      <c r="D617" s="3">
        <f>'reported positions'!D313+'estimated bilateral flows'!D617</f>
        <v>112978.05293611222</v>
      </c>
      <c r="E617" s="3">
        <f>'reported positions'!E313+'estimated bilateral flows'!E617</f>
        <v>36159.194589342478</v>
      </c>
      <c r="F617" s="3">
        <f>'reported positions'!F313+'estimated bilateral flows'!F617</f>
        <v>31334.416965028016</v>
      </c>
      <c r="G617" s="3">
        <f>'reported positions'!G313-'estimated bilateral flows'!G617</f>
        <v>23018.414996863426</v>
      </c>
      <c r="H617" s="3">
        <f>'reported positions'!H313-'estimated bilateral flows'!H617</f>
        <v>4416.8193896786133</v>
      </c>
      <c r="I617" s="3">
        <f>'reported positions'!I313-'estimated bilateral flows'!I617</f>
        <v>60433.734094825311</v>
      </c>
      <c r="J617" s="4">
        <f>'reported positions'!J313-'estimated bilateral flows'!J617</f>
        <v>4985.5249483789812</v>
      </c>
    </row>
    <row r="618" spans="1:10">
      <c r="A618" s="3" t="s">
        <v>13</v>
      </c>
      <c r="B618" s="3" t="s">
        <v>11</v>
      </c>
      <c r="C618" s="3" t="s">
        <v>25</v>
      </c>
      <c r="D618" s="3">
        <f>'reported positions'!D314+'estimated bilateral flows'!D618</f>
        <v>28821.63222489207</v>
      </c>
      <c r="E618" s="3">
        <f>'reported positions'!E314+'estimated bilateral flows'!E618</f>
        <v>9667.7907219338304</v>
      </c>
      <c r="F618" s="3">
        <f>'reported positions'!F314+'estimated bilateral flows'!F618</f>
        <v>30202.679642722578</v>
      </c>
      <c r="G618" s="3">
        <f>'reported positions'!G314-'estimated bilateral flows'!G618</f>
        <v>11474.932393416595</v>
      </c>
      <c r="H618" s="3">
        <f>'reported positions'!H314-'estimated bilateral flows'!H618</f>
        <v>6205.8545837192751</v>
      </c>
      <c r="I618" s="3">
        <f>'reported positions'!I314-'estimated bilateral flows'!I618</f>
        <v>25002.299263643126</v>
      </c>
      <c r="J618" s="4">
        <f>'reported positions'!J314-'estimated bilateral flows'!J618</f>
        <v>0</v>
      </c>
    </row>
    <row r="619" spans="1:10">
      <c r="A619" s="3" t="s">
        <v>13</v>
      </c>
      <c r="B619" s="3" t="s">
        <v>12</v>
      </c>
      <c r="C619" s="3" t="s">
        <v>25</v>
      </c>
      <c r="D619" s="3">
        <f>'reported positions'!D315+'estimated bilateral flows'!D619</f>
        <v>690.28139911596179</v>
      </c>
      <c r="E619" s="3">
        <f>'reported positions'!E315+'estimated bilateral flows'!E619</f>
        <v>0</v>
      </c>
      <c r="F619" s="3">
        <f>'reported positions'!F315+'estimated bilateral flows'!F619</f>
        <v>20.53994817460466</v>
      </c>
      <c r="G619" s="3">
        <f>'reported positions'!G315-'estimated bilateral flows'!G619</f>
        <v>777.18891078220372</v>
      </c>
      <c r="H619" s="3">
        <f>'reported positions'!H315-'estimated bilateral flows'!H619</f>
        <v>0</v>
      </c>
      <c r="I619" s="3">
        <f>'reported positions'!I315-'estimated bilateral flows'!I619</f>
        <v>110.81414970912495</v>
      </c>
      <c r="J619" s="4">
        <f>'reported positions'!J315-'estimated bilateral flows'!J619</f>
        <v>0</v>
      </c>
    </row>
    <row r="620" spans="1:10">
      <c r="A620" s="3" t="s">
        <v>13</v>
      </c>
      <c r="B620" s="3" t="s">
        <v>13</v>
      </c>
      <c r="C620" s="3" t="s">
        <v>25</v>
      </c>
      <c r="D620" s="3">
        <f>'reported positions'!D316+'estimated bilateral flows'!D620</f>
        <v>85504.487067621609</v>
      </c>
      <c r="E620" s="3">
        <f>'reported positions'!E316+'estimated bilateral flows'!E620</f>
        <v>206215.52510458502</v>
      </c>
      <c r="F620" s="3">
        <f>'reported positions'!F316+'estimated bilateral flows'!F620</f>
        <v>51592.334442458894</v>
      </c>
      <c r="G620" s="3">
        <f>'reported positions'!G316-'estimated bilateral flows'!G620</f>
        <v>79782.78405919137</v>
      </c>
      <c r="H620" s="3">
        <f>'reported positions'!H316-'estimated bilateral flows'!H620</f>
        <v>223402.25899254202</v>
      </c>
      <c r="I620" s="3">
        <f>'reported positions'!I316-'estimated bilateral flows'!I620</f>
        <v>61896.134607063221</v>
      </c>
      <c r="J620" s="4">
        <f>'reported positions'!J316-'estimated bilateral flows'!J620</f>
        <v>0</v>
      </c>
    </row>
    <row r="621" spans="1:10">
      <c r="A621" s="3" t="s">
        <v>13</v>
      </c>
      <c r="B621" s="3" t="s">
        <v>14</v>
      </c>
      <c r="C621" s="3" t="s">
        <v>25</v>
      </c>
      <c r="D621" s="3">
        <f>'reported positions'!D317+'estimated bilateral flows'!D621</f>
        <v>7.2132058036606663</v>
      </c>
      <c r="E621" s="3">
        <f>'reported positions'!E317+'estimated bilateral flows'!E621</f>
        <v>369.46445464888734</v>
      </c>
      <c r="F621" s="3">
        <f>'reported positions'!F317+'estimated bilateral flows'!F621</f>
        <v>92.15351893954238</v>
      </c>
      <c r="G621" s="3">
        <f>'reported positions'!G317-'estimated bilateral flows'!G621</f>
        <v>3371.9391390901915</v>
      </c>
      <c r="H621" s="3">
        <f>'reported positions'!H317-'estimated bilateral flows'!H621</f>
        <v>6820.3388545198686</v>
      </c>
      <c r="I621" s="3">
        <f>'reported positions'!I317-'estimated bilateral flows'!I621</f>
        <v>3172.2581192419352</v>
      </c>
      <c r="J621" s="4">
        <f>'reported positions'!J317-'estimated bilateral flows'!J621</f>
        <v>0</v>
      </c>
    </row>
    <row r="622" spans="1:10">
      <c r="A622" s="3" t="s">
        <v>13</v>
      </c>
      <c r="B622" s="3" t="s">
        <v>15</v>
      </c>
      <c r="C622" s="3" t="s">
        <v>25</v>
      </c>
      <c r="D622" s="3">
        <f>'reported positions'!D318+'estimated bilateral flows'!D622</f>
        <v>109.93761946104138</v>
      </c>
      <c r="E622" s="3">
        <f>'reported positions'!E318+'estimated bilateral flows'!E622</f>
        <v>340.00392520182743</v>
      </c>
      <c r="F622" s="3">
        <f>'reported positions'!F318+'estimated bilateral flows'!F622</f>
        <v>984.85702948475705</v>
      </c>
      <c r="G622" s="3">
        <f>'reported positions'!G318-'estimated bilateral flows'!G622</f>
        <v>1996.8868964233998</v>
      </c>
      <c r="H622" s="3">
        <f>'reported positions'!H318-'estimated bilateral flows'!H622</f>
        <v>13988.695980031602</v>
      </c>
      <c r="I622" s="3">
        <f>'reported positions'!I318-'estimated bilateral flows'!I622</f>
        <v>10116.830459490398</v>
      </c>
      <c r="J622" s="4">
        <f>'reported positions'!J318-'estimated bilateral flows'!J622</f>
        <v>0</v>
      </c>
    </row>
    <row r="623" spans="1:10">
      <c r="A623" s="3" t="s">
        <v>13</v>
      </c>
      <c r="B623" s="3" t="s">
        <v>16</v>
      </c>
      <c r="C623" s="3" t="s">
        <v>25</v>
      </c>
      <c r="D623" s="3">
        <f>'reported positions'!D319+'estimated bilateral flows'!D623</f>
        <v>24710.478855680605</v>
      </c>
      <c r="E623" s="3">
        <f>'reported positions'!E319+'estimated bilateral flows'!E623</f>
        <v>15029.591236804603</v>
      </c>
      <c r="F623" s="3">
        <f>'reported positions'!F319+'estimated bilateral flows'!F623</f>
        <v>8512.5329194939713</v>
      </c>
      <c r="G623" s="3">
        <f>'reported positions'!G319-'estimated bilateral flows'!G623</f>
        <v>949.60695525260928</v>
      </c>
      <c r="H623" s="3">
        <f>'reported positions'!H319-'estimated bilateral flows'!H623</f>
        <v>22138.899376328874</v>
      </c>
      <c r="I623" s="3">
        <f>'reported positions'!I319-'estimated bilateral flows'!I623</f>
        <v>5596.2223520338148</v>
      </c>
      <c r="J623" s="4">
        <f>'reported positions'!J319-'estimated bilateral flows'!J623</f>
        <v>0</v>
      </c>
    </row>
    <row r="624" spans="1:10">
      <c r="A624" s="3" t="s">
        <v>13</v>
      </c>
      <c r="B624" s="3" t="s">
        <v>17</v>
      </c>
      <c r="C624" s="3" t="s">
        <v>25</v>
      </c>
      <c r="D624" s="3">
        <f>'reported positions'!D320+'estimated bilateral flows'!D624</f>
        <v>3556.0781274962233</v>
      </c>
      <c r="E624" s="3">
        <f>'reported positions'!E320+'estimated bilateral flows'!E624</f>
        <v>45270.830314415718</v>
      </c>
      <c r="F624" s="3">
        <f>'reported positions'!F320+'estimated bilateral flows'!F624</f>
        <v>1016.6831474446486</v>
      </c>
      <c r="G624" s="3">
        <f>'reported positions'!G320-'estimated bilateral flows'!G624</f>
        <v>2132.8854491045986</v>
      </c>
      <c r="H624" s="3">
        <f>'reported positions'!H320-'estimated bilateral flows'!H624</f>
        <v>23119.519777472531</v>
      </c>
      <c r="I624" s="3">
        <f>'reported positions'!I320-'estimated bilateral flows'!I624</f>
        <v>40949.052080898146</v>
      </c>
      <c r="J624" s="4">
        <f>'reported positions'!J320-'estimated bilateral flows'!J624</f>
        <v>0</v>
      </c>
    </row>
    <row r="625" spans="1:10">
      <c r="A625" s="3" t="s">
        <v>13</v>
      </c>
      <c r="B625" s="3" t="s">
        <v>18</v>
      </c>
      <c r="C625" s="3" t="s">
        <v>25</v>
      </c>
      <c r="D625" s="3">
        <f>'reported positions'!D321+'estimated bilateral flows'!D625</f>
        <v>106432.07346378095</v>
      </c>
      <c r="E625" s="3">
        <f>'reported positions'!E321+'estimated bilateral flows'!E625</f>
        <v>168206.30145718859</v>
      </c>
      <c r="F625" s="3">
        <f>'reported positions'!F321+'estimated bilateral flows'!F625</f>
        <v>78076.598504453883</v>
      </c>
      <c r="G625" s="3">
        <f>'reported positions'!G321-'estimated bilateral flows'!G625</f>
        <v>81074.954583576255</v>
      </c>
      <c r="H625" s="3">
        <f>'reported positions'!H321-'estimated bilateral flows'!H625</f>
        <v>105493.68669966888</v>
      </c>
      <c r="I625" s="3">
        <f>'reported positions'!I321-'estimated bilateral flows'!I625</f>
        <v>107716.6759771471</v>
      </c>
      <c r="J625" s="4">
        <f>'reported positions'!J321-'estimated bilateral flows'!J625</f>
        <v>3397.0044491871313</v>
      </c>
    </row>
    <row r="626" spans="1:10">
      <c r="A626" s="3" t="s">
        <v>13</v>
      </c>
      <c r="B626" s="3" t="s">
        <v>19</v>
      </c>
      <c r="C626" s="3" t="s">
        <v>25</v>
      </c>
      <c r="D626" s="3">
        <f>'reported positions'!D322+'estimated bilateral flows'!D626</f>
        <v>191025.07055351796</v>
      </c>
      <c r="E626" s="3">
        <f>'reported positions'!E322+'estimated bilateral flows'!E626</f>
        <v>196503.63057309654</v>
      </c>
      <c r="F626" s="3">
        <f>'reported positions'!F322+'estimated bilateral flows'!F626</f>
        <v>277615.16405545908</v>
      </c>
      <c r="G626" s="3">
        <f>'reported positions'!G322-'estimated bilateral flows'!G626</f>
        <v>168645.47928769581</v>
      </c>
      <c r="H626" s="3">
        <f>'reported positions'!H322-'estimated bilateral flows'!H626</f>
        <v>264847.72692759871</v>
      </c>
      <c r="I626" s="3">
        <f>'reported positions'!I322-'estimated bilateral flows'!I626</f>
        <v>310800.54751406395</v>
      </c>
      <c r="J626" s="4">
        <f>'reported positions'!J322-'estimated bilateral flows'!J626</f>
        <v>38303.159889266928</v>
      </c>
    </row>
    <row r="627" spans="1:10">
      <c r="A627" s="3" t="s">
        <v>13</v>
      </c>
      <c r="B627" s="3" t="s">
        <v>37</v>
      </c>
      <c r="C627" s="3" t="s">
        <v>25</v>
      </c>
      <c r="D627" s="3">
        <f t="shared" ref="D627:J627" si="23">SUM(D610:D626)</f>
        <v>1025048.4177858422</v>
      </c>
      <c r="E627" s="3">
        <f t="shared" si="23"/>
        <v>1109545.7199705904</v>
      </c>
      <c r="F627" s="3">
        <f t="shared" si="23"/>
        <v>666981.22164484602</v>
      </c>
      <c r="G627" s="3">
        <f t="shared" si="23"/>
        <v>718464.04235108232</v>
      </c>
      <c r="H627" s="3">
        <f t="shared" si="23"/>
        <v>1108195.4255599747</v>
      </c>
      <c r="I627" s="3">
        <f t="shared" si="23"/>
        <v>988823.74490687344</v>
      </c>
      <c r="J627" s="3">
        <f t="shared" si="23"/>
        <v>101512.25996973454</v>
      </c>
    </row>
    <row r="629" spans="1:10">
      <c r="A629" s="3" t="s">
        <v>13</v>
      </c>
      <c r="B629" s="3" t="s">
        <v>3</v>
      </c>
      <c r="C629" s="3" t="s">
        <v>22</v>
      </c>
      <c r="D629" s="3">
        <f>D610+'estimated bilateral flows'!D629</f>
        <v>718.00100957372388</v>
      </c>
      <c r="E629" s="3">
        <f>E610+'estimated bilateral flows'!E629</f>
        <v>39.783301821361867</v>
      </c>
      <c r="F629" s="3">
        <f>F610+'estimated bilateral flows'!F629</f>
        <v>13.225624847039521</v>
      </c>
      <c r="G629" s="3">
        <f>G610-'estimated bilateral flows'!G629</f>
        <v>2043.3612011745593</v>
      </c>
      <c r="H629" s="3">
        <f>H610-'estimated bilateral flows'!H629</f>
        <v>7608.8365295759058</v>
      </c>
      <c r="I629" s="3">
        <f>I610-'estimated bilateral flows'!I629</f>
        <v>8451.276421202665</v>
      </c>
      <c r="J629" s="4">
        <f>J610-'estimated bilateral flows'!J629</f>
        <v>0</v>
      </c>
    </row>
    <row r="630" spans="1:10">
      <c r="A630" s="3" t="s">
        <v>13</v>
      </c>
      <c r="B630" s="3" t="s">
        <v>4</v>
      </c>
      <c r="C630" s="3" t="s">
        <v>22</v>
      </c>
      <c r="D630" s="3">
        <f>D611+'estimated bilateral flows'!D630</f>
        <v>8940.3237379596812</v>
      </c>
      <c r="E630" s="3">
        <f>E611+'estimated bilateral flows'!E630</f>
        <v>12875.26654937391</v>
      </c>
      <c r="F630" s="3">
        <f>F611+'estimated bilateral flows'!F630</f>
        <v>21578.283037374651</v>
      </c>
      <c r="G630" s="3">
        <f>G611-'estimated bilateral flows'!G630</f>
        <v>9970.1312286274442</v>
      </c>
      <c r="H630" s="3">
        <f>H611-'estimated bilateral flows'!H630</f>
        <v>27131.752063427251</v>
      </c>
      <c r="I630" s="3">
        <f>I611-'estimated bilateral flows'!I630</f>
        <v>16541.214282364974</v>
      </c>
      <c r="J630" s="4">
        <f>J611-'estimated bilateral flows'!J630</f>
        <v>0</v>
      </c>
    </row>
    <row r="631" spans="1:10">
      <c r="A631" s="3" t="s">
        <v>13</v>
      </c>
      <c r="B631" s="3" t="s">
        <v>5</v>
      </c>
      <c r="C631" s="3" t="s">
        <v>22</v>
      </c>
      <c r="D631" s="3">
        <f>D612+'estimated bilateral flows'!D631</f>
        <v>0</v>
      </c>
      <c r="E631" s="3">
        <f>E612+'estimated bilateral flows'!E631</f>
        <v>809.8741290640138</v>
      </c>
      <c r="F631" s="3">
        <f>F612+'estimated bilateral flows'!F631</f>
        <v>0</v>
      </c>
      <c r="G631" s="3">
        <f>G612-'estimated bilateral flows'!G631</f>
        <v>134.96245806605245</v>
      </c>
      <c r="H631" s="3">
        <f>H612-'estimated bilateral flows'!H631</f>
        <v>10505.948972449081</v>
      </c>
      <c r="I631" s="3">
        <f>I612-'estimated bilateral flows'!I631</f>
        <v>5704.3280423397109</v>
      </c>
      <c r="J631" s="4">
        <f>J612-'estimated bilateral flows'!J631</f>
        <v>0</v>
      </c>
    </row>
    <row r="632" spans="1:10">
      <c r="A632" s="3" t="s">
        <v>13</v>
      </c>
      <c r="B632" s="3" t="s">
        <v>6</v>
      </c>
      <c r="C632" s="3" t="s">
        <v>22</v>
      </c>
      <c r="D632" s="3">
        <f>D613+'estimated bilateral flows'!D632</f>
        <v>5438.032901088678</v>
      </c>
      <c r="E632" s="3">
        <f>E613+'estimated bilateral flows'!E632</f>
        <v>285.45221079441421</v>
      </c>
      <c r="F632" s="3">
        <f>F613+'estimated bilateral flows'!F632</f>
        <v>4131.792702142644</v>
      </c>
      <c r="G632" s="3">
        <f>G613-'estimated bilateral flows'!G632</f>
        <v>2941.0560267737787</v>
      </c>
      <c r="H632" s="3">
        <f>H613-'estimated bilateral flows'!H632</f>
        <v>12409.339033408383</v>
      </c>
      <c r="I632" s="3">
        <f>I613-'estimated bilateral flows'!I632</f>
        <v>16649.4462661867</v>
      </c>
      <c r="J632" s="4">
        <f>J613-'estimated bilateral flows'!J632</f>
        <v>0</v>
      </c>
    </row>
    <row r="633" spans="1:10">
      <c r="A633" s="3" t="s">
        <v>13</v>
      </c>
      <c r="B633" s="3" t="s">
        <v>7</v>
      </c>
      <c r="C633" s="3" t="s">
        <v>22</v>
      </c>
      <c r="D633" s="3">
        <f>D614+'estimated bilateral flows'!D633</f>
        <v>422530.38645699533</v>
      </c>
      <c r="E633" s="3">
        <f>E614+'estimated bilateral flows'!E633</f>
        <v>414846.14562050725</v>
      </c>
      <c r="F633" s="3">
        <f>F614+'estimated bilateral flows'!F633</f>
        <v>160803.64966982484</v>
      </c>
      <c r="G633" s="3">
        <f>G614-'estimated bilateral flows'!G633</f>
        <v>342338.06220011035</v>
      </c>
      <c r="H633" s="3">
        <f>H614-'estimated bilateral flows'!H633</f>
        <v>383888.87264771684</v>
      </c>
      <c r="I633" s="3">
        <f>I614-'estimated bilateral flows'!I633</f>
        <v>305305.22568858258</v>
      </c>
      <c r="J633" s="4">
        <f>J614-'estimated bilateral flows'!J633</f>
        <v>53139.869562524989</v>
      </c>
    </row>
    <row r="634" spans="1:10">
      <c r="A634" s="3" t="s">
        <v>13</v>
      </c>
      <c r="B634" s="3" t="s">
        <v>8</v>
      </c>
      <c r="C634" s="3" t="s">
        <v>22</v>
      </c>
      <c r="D634" s="3">
        <f>D615+'estimated bilateral flows'!D634</f>
        <v>50342.217767353366</v>
      </c>
      <c r="E634" s="3">
        <f>E615+'estimated bilateral flows'!E634</f>
        <v>7112.726520083751</v>
      </c>
      <c r="F634" s="3">
        <f>F615+'estimated bilateral flows'!F634</f>
        <v>3661.3557097758762</v>
      </c>
      <c r="G634" s="3">
        <f>G615-'estimated bilateral flows'!G634</f>
        <v>517.36816857009501</v>
      </c>
      <c r="H634" s="3">
        <f>H615-'estimated bilateral flows'!H634</f>
        <v>6777.2009555898621</v>
      </c>
      <c r="I634" s="3">
        <f>I615-'estimated bilateral flows'!I634</f>
        <v>14149.038865396617</v>
      </c>
      <c r="J634" s="4">
        <f>J615-'estimated bilateral flows'!J634</f>
        <v>0</v>
      </c>
    </row>
    <row r="635" spans="1:10">
      <c r="A635" s="3" t="s">
        <v>13</v>
      </c>
      <c r="B635" s="3" t="s">
        <v>9</v>
      </c>
      <c r="C635" s="3" t="s">
        <v>22</v>
      </c>
      <c r="D635" s="3">
        <f>D616+'estimated bilateral flows'!D635</f>
        <v>0</v>
      </c>
      <c r="E635" s="3">
        <f>E616+'estimated bilateral flows'!E635</f>
        <v>65.319368149062157</v>
      </c>
      <c r="F635" s="3">
        <f>F616+'estimated bilateral flows'!F635</f>
        <v>22.558898175380438</v>
      </c>
      <c r="G635" s="3">
        <f>G616-'estimated bilateral flows'!G635</f>
        <v>191.95751773720369</v>
      </c>
      <c r="H635" s="3">
        <f>H616-'estimated bilateral flows'!H635</f>
        <v>2444.9993324655975</v>
      </c>
      <c r="I635" s="3">
        <f>I616-'estimated bilateral flows'!I635</f>
        <v>7081.8732843647349</v>
      </c>
      <c r="J635" s="4">
        <f>J616-'estimated bilateral flows'!J635</f>
        <v>0</v>
      </c>
    </row>
    <row r="636" spans="1:10">
      <c r="A636" s="3" t="s">
        <v>13</v>
      </c>
      <c r="B636" s="3" t="s">
        <v>10</v>
      </c>
      <c r="C636" s="3" t="s">
        <v>22</v>
      </c>
      <c r="D636" s="3">
        <f>D617+'estimated bilateral flows'!D636</f>
        <v>116995.43531967679</v>
      </c>
      <c r="E636" s="3">
        <f>E617+'estimated bilateral flows'!E636</f>
        <v>36515.204693295746</v>
      </c>
      <c r="F636" s="3">
        <f>F617+'estimated bilateral flows'!F636</f>
        <v>31781.81048285939</v>
      </c>
      <c r="G636" s="3">
        <f>G617-'estimated bilateral flows'!G636</f>
        <v>23878.369727325531</v>
      </c>
      <c r="H636" s="3">
        <f>H617-'estimated bilateral flows'!H636</f>
        <v>4548.0373091840111</v>
      </c>
      <c r="I636" s="3">
        <f>I617-'estimated bilateral flows'!I636</f>
        <v>62240.478706387337</v>
      </c>
      <c r="J636" s="4">
        <f>J617-'estimated bilateral flows'!J636</f>
        <v>4832.1487584886581</v>
      </c>
    </row>
    <row r="637" spans="1:10">
      <c r="A637" s="3" t="s">
        <v>13</v>
      </c>
      <c r="B637" s="3" t="s">
        <v>11</v>
      </c>
      <c r="C637" s="3" t="s">
        <v>22</v>
      </c>
      <c r="D637" s="3">
        <f>D618+'estimated bilateral flows'!D637</f>
        <v>29846.499573520701</v>
      </c>
      <c r="E637" s="3">
        <f>E618+'estimated bilateral flows'!E637</f>
        <v>9762.9762264508081</v>
      </c>
      <c r="F637" s="3">
        <f>F618+'estimated bilateral flows'!F637</f>
        <v>30633.914189335421</v>
      </c>
      <c r="G637" s="3">
        <f>G618-'estimated bilateral flows'!G637</f>
        <v>11903.629260459616</v>
      </c>
      <c r="H637" s="3">
        <f>H618-'estimated bilateral flows'!H637</f>
        <v>6390.2223957995275</v>
      </c>
      <c r="I637" s="3">
        <f>I618-'estimated bilateral flows'!I637</f>
        <v>25749.77532395687</v>
      </c>
      <c r="J637" s="4">
        <f>J618-'estimated bilateral flows'!J637</f>
        <v>0</v>
      </c>
    </row>
    <row r="638" spans="1:10">
      <c r="A638" s="3" t="s">
        <v>13</v>
      </c>
      <c r="B638" s="3" t="s">
        <v>12</v>
      </c>
      <c r="C638" s="3" t="s">
        <v>22</v>
      </c>
      <c r="D638" s="3">
        <f>D619+'estimated bilateral flows'!D638</f>
        <v>714.82708972083481</v>
      </c>
      <c r="E638" s="3">
        <f>E619+'estimated bilateral flows'!E638</f>
        <v>0</v>
      </c>
      <c r="F638" s="3">
        <f>F619+'estimated bilateral flows'!F638</f>
        <v>20.833218021628355</v>
      </c>
      <c r="G638" s="3">
        <f>G619-'estimated bilateral flows'!G638</f>
        <v>806.22424098981867</v>
      </c>
      <c r="H638" s="3">
        <f>H619-'estimated bilateral flows'!H638</f>
        <v>0</v>
      </c>
      <c r="I638" s="3">
        <f>I619-'estimated bilateral flows'!I638</f>
        <v>114.1270819789999</v>
      </c>
      <c r="J638" s="4">
        <f>J619-'estimated bilateral flows'!J638</f>
        <v>0</v>
      </c>
    </row>
    <row r="639" spans="1:10">
      <c r="A639" s="3" t="s">
        <v>13</v>
      </c>
      <c r="B639" s="3" t="s">
        <v>13</v>
      </c>
      <c r="C639" s="3" t="s">
        <v>22</v>
      </c>
      <c r="D639" s="3">
        <f>D620+'estimated bilateral flows'!D639</f>
        <v>88544.937944000543</v>
      </c>
      <c r="E639" s="3">
        <f>E620+'estimated bilateral flows'!E639</f>
        <v>208245.84716687177</v>
      </c>
      <c r="F639" s="3">
        <f>F620+'estimated bilateral flows'!F639</f>
        <v>52328.970966607594</v>
      </c>
      <c r="G639" s="3">
        <f>G620-'estimated bilateral flows'!G639</f>
        <v>82763.422933348746</v>
      </c>
      <c r="H639" s="3">
        <f>H620-'estimated bilateral flows'!H639</f>
        <v>230039.24752467679</v>
      </c>
      <c r="I639" s="3">
        <f>I620-'estimated bilateral flows'!I639</f>
        <v>63746.599572579966</v>
      </c>
      <c r="J639" s="4">
        <f>J620-'estimated bilateral flows'!J639</f>
        <v>0</v>
      </c>
    </row>
    <row r="640" spans="1:10">
      <c r="A640" s="3" t="s">
        <v>13</v>
      </c>
      <c r="B640" s="3" t="s">
        <v>14</v>
      </c>
      <c r="C640" s="3" t="s">
        <v>22</v>
      </c>
      <c r="D640" s="3">
        <f>D621+'estimated bilateral flows'!D640</f>
        <v>7.4696999206290213</v>
      </c>
      <c r="E640" s="3">
        <f>E621+'estimated bilateral flows'!E640</f>
        <v>373.10206550832157</v>
      </c>
      <c r="F640" s="3">
        <f>F621+'estimated bilateral flows'!F640</f>
        <v>93.46928897812063</v>
      </c>
      <c r="G640" s="3">
        <f>G621-'estimated bilateral flows'!G640</f>
        <v>3497.9128437907998</v>
      </c>
      <c r="H640" s="3">
        <f>H621-'estimated bilateral flows'!H640</f>
        <v>7022.9621895159244</v>
      </c>
      <c r="I640" s="3">
        <f>I621-'estimated bilateral flows'!I640</f>
        <v>3267.0968769204055</v>
      </c>
      <c r="J640" s="4">
        <f>J621-'estimated bilateral flows'!J640</f>
        <v>0</v>
      </c>
    </row>
    <row r="641" spans="1:10">
      <c r="A641" s="3" t="s">
        <v>13</v>
      </c>
      <c r="B641" s="3" t="s">
        <v>15</v>
      </c>
      <c r="C641" s="3" t="s">
        <v>22</v>
      </c>
      <c r="D641" s="3">
        <f>D622+'estimated bilateral flows'!D641</f>
        <v>113.8468871837164</v>
      </c>
      <c r="E641" s="3">
        <f>E622+'estimated bilateral flows'!E641</f>
        <v>343.35147854559852</v>
      </c>
      <c r="F641" s="3">
        <f>F622+'estimated bilateral flows'!F641</f>
        <v>998.91884054299089</v>
      </c>
      <c r="G641" s="3">
        <f>G622-'estimated bilateral flows'!G641</f>
        <v>2071.4894410821476</v>
      </c>
      <c r="H641" s="3">
        <f>H622-'estimated bilateral flows'!H641</f>
        <v>14404.281817066889</v>
      </c>
      <c r="I641" s="3">
        <f>I622-'estimated bilateral flows'!I641</f>
        <v>10419.286185461102</v>
      </c>
      <c r="J641" s="4">
        <f>J622-'estimated bilateral flows'!J641</f>
        <v>0</v>
      </c>
    </row>
    <row r="642" spans="1:10">
      <c r="A642" s="3" t="s">
        <v>13</v>
      </c>
      <c r="B642" s="3" t="s">
        <v>16</v>
      </c>
      <c r="C642" s="3" t="s">
        <v>22</v>
      </c>
      <c r="D642" s="3">
        <f>D623+'estimated bilateral flows'!D642</f>
        <v>25589.15785451583</v>
      </c>
      <c r="E642" s="3">
        <f>E623+'estimated bilateral flows'!E642</f>
        <v>15177.567053173228</v>
      </c>
      <c r="F642" s="3">
        <f>F623+'estimated bilateral flows'!F642</f>
        <v>8634.0750580554886</v>
      </c>
      <c r="G642" s="3">
        <f>G623-'estimated bilateral flows'!G642</f>
        <v>985.08372432469673</v>
      </c>
      <c r="H642" s="3">
        <f>H623-'estimated bilateral flows'!H642</f>
        <v>22796.617082216915</v>
      </c>
      <c r="I642" s="3">
        <f>I623-'estimated bilateral flows'!I642</f>
        <v>5763.5286542354161</v>
      </c>
      <c r="J642" s="4">
        <f>J623-'estimated bilateral flows'!J642</f>
        <v>0</v>
      </c>
    </row>
    <row r="643" spans="1:10">
      <c r="A643" s="3" t="s">
        <v>13</v>
      </c>
      <c r="B643" s="3" t="s">
        <v>17</v>
      </c>
      <c r="C643" s="3" t="s">
        <v>22</v>
      </c>
      <c r="D643" s="3">
        <f>D624+'estimated bilateral flows'!D643</f>
        <v>3682.5285774084841</v>
      </c>
      <c r="E643" s="3">
        <f>E624+'estimated bilateral flows'!E643</f>
        <v>45716.550225750143</v>
      </c>
      <c r="F643" s="3">
        <f>F624+'estimated bilateral flows'!F643</f>
        <v>1031.1993725386976</v>
      </c>
      <c r="G643" s="3">
        <f>G624-'estimated bilateral flows'!G643</f>
        <v>2212.5688213846283</v>
      </c>
      <c r="H643" s="3">
        <f>H624-'estimated bilateral flows'!H643</f>
        <v>23806.370431192514</v>
      </c>
      <c r="I643" s="3">
        <f>I624-'estimated bilateral flows'!I643</f>
        <v>42173.276933190871</v>
      </c>
      <c r="J643" s="4">
        <f>J624-'estimated bilateral flows'!J643</f>
        <v>0</v>
      </c>
    </row>
    <row r="644" spans="1:10">
      <c r="A644" s="3" t="s">
        <v>13</v>
      </c>
      <c r="B644" s="3" t="s">
        <v>18</v>
      </c>
      <c r="C644" s="3" t="s">
        <v>22</v>
      </c>
      <c r="D644" s="3">
        <f>D625+'estimated bilateral flows'!D644</f>
        <v>110216.68760668386</v>
      </c>
      <c r="E644" s="3">
        <f>E625+'estimated bilateral flows'!E644</f>
        <v>169862.3987112192</v>
      </c>
      <c r="F644" s="3">
        <f>F625+'estimated bilateral flows'!F644</f>
        <v>79191.377953013638</v>
      </c>
      <c r="G644" s="3">
        <f>G625-'estimated bilateral flows'!G644</f>
        <v>84103.868204503116</v>
      </c>
      <c r="H644" s="3">
        <f>H625-'estimated bilateral flows'!H644</f>
        <v>108627.76596993129</v>
      </c>
      <c r="I644" s="3">
        <f>I625-'estimated bilateral flows'!I644</f>
        <v>110937.00526528465</v>
      </c>
      <c r="J644" s="4">
        <f>J625-'estimated bilateral flows'!J644</f>
        <v>3292.4979819943028</v>
      </c>
    </row>
    <row r="645" spans="1:10">
      <c r="A645" s="3" t="s">
        <v>13</v>
      </c>
      <c r="B645" s="3" t="s">
        <v>19</v>
      </c>
      <c r="C645" s="3" t="s">
        <v>22</v>
      </c>
      <c r="D645" s="3">
        <f>D626+'estimated bilateral flows'!D645</f>
        <v>197817.72393456756</v>
      </c>
      <c r="E645" s="3">
        <f>E626+'estimated bilateral flows'!E645</f>
        <v>198438.33290101128</v>
      </c>
      <c r="F645" s="3">
        <f>F626+'estimated bilateral flows'!F645</f>
        <v>281578.95967957191</v>
      </c>
      <c r="G645" s="3">
        <f>G626-'estimated bilateral flows'!G645</f>
        <v>174945.97728915527</v>
      </c>
      <c r="H645" s="3">
        <f>H626-'estimated bilateral flows'!H645</f>
        <v>272716.00603232841</v>
      </c>
      <c r="I645" s="3">
        <f>I626-'estimated bilateral flows'!I645</f>
        <v>320092.33169556869</v>
      </c>
      <c r="J645" s="4">
        <f>J626-'estimated bilateral flows'!J645</f>
        <v>37124.789951215418</v>
      </c>
    </row>
    <row r="646" spans="1:10">
      <c r="A646" s="3" t="s">
        <v>13</v>
      </c>
      <c r="B646" s="3" t="s">
        <v>37</v>
      </c>
      <c r="C646" s="3" t="s">
        <v>22</v>
      </c>
      <c r="D646" s="3">
        <f t="shared" ref="D646:J646" si="24">SUM(D629:D645)</f>
        <v>1061498.0763601698</v>
      </c>
      <c r="E646" s="3">
        <f t="shared" si="24"/>
        <v>1120469.8982216199</v>
      </c>
      <c r="F646" s="3">
        <f t="shared" si="24"/>
        <v>676504.39469166531</v>
      </c>
      <c r="G646" s="3">
        <f t="shared" si="24"/>
        <v>745305.44528742391</v>
      </c>
      <c r="H646" s="3">
        <f t="shared" si="24"/>
        <v>1141118.4602865451</v>
      </c>
      <c r="I646" s="3">
        <f t="shared" si="24"/>
        <v>1018385.9091460025</v>
      </c>
      <c r="J646" s="3">
        <f t="shared" si="24"/>
        <v>98389.306254223367</v>
      </c>
    </row>
    <row r="648" spans="1:10">
      <c r="A648" s="3" t="s">
        <v>13</v>
      </c>
      <c r="B648" s="3" t="s">
        <v>3</v>
      </c>
      <c r="C648" s="3" t="s">
        <v>23</v>
      </c>
      <c r="D648" s="3">
        <f>D629+'estimated bilateral flows'!D648</f>
        <v>703.18331834899925</v>
      </c>
      <c r="E648" s="3">
        <f>E629+'estimated bilateral flows'!E648</f>
        <v>40.836561346401851</v>
      </c>
      <c r="F648" s="3">
        <f>F629+'estimated bilateral flows'!F648</f>
        <v>13.230938500934645</v>
      </c>
      <c r="G648" s="3">
        <f>G629-'estimated bilateral flows'!G648</f>
        <v>2091.0937828558049</v>
      </c>
      <c r="H648" s="3">
        <f>H629-'estimated bilateral flows'!H648</f>
        <v>7762.1945567450839</v>
      </c>
      <c r="I648" s="3">
        <f>I629-'estimated bilateral flows'!I648</f>
        <v>8630.0355610424867</v>
      </c>
      <c r="J648" s="4">
        <f>J629-'estimated bilateral flows'!J648</f>
        <v>0</v>
      </c>
    </row>
    <row r="649" spans="1:10">
      <c r="A649" s="3" t="s">
        <v>13</v>
      </c>
      <c r="B649" s="3" t="s">
        <v>4</v>
      </c>
      <c r="C649" s="3" t="s">
        <v>23</v>
      </c>
      <c r="D649" s="3">
        <f>D630+'estimated bilateral flows'!D649</f>
        <v>8755.8184868085555</v>
      </c>
      <c r="E649" s="3">
        <f>E630+'estimated bilateral flows'!E649</f>
        <v>13216.138133925877</v>
      </c>
      <c r="F649" s="3">
        <f>F630+'estimated bilateral flows'!F649</f>
        <v>21586.952535340737</v>
      </c>
      <c r="G649" s="3">
        <f>G630-'estimated bilateral flows'!G649</f>
        <v>10203.031854796543</v>
      </c>
      <c r="H649" s="3">
        <f>H630-'estimated bilateral flows'!H649</f>
        <v>27678.599397302409</v>
      </c>
      <c r="I649" s="3">
        <f>I630-'estimated bilateral flows'!I649</f>
        <v>16891.08962540824</v>
      </c>
      <c r="J649" s="4">
        <f>J630-'estimated bilateral flows'!J649</f>
        <v>0</v>
      </c>
    </row>
    <row r="650" spans="1:10">
      <c r="A650" s="3" t="s">
        <v>13</v>
      </c>
      <c r="B650" s="3" t="s">
        <v>5</v>
      </c>
      <c r="C650" s="3" t="s">
        <v>23</v>
      </c>
      <c r="D650" s="3">
        <f>D631+'estimated bilateral flows'!D650</f>
        <v>0</v>
      </c>
      <c r="E650" s="3">
        <f>E631+'estimated bilateral flows'!E650</f>
        <v>831.31547760643446</v>
      </c>
      <c r="F650" s="3">
        <f>F631+'estimated bilateral flows'!F650</f>
        <v>0</v>
      </c>
      <c r="G650" s="3">
        <f>G631-'estimated bilateral flows'!G650</f>
        <v>138.11515889537057</v>
      </c>
      <c r="H650" s="3">
        <f>H631-'estimated bilateral flows'!H650</f>
        <v>10717.699034589614</v>
      </c>
      <c r="I650" s="3">
        <f>I631-'estimated bilateral flows'!I650</f>
        <v>5824.9844643275874</v>
      </c>
      <c r="J650" s="4">
        <f>J631-'estimated bilateral flows'!J650</f>
        <v>0</v>
      </c>
    </row>
    <row r="651" spans="1:10">
      <c r="A651" s="3" t="s">
        <v>13</v>
      </c>
      <c r="B651" s="3" t="s">
        <v>6</v>
      </c>
      <c r="C651" s="3" t="s">
        <v>23</v>
      </c>
      <c r="D651" s="3">
        <f>D632+'estimated bilateral flows'!D651</f>
        <v>5325.8059107031559</v>
      </c>
      <c r="E651" s="3">
        <f>E632+'estimated bilateral flows'!E651</f>
        <v>293.00953374646491</v>
      </c>
      <c r="F651" s="3">
        <f>F632+'estimated bilateral flows'!F651</f>
        <v>4133.4527308096822</v>
      </c>
      <c r="G651" s="3">
        <f>G632-'estimated bilateral flows'!G651</f>
        <v>3009.7586119781977</v>
      </c>
      <c r="H651" s="3">
        <f>H632-'estimated bilateral flows'!H651</f>
        <v>12659.452404255509</v>
      </c>
      <c r="I651" s="3">
        <f>I632-'estimated bilateral flows'!I651</f>
        <v>17001.610903221415</v>
      </c>
      <c r="J651" s="4">
        <f>J632-'estimated bilateral flows'!J651</f>
        <v>0</v>
      </c>
    </row>
    <row r="652" spans="1:10">
      <c r="A652" s="3" t="s">
        <v>13</v>
      </c>
      <c r="B652" s="3" t="s">
        <v>7</v>
      </c>
      <c r="C652" s="3" t="s">
        <v>23</v>
      </c>
      <c r="D652" s="3">
        <f>D633+'estimated bilateral flows'!D652</f>
        <v>413810.44774367736</v>
      </c>
      <c r="E652" s="3">
        <f>E633+'estimated bilateral flows'!E652</f>
        <v>425829.16196899716</v>
      </c>
      <c r="F652" s="3">
        <f>F633+'estimated bilateral flows'!F652</f>
        <v>160868.25568650081</v>
      </c>
      <c r="G652" s="3">
        <f>G633-'estimated bilateral flows'!G652</f>
        <v>350335.02304441587</v>
      </c>
      <c r="H652" s="3">
        <f>H633-'estimated bilateral flows'!H652</f>
        <v>391626.25009466469</v>
      </c>
      <c r="I652" s="3">
        <f>I633-'estimated bilateral flows'!I652</f>
        <v>311762.96021443151</v>
      </c>
      <c r="J652" s="4">
        <f>J633-'estimated bilateral flows'!J652</f>
        <v>53051.972486625345</v>
      </c>
    </row>
    <row r="653" spans="1:10">
      <c r="A653" s="3" t="s">
        <v>13</v>
      </c>
      <c r="B653" s="3" t="s">
        <v>8</v>
      </c>
      <c r="C653" s="3" t="s">
        <v>23</v>
      </c>
      <c r="D653" s="3">
        <f>D634+'estimated bilateral flows'!D653</f>
        <v>49303.284077152348</v>
      </c>
      <c r="E653" s="3">
        <f>E634+'estimated bilateral flows'!E653</f>
        <v>7301.0353484942707</v>
      </c>
      <c r="F653" s="3">
        <f>F634+'estimated bilateral flows'!F653</f>
        <v>3662.8267311645586</v>
      </c>
      <c r="G653" s="3">
        <f>G634-'estimated bilateral flows'!G653</f>
        <v>529.45380392000436</v>
      </c>
      <c r="H653" s="3">
        <f>H634-'estimated bilateral flows'!H653</f>
        <v>6913.7971571560774</v>
      </c>
      <c r="I653" s="3">
        <f>I634-'estimated bilateral flows'!I653</f>
        <v>14448.315553447317</v>
      </c>
      <c r="J653" s="4">
        <f>J634-'estimated bilateral flows'!J653</f>
        <v>0</v>
      </c>
    </row>
    <row r="654" spans="1:10">
      <c r="A654" s="3" t="s">
        <v>13</v>
      </c>
      <c r="B654" s="3" t="s">
        <v>9</v>
      </c>
      <c r="C654" s="3" t="s">
        <v>23</v>
      </c>
      <c r="D654" s="3">
        <f>D635+'estimated bilateral flows'!D654</f>
        <v>0</v>
      </c>
      <c r="E654" s="3">
        <f>E635+'estimated bilateral flows'!E654</f>
        <v>67.048692853721334</v>
      </c>
      <c r="F654" s="3">
        <f>F635+'estimated bilateral flows'!F654</f>
        <v>22.567961654690162</v>
      </c>
      <c r="G654" s="3">
        <f>G635-'estimated bilateral flows'!G654</f>
        <v>196.44161378906833</v>
      </c>
      <c r="H654" s="3">
        <f>H635-'estimated bilateral flows'!H654</f>
        <v>2494.2789132003645</v>
      </c>
      <c r="I654" s="3">
        <f>I635-'estimated bilateral flows'!I654</f>
        <v>7231.6671750948526</v>
      </c>
      <c r="J654" s="4">
        <f>J635-'estimated bilateral flows'!J654</f>
        <v>0</v>
      </c>
    </row>
    <row r="655" spans="1:10">
      <c r="A655" s="3" t="s">
        <v>13</v>
      </c>
      <c r="B655" s="3" t="s">
        <v>10</v>
      </c>
      <c r="C655" s="3" t="s">
        <v>23</v>
      </c>
      <c r="D655" s="3">
        <f>D636+'estimated bilateral flows'!D655</f>
        <v>114580.95092180882</v>
      </c>
      <c r="E655" s="3">
        <f>E636+'estimated bilateral flows'!E655</f>
        <v>37481.941625405976</v>
      </c>
      <c r="F655" s="3">
        <f>F636+'estimated bilateral flows'!F655</f>
        <v>31794.579447881417</v>
      </c>
      <c r="G655" s="3">
        <f>G636-'estimated bilateral flows'!G655</f>
        <v>24436.164517972131</v>
      </c>
      <c r="H655" s="3">
        <f>H636-'estimated bilateral flows'!H655</f>
        <v>4639.7041529277485</v>
      </c>
      <c r="I655" s="3">
        <f>I636-'estimated bilateral flows'!I655</f>
        <v>63556.972675139725</v>
      </c>
      <c r="J655" s="4">
        <f>J636-'estimated bilateral flows'!J655</f>
        <v>4824.1560451139385</v>
      </c>
    </row>
    <row r="656" spans="1:10">
      <c r="A656" s="3" t="s">
        <v>13</v>
      </c>
      <c r="B656" s="3" t="s">
        <v>11</v>
      </c>
      <c r="C656" s="3" t="s">
        <v>23</v>
      </c>
      <c r="D656" s="3">
        <f>D637+'estimated bilateral flows'!D656</f>
        <v>29230.544708663518</v>
      </c>
      <c r="E656" s="3">
        <f>E637+'estimated bilateral flows'!E656</f>
        <v>10021.45018995996</v>
      </c>
      <c r="F656" s="3">
        <f>F637+'estimated bilateral flows'!F656</f>
        <v>30646.221964532255</v>
      </c>
      <c r="G656" s="3">
        <f>G637-'estimated bilateral flows'!G656</f>
        <v>12181.696082738295</v>
      </c>
      <c r="H656" s="3">
        <f>H637-'estimated bilateral flows'!H656</f>
        <v>6519.0189464919813</v>
      </c>
      <c r="I656" s="3">
        <f>I637-'estimated bilateral flows'!I656</f>
        <v>26294.427688708674</v>
      </c>
      <c r="J656" s="4">
        <f>J637-'estimated bilateral flows'!J656</f>
        <v>0</v>
      </c>
    </row>
    <row r="657" spans="1:10">
      <c r="A657" s="3" t="s">
        <v>13</v>
      </c>
      <c r="B657" s="3" t="s">
        <v>12</v>
      </c>
      <c r="C657" s="3" t="s">
        <v>23</v>
      </c>
      <c r="D657" s="3">
        <f>D638+'estimated bilateral flows'!D657</f>
        <v>700.07490002566942</v>
      </c>
      <c r="E657" s="3">
        <f>E638+'estimated bilateral flows'!E657</f>
        <v>0</v>
      </c>
      <c r="F657" s="3">
        <f>F638+'estimated bilateral flows'!F657</f>
        <v>20.841588175127253</v>
      </c>
      <c r="G657" s="3">
        <f>G638-'estimated bilateral flows'!G657</f>
        <v>825.05750669650126</v>
      </c>
      <c r="H657" s="3">
        <f>H638-'estimated bilateral flows'!H657</f>
        <v>0</v>
      </c>
      <c r="I657" s="3">
        <f>I638-'estimated bilateral flows'!I657</f>
        <v>116.54106751091457</v>
      </c>
      <c r="J657" s="4">
        <f>J638-'estimated bilateral flows'!J657</f>
        <v>0</v>
      </c>
    </row>
    <row r="658" spans="1:10">
      <c r="A658" s="3" t="s">
        <v>13</v>
      </c>
      <c r="B658" s="3" t="s">
        <v>13</v>
      </c>
      <c r="C658" s="3" t="s">
        <v>23</v>
      </c>
      <c r="D658" s="3">
        <f>D639+'estimated bilateral flows'!D658</f>
        <v>86717.598521810098</v>
      </c>
      <c r="E658" s="3">
        <f>E639+'estimated bilateral flows'!E658</f>
        <v>213759.13822208415</v>
      </c>
      <c r="F658" s="3">
        <f>F639+'estimated bilateral flows'!F658</f>
        <v>52349.99515590832</v>
      </c>
      <c r="G658" s="3">
        <f>G639-'estimated bilateral flows'!G658</f>
        <v>84696.762884755633</v>
      </c>
      <c r="H658" s="3">
        <f>H639-'estimated bilateral flows'!H658</f>
        <v>234675.74681530261</v>
      </c>
      <c r="I658" s="3">
        <f>I639-'estimated bilateral flows'!I658</f>
        <v>65094.95060730879</v>
      </c>
      <c r="J658" s="4">
        <f>J639-'estimated bilateral flows'!J658</f>
        <v>0</v>
      </c>
    </row>
    <row r="659" spans="1:10">
      <c r="A659" s="3" t="s">
        <v>13</v>
      </c>
      <c r="B659" s="3" t="s">
        <v>14</v>
      </c>
      <c r="C659" s="3" t="s">
        <v>23</v>
      </c>
      <c r="D659" s="3">
        <f>D640+'estimated bilateral flows'!D659</f>
        <v>7.3155445566540553</v>
      </c>
      <c r="E659" s="3">
        <f>E640+'estimated bilateral flows'!E659</f>
        <v>382.97991089363654</v>
      </c>
      <c r="F659" s="3">
        <f>F640+'estimated bilateral flows'!F659</f>
        <v>93.506842096192344</v>
      </c>
      <c r="G659" s="3">
        <f>G640-'estimated bilateral flows'!G659</f>
        <v>3579.6235126799556</v>
      </c>
      <c r="H659" s="3">
        <f>H640-'estimated bilateral flows'!H659</f>
        <v>7164.5117709902324</v>
      </c>
      <c r="I659" s="3">
        <f>I640-'estimated bilateral flows'!I659</f>
        <v>3336.2016367678593</v>
      </c>
      <c r="J659" s="4">
        <f>J640-'estimated bilateral flows'!J659</f>
        <v>0</v>
      </c>
    </row>
    <row r="660" spans="1:10">
      <c r="A660" s="3" t="s">
        <v>13</v>
      </c>
      <c r="B660" s="3" t="s">
        <v>15</v>
      </c>
      <c r="C660" s="3" t="s">
        <v>23</v>
      </c>
      <c r="D660" s="3">
        <f>D641+'estimated bilateral flows'!D660</f>
        <v>111.49738070852926</v>
      </c>
      <c r="E660" s="3">
        <f>E641+'estimated bilateral flows'!E660</f>
        <v>352.44167967668039</v>
      </c>
      <c r="F660" s="3">
        <f>F641+'estimated bilateral flows'!F660</f>
        <v>999.32017575772386</v>
      </c>
      <c r="G660" s="3">
        <f>G641-'estimated bilateral flows'!G660</f>
        <v>2119.8790938226689</v>
      </c>
      <c r="H660" s="3">
        <f>H641-'estimated bilateral flows'!H660</f>
        <v>14694.603764932073</v>
      </c>
      <c r="I660" s="3">
        <f>I641-'estimated bilateral flows'!I660</f>
        <v>10639.67214178661</v>
      </c>
      <c r="J660" s="4">
        <f>J641-'estimated bilateral flows'!J660</f>
        <v>0</v>
      </c>
    </row>
    <row r="661" spans="1:10">
      <c r="A661" s="3" t="s">
        <v>13</v>
      </c>
      <c r="B661" s="3" t="s">
        <v>16</v>
      </c>
      <c r="C661" s="3" t="s">
        <v>23</v>
      </c>
      <c r="D661" s="3">
        <f>D642+'estimated bilateral flows'!D661</f>
        <v>25061.063555575965</v>
      </c>
      <c r="E661" s="3">
        <f>E642+'estimated bilateral flows'!E661</f>
        <v>15579.39184734112</v>
      </c>
      <c r="F661" s="3">
        <f>F642+'estimated bilateral flows'!F661</f>
        <v>8637.5439668665003</v>
      </c>
      <c r="G661" s="3">
        <f>G642-'estimated bilateral flows'!G661</f>
        <v>1008.0951181532405</v>
      </c>
      <c r="H661" s="3">
        <f>H642-'estimated bilateral flows'!H661</f>
        <v>23256.088672685535</v>
      </c>
      <c r="I661" s="3">
        <f>I642-'estimated bilateral flows'!I661</f>
        <v>5885.43727174182</v>
      </c>
      <c r="J661" s="4">
        <f>J642-'estimated bilateral flows'!J661</f>
        <v>0</v>
      </c>
    </row>
    <row r="662" spans="1:10">
      <c r="A662" s="3" t="s">
        <v>13</v>
      </c>
      <c r="B662" s="3" t="s">
        <v>17</v>
      </c>
      <c r="C662" s="3" t="s">
        <v>23</v>
      </c>
      <c r="D662" s="3">
        <f>D643+'estimated bilateral flows'!D662</f>
        <v>3606.5306739812181</v>
      </c>
      <c r="E662" s="3">
        <f>E643+'estimated bilateral flows'!E662</f>
        <v>46926.891996613042</v>
      </c>
      <c r="F662" s="3">
        <f>F643+'estimated bilateral flows'!F662</f>
        <v>1031.6136770895912</v>
      </c>
      <c r="G662" s="3">
        <f>G643-'estimated bilateral flows'!G662</f>
        <v>2264.2540652521402</v>
      </c>
      <c r="H662" s="3">
        <f>H643-'estimated bilateral flows'!H662</f>
        <v>24286.193856126814</v>
      </c>
      <c r="I662" s="3">
        <f>I643-'estimated bilateral flows'!I662</f>
        <v>43065.314813988407</v>
      </c>
      <c r="J662" s="4">
        <f>J643-'estimated bilateral flows'!J662</f>
        <v>0</v>
      </c>
    </row>
    <row r="663" spans="1:10">
      <c r="A663" s="3" t="s">
        <v>13</v>
      </c>
      <c r="B663" s="3" t="s">
        <v>18</v>
      </c>
      <c r="C663" s="3" t="s">
        <v>23</v>
      </c>
      <c r="D663" s="3">
        <f>D644+'estimated bilateral flows'!D663</f>
        <v>107942.09909915882</v>
      </c>
      <c r="E663" s="3">
        <f>E644+'estimated bilateral flows'!E663</f>
        <v>174359.49123994101</v>
      </c>
      <c r="F663" s="3">
        <f>F644+'estimated bilateral flows'!F663</f>
        <v>79223.194640602087</v>
      </c>
      <c r="G663" s="3">
        <f>G644-'estimated bilateral flows'!G663</f>
        <v>86068.520737042418</v>
      </c>
      <c r="H663" s="3">
        <f>H644-'estimated bilateral flows'!H663</f>
        <v>110817.18610271897</v>
      </c>
      <c r="I663" s="3">
        <f>I644-'estimated bilateral flows'!I663</f>
        <v>113283.51514725653</v>
      </c>
      <c r="J663" s="4">
        <f>J644-'estimated bilateral flows'!J663</f>
        <v>3287.051959122864</v>
      </c>
    </row>
    <row r="664" spans="1:10">
      <c r="A664" s="3" t="s">
        <v>13</v>
      </c>
      <c r="B664" s="3" t="s">
        <v>19</v>
      </c>
      <c r="C664" s="3" t="s">
        <v>23</v>
      </c>
      <c r="D664" s="3">
        <f>D645+'estimated bilateral flows'!D664</f>
        <v>193735.27570266259</v>
      </c>
      <c r="E664" s="3">
        <f>E645+'estimated bilateral flows'!E664</f>
        <v>203691.97085191705</v>
      </c>
      <c r="F664" s="3">
        <f>F645+'estimated bilateral flows'!F664</f>
        <v>281692.08954324113</v>
      </c>
      <c r="G664" s="3">
        <f>G645-'estimated bilateral flows'!G664</f>
        <v>179032.68655326377</v>
      </c>
      <c r="H664" s="3">
        <f>H645-'estimated bilateral flows'!H664</f>
        <v>278212.66619844013</v>
      </c>
      <c r="I664" s="3">
        <f>I645-'estimated bilateral flows'!I664</f>
        <v>326862.83913509228</v>
      </c>
      <c r="J664" s="4">
        <f>J645-'estimated bilateral flows'!J664</f>
        <v>37063.382941620468</v>
      </c>
    </row>
    <row r="665" spans="1:10">
      <c r="A665" s="3" t="s">
        <v>13</v>
      </c>
      <c r="B665" s="3" t="s">
        <v>37</v>
      </c>
      <c r="C665" s="3" t="s">
        <v>23</v>
      </c>
      <c r="D665" s="3">
        <f t="shared" ref="D665:J665" si="25">SUM(D648:D664)</f>
        <v>1039591.4905456423</v>
      </c>
      <c r="E665" s="3">
        <f t="shared" si="25"/>
        <v>1150134.2432808029</v>
      </c>
      <c r="F665" s="3">
        <f t="shared" si="25"/>
        <v>676776.19358612178</v>
      </c>
      <c r="G665" s="3">
        <f t="shared" si="25"/>
        <v>762715.65794302768</v>
      </c>
      <c r="H665" s="3">
        <f t="shared" si="25"/>
        <v>1164117.9918385297</v>
      </c>
      <c r="I665" s="3">
        <f t="shared" si="25"/>
        <v>1039926.535682275</v>
      </c>
      <c r="J665" s="3">
        <f t="shared" si="25"/>
        <v>98226.563432482624</v>
      </c>
    </row>
    <row r="667" spans="1:10">
      <c r="A667" s="3" t="s">
        <v>13</v>
      </c>
      <c r="B667" s="3" t="s">
        <v>3</v>
      </c>
      <c r="C667" s="3" t="s">
        <v>24</v>
      </c>
      <c r="D667" s="3">
        <f>D648+'estimated bilateral flows'!D667</f>
        <v>678.85319143609127</v>
      </c>
      <c r="E667" s="3">
        <f>E648+'estimated bilateral flows'!E667</f>
        <v>41.966503803632349</v>
      </c>
      <c r="F667" s="3">
        <f>F648+'estimated bilateral flows'!F667</f>
        <v>13.240528714807134</v>
      </c>
      <c r="G667" s="3">
        <f>G648-'estimated bilateral flows'!G667</f>
        <v>2123.6151184289556</v>
      </c>
      <c r="H667" s="3">
        <f>H648-'estimated bilateral flows'!H667</f>
        <v>7895.7560530549245</v>
      </c>
      <c r="I667" s="3">
        <f>I648-'estimated bilateral flows'!I667</f>
        <v>8569.2399234701224</v>
      </c>
      <c r="J667" s="4">
        <f>J648-'estimated bilateral flows'!J667</f>
        <v>0</v>
      </c>
    </row>
    <row r="668" spans="1:10">
      <c r="A668" s="3" t="s">
        <v>13</v>
      </c>
      <c r="B668" s="3" t="s">
        <v>4</v>
      </c>
      <c r="C668" s="3" t="s">
        <v>24</v>
      </c>
      <c r="D668" s="3">
        <f>D649+'estimated bilateral flows'!D668</f>
        <v>8452.8673651712979</v>
      </c>
      <c r="E668" s="3">
        <f>E649+'estimated bilateral flows'!E668</f>
        <v>13581.826994735449</v>
      </c>
      <c r="F668" s="3">
        <f>F649+'estimated bilateral flows'!F668</f>
        <v>21602.599459529414</v>
      </c>
      <c r="G668" s="3">
        <f>G649-'estimated bilateral flows'!G668</f>
        <v>10361.712553641251</v>
      </c>
      <c r="H668" s="3">
        <f>H649-'estimated bilateral flows'!H668</f>
        <v>28154.855837957064</v>
      </c>
      <c r="I668" s="3">
        <f>I649-'estimated bilateral flows'!I668</f>
        <v>16772.097698224967</v>
      </c>
      <c r="J668" s="4">
        <f>J649-'estimated bilateral flows'!J668</f>
        <v>0</v>
      </c>
    </row>
    <row r="669" spans="1:10">
      <c r="A669" s="3" t="s">
        <v>13</v>
      </c>
      <c r="B669" s="3" t="s">
        <v>5</v>
      </c>
      <c r="C669" s="3" t="s">
        <v>24</v>
      </c>
      <c r="D669" s="3">
        <f>D650+'estimated bilateral flows'!D669</f>
        <v>0</v>
      </c>
      <c r="E669" s="3">
        <f>E650+'estimated bilateral flows'!E669</f>
        <v>854.31787111190829</v>
      </c>
      <c r="F669" s="3">
        <f>F650+'estimated bilateral flows'!F669</f>
        <v>0</v>
      </c>
      <c r="G669" s="3">
        <f>G650-'estimated bilateral flows'!G669</f>
        <v>140.26316845237909</v>
      </c>
      <c r="H669" s="3">
        <f>H650-'estimated bilateral flows'!H669</f>
        <v>10902.114912031699</v>
      </c>
      <c r="I669" s="3">
        <f>I650-'estimated bilateral flows'!I669</f>
        <v>5783.9494486717385</v>
      </c>
      <c r="J669" s="4">
        <f>J650-'estimated bilateral flows'!J669</f>
        <v>0</v>
      </c>
    </row>
    <row r="670" spans="1:10">
      <c r="A670" s="3" t="s">
        <v>13</v>
      </c>
      <c r="B670" s="3" t="s">
        <v>6</v>
      </c>
      <c r="C670" s="3" t="s">
        <v>24</v>
      </c>
      <c r="D670" s="3">
        <f>D651+'estimated bilateral flows'!D670</f>
        <v>5141.5331466319631</v>
      </c>
      <c r="E670" s="3">
        <f>E651+'estimated bilateral flows'!E670</f>
        <v>301.11707026857749</v>
      </c>
      <c r="F670" s="3">
        <f>F651+'estimated bilateral flows'!F670</f>
        <v>4136.448791574192</v>
      </c>
      <c r="G670" s="3">
        <f>G651-'estimated bilateral flows'!G670</f>
        <v>3056.5673063642748</v>
      </c>
      <c r="H670" s="3">
        <f>H651-'estimated bilateral flows'!H670</f>
        <v>12877.279385171147</v>
      </c>
      <c r="I670" s="3">
        <f>I651-'estimated bilateral flows'!I670</f>
        <v>16881.840391581281</v>
      </c>
      <c r="J670" s="4">
        <f>J651-'estimated bilateral flows'!J670</f>
        <v>0</v>
      </c>
    </row>
    <row r="671" spans="1:10">
      <c r="A671" s="3" t="s">
        <v>13</v>
      </c>
      <c r="B671" s="3" t="s">
        <v>7</v>
      </c>
      <c r="C671" s="3" t="s">
        <v>24</v>
      </c>
      <c r="D671" s="3">
        <f>D652+'estimated bilateral flows'!D671</f>
        <v>399492.61560976139</v>
      </c>
      <c r="E671" s="3">
        <f>E652+'estimated bilateral flows'!E671</f>
        <v>437611.80070672347</v>
      </c>
      <c r="F671" s="3">
        <f>F652+'estimated bilateral flows'!F671</f>
        <v>160984.858222082</v>
      </c>
      <c r="G671" s="3">
        <f>G652-'estimated bilateral flows'!G671</f>
        <v>355783.54139441304</v>
      </c>
      <c r="H671" s="3">
        <f>H652-'estimated bilateral flows'!H671</f>
        <v>398364.83253735839</v>
      </c>
      <c r="I671" s="3">
        <f>I652-'estimated bilateral flows'!I671</f>
        <v>309566.69719748117</v>
      </c>
      <c r="J671" s="4">
        <f>J652-'estimated bilateral flows'!J671</f>
        <v>57224.621660449971</v>
      </c>
    </row>
    <row r="672" spans="1:10">
      <c r="A672" s="3" t="s">
        <v>13</v>
      </c>
      <c r="B672" s="3" t="s">
        <v>8</v>
      </c>
      <c r="C672" s="3" t="s">
        <v>24</v>
      </c>
      <c r="D672" s="3">
        <f>D653+'estimated bilateral flows'!D672</f>
        <v>47597.39156303995</v>
      </c>
      <c r="E672" s="3">
        <f>E653+'estimated bilateral flows'!E672</f>
        <v>7503.0540677499075</v>
      </c>
      <c r="F672" s="3">
        <f>F653+'estimated bilateral flows'!F672</f>
        <v>3665.4816669219322</v>
      </c>
      <c r="G672" s="3">
        <f>G653-'estimated bilateral flows'!G672</f>
        <v>537.68803280487441</v>
      </c>
      <c r="H672" s="3">
        <f>H653-'estimated bilateral flows'!H672</f>
        <v>7032.7605619949927</v>
      </c>
      <c r="I672" s="3">
        <f>I653-'estimated bilateral flows'!I672</f>
        <v>14346.532130921951</v>
      </c>
      <c r="J672" s="4">
        <f>J653-'estimated bilateral flows'!J672</f>
        <v>0</v>
      </c>
    </row>
    <row r="673" spans="1:10">
      <c r="A673" s="3" t="s">
        <v>13</v>
      </c>
      <c r="B673" s="3" t="s">
        <v>9</v>
      </c>
      <c r="C673" s="3" t="s">
        <v>24</v>
      </c>
      <c r="D673" s="3">
        <f>D654+'estimated bilateral flows'!D673</f>
        <v>0</v>
      </c>
      <c r="E673" s="3">
        <f>E654+'estimated bilateral flows'!E673</f>
        <v>68.90392165505385</v>
      </c>
      <c r="F673" s="3">
        <f>F654+'estimated bilateral flows'!F673</f>
        <v>22.58431964614476</v>
      </c>
      <c r="G673" s="3">
        <f>G654-'estimated bilateral flows'!G673</f>
        <v>199.49673436517216</v>
      </c>
      <c r="H673" s="3">
        <f>H654-'estimated bilateral flows'!H673</f>
        <v>2537.197139666569</v>
      </c>
      <c r="I673" s="3">
        <f>I654-'estimated bilateral flows'!I673</f>
        <v>7180.7225626988502</v>
      </c>
      <c r="J673" s="4">
        <f>J654-'estimated bilateral flows'!J673</f>
        <v>0</v>
      </c>
    </row>
    <row r="674" spans="1:10">
      <c r="A674" s="3" t="s">
        <v>13</v>
      </c>
      <c r="B674" s="3" t="s">
        <v>10</v>
      </c>
      <c r="C674" s="3" t="s">
        <v>24</v>
      </c>
      <c r="D674" s="3">
        <f>D655+'estimated bilateral flows'!D674</f>
        <v>110616.45261107715</v>
      </c>
      <c r="E674" s="3">
        <f>E655+'estimated bilateral flows'!E674</f>
        <v>38519.062181731002</v>
      </c>
      <c r="F674" s="3">
        <f>F655+'estimated bilateral flows'!F674</f>
        <v>31817.625191527608</v>
      </c>
      <c r="G674" s="3">
        <f>G655-'estimated bilateral flows'!G674</f>
        <v>24816.203286641976</v>
      </c>
      <c r="H674" s="3">
        <f>H655-'estimated bilateral flows'!H674</f>
        <v>4719.5379968967227</v>
      </c>
      <c r="I674" s="3">
        <f>I655-'estimated bilateral flows'!I674</f>
        <v>63109.235623696142</v>
      </c>
      <c r="J674" s="4">
        <f>J655-'estimated bilateral flows'!J674</f>
        <v>5203.5860604846293</v>
      </c>
    </row>
    <row r="675" spans="1:10">
      <c r="A675" s="3" t="s">
        <v>13</v>
      </c>
      <c r="B675" s="3" t="s">
        <v>11</v>
      </c>
      <c r="C675" s="3" t="s">
        <v>24</v>
      </c>
      <c r="D675" s="3">
        <f>D656+'estimated bilateral flows'!D675</f>
        <v>28219.168522770771</v>
      </c>
      <c r="E675" s="3">
        <f>E656+'estimated bilateral flows'!E675</f>
        <v>10298.742441787968</v>
      </c>
      <c r="F675" s="3">
        <f>F656+'estimated bilateral flows'!F675</f>
        <v>30668.435341384011</v>
      </c>
      <c r="G675" s="3">
        <f>G656-'estimated bilateral flows'!G675</f>
        <v>12371.149578035778</v>
      </c>
      <c r="H675" s="3">
        <f>H656-'estimated bilateral flows'!H675</f>
        <v>6631.1895341525378</v>
      </c>
      <c r="I675" s="3">
        <f>I656-'estimated bilateral flows'!I675</f>
        <v>26109.19247332303</v>
      </c>
      <c r="J675" s="4">
        <f>J656-'estimated bilateral flows'!J675</f>
        <v>0</v>
      </c>
    </row>
    <row r="676" spans="1:10">
      <c r="A676" s="3" t="s">
        <v>13</v>
      </c>
      <c r="B676" s="3" t="s">
        <v>12</v>
      </c>
      <c r="C676" s="3" t="s">
        <v>24</v>
      </c>
      <c r="D676" s="3">
        <f>D657+'estimated bilateral flows'!D676</f>
        <v>675.85232431645409</v>
      </c>
      <c r="E676" s="3">
        <f>E657+'estimated bilateral flows'!E676</f>
        <v>0</v>
      </c>
      <c r="F676" s="3">
        <f>F657+'estimated bilateral flows'!F676</f>
        <v>20.856694835023504</v>
      </c>
      <c r="G676" s="3">
        <f>G657-'estimated bilateral flows'!G676</f>
        <v>837.88905555500321</v>
      </c>
      <c r="H676" s="3">
        <f>H657-'estimated bilateral flows'!H676</f>
        <v>0</v>
      </c>
      <c r="I676" s="3">
        <f>I657-'estimated bilateral flows'!I676</f>
        <v>115.72007570241337</v>
      </c>
      <c r="J676" s="4">
        <f>J657-'estimated bilateral flows'!J676</f>
        <v>0</v>
      </c>
    </row>
    <row r="677" spans="1:10">
      <c r="A677" s="3" t="s">
        <v>13</v>
      </c>
      <c r="B677" s="3" t="s">
        <v>13</v>
      </c>
      <c r="C677" s="3" t="s">
        <v>24</v>
      </c>
      <c r="D677" s="3">
        <f>D658+'estimated bilateral flows'!D677</f>
        <v>83717.171574009422</v>
      </c>
      <c r="E677" s="3">
        <f>E658+'estimated bilateral flows'!E677</f>
        <v>219673.82638226679</v>
      </c>
      <c r="F677" s="3">
        <f>F658+'estimated bilateral flows'!F677</f>
        <v>52387.940132353753</v>
      </c>
      <c r="G677" s="3">
        <f>G658-'estimated bilateral flows'!G677</f>
        <v>86013.993068460244</v>
      </c>
      <c r="H677" s="3">
        <f>H658-'estimated bilateral flows'!H677</f>
        <v>238713.73422506737</v>
      </c>
      <c r="I677" s="3">
        <f>I658-'estimated bilateral flows'!I677</f>
        <v>64636.379029367941</v>
      </c>
      <c r="J677" s="4">
        <f>J658-'estimated bilateral flows'!J677</f>
        <v>0</v>
      </c>
    </row>
    <row r="678" spans="1:10">
      <c r="A678" s="3" t="s">
        <v>13</v>
      </c>
      <c r="B678" s="3" t="s">
        <v>14</v>
      </c>
      <c r="C678" s="3" t="s">
        <v>24</v>
      </c>
      <c r="D678" s="3">
        <f>D659+'estimated bilateral flows'!D678</f>
        <v>7.0624268804294204</v>
      </c>
      <c r="E678" s="3">
        <f>E659+'estimated bilateral flows'!E678</f>
        <v>393.57691630538636</v>
      </c>
      <c r="F678" s="3">
        <f>F659+'estimated bilateral flows'!F678</f>
        <v>93.574618891782478</v>
      </c>
      <c r="G678" s="3">
        <f>G659-'estimated bilateral flows'!G678</f>
        <v>3635.2949217940982</v>
      </c>
      <c r="H678" s="3">
        <f>H659-'estimated bilateral flows'!H678</f>
        <v>7287.7891386814872</v>
      </c>
      <c r="I678" s="3">
        <f>I659-'estimated bilateral flows'!I678</f>
        <v>3312.6992416568983</v>
      </c>
      <c r="J678" s="4">
        <f>J659-'estimated bilateral flows'!J678</f>
        <v>0</v>
      </c>
    </row>
    <row r="679" spans="1:10">
      <c r="A679" s="3" t="s">
        <v>13</v>
      </c>
      <c r="B679" s="3" t="s">
        <v>15</v>
      </c>
      <c r="C679" s="3" t="s">
        <v>24</v>
      </c>
      <c r="D679" s="3">
        <f>D660+'estimated bilateral flows'!D679</f>
        <v>107.63957385744443</v>
      </c>
      <c r="E679" s="3">
        <f>E660+'estimated bilateral flows'!E679</f>
        <v>362.19369611572864</v>
      </c>
      <c r="F679" s="3">
        <f>F660+'estimated bilateral flows'!F679</f>
        <v>1000.0445154719424</v>
      </c>
      <c r="G679" s="3">
        <f>G660-'estimated bilateral flows'!G679</f>
        <v>2152.8481074316906</v>
      </c>
      <c r="H679" s="3">
        <f>H660-'estimated bilateral flows'!H679</f>
        <v>14947.448917443624</v>
      </c>
      <c r="I679" s="3">
        <f>I660-'estimated bilateral flows'!I679</f>
        <v>10564.719304472612</v>
      </c>
      <c r="J679" s="4">
        <f>J660-'estimated bilateral flows'!J679</f>
        <v>0</v>
      </c>
    </row>
    <row r="680" spans="1:10">
      <c r="A680" s="3" t="s">
        <v>13</v>
      </c>
      <c r="B680" s="3" t="s">
        <v>16</v>
      </c>
      <c r="C680" s="3" t="s">
        <v>24</v>
      </c>
      <c r="D680" s="3">
        <f>D661+'estimated bilateral flows'!D680</f>
        <v>24193.951323290337</v>
      </c>
      <c r="E680" s="3">
        <f>E661+'estimated bilateral flows'!E680</f>
        <v>16010.471637747922</v>
      </c>
      <c r="F680" s="3">
        <f>F661+'estimated bilateral flows'!F680</f>
        <v>8643.8047392198314</v>
      </c>
      <c r="G680" s="3">
        <f>G661-'estimated bilateral flows'!G680</f>
        <v>1023.7733244086971</v>
      </c>
      <c r="H680" s="3">
        <f>H661-'estimated bilateral flows'!H680</f>
        <v>23656.24844434948</v>
      </c>
      <c r="I680" s="3">
        <f>I661-'estimated bilateral flows'!I680</f>
        <v>5843.9763868130358</v>
      </c>
      <c r="J680" s="4">
        <f>J661-'estimated bilateral flows'!J680</f>
        <v>0</v>
      </c>
    </row>
    <row r="681" spans="1:10">
      <c r="A681" s="3" t="s">
        <v>13</v>
      </c>
      <c r="B681" s="3" t="s">
        <v>17</v>
      </c>
      <c r="C681" s="3" t="s">
        <v>24</v>
      </c>
      <c r="D681" s="3">
        <f>D662+'estimated bilateral flows'!D681</f>
        <v>3481.7447942204749</v>
      </c>
      <c r="E681" s="3">
        <f>E662+'estimated bilateral flows'!E681</f>
        <v>48225.353128123446</v>
      </c>
      <c r="F681" s="3">
        <f>F662+'estimated bilateral flows'!F681</f>
        <v>1032.3614241822388</v>
      </c>
      <c r="G681" s="3">
        <f>G662-'estimated bilateral flows'!G681</f>
        <v>2299.4684429537324</v>
      </c>
      <c r="H681" s="3">
        <f>H662-'estimated bilateral flows'!H681</f>
        <v>24704.078304575287</v>
      </c>
      <c r="I681" s="3">
        <f>I662-'estimated bilateral flows'!I681</f>
        <v>42761.934456763702</v>
      </c>
      <c r="J681" s="4">
        <f>J662-'estimated bilateral flows'!J681</f>
        <v>0</v>
      </c>
    </row>
    <row r="682" spans="1:10">
      <c r="A682" s="3" t="s">
        <v>13</v>
      </c>
      <c r="B682" s="3" t="s">
        <v>18</v>
      </c>
      <c r="C682" s="3" t="s">
        <v>24</v>
      </c>
      <c r="D682" s="3">
        <f>D663+'estimated bilateral flows'!D682</f>
        <v>104207.30491135815</v>
      </c>
      <c r="E682" s="3">
        <f>E663+'estimated bilateral flows'!E682</f>
        <v>179183.99618054804</v>
      </c>
      <c r="F682" s="3">
        <f>F663+'estimated bilateral flows'!F682</f>
        <v>79280.618184684892</v>
      </c>
      <c r="G682" s="3">
        <f>G663-'estimated bilateral flows'!G682</f>
        <v>87407.084922026683</v>
      </c>
      <c r="H682" s="3">
        <f>H663-'estimated bilateral flows'!H682</f>
        <v>112723.98051305281</v>
      </c>
      <c r="I682" s="3">
        <f>I663-'estimated bilateral flows'!I682</f>
        <v>112485.47167673994</v>
      </c>
      <c r="J682" s="4">
        <f>J663-'estimated bilateral flows'!J682</f>
        <v>3545.5855064855077</v>
      </c>
    </row>
    <row r="683" spans="1:10">
      <c r="A683" s="3" t="s">
        <v>13</v>
      </c>
      <c r="B683" s="3" t="s">
        <v>19</v>
      </c>
      <c r="C683" s="3" t="s">
        <v>24</v>
      </c>
      <c r="D683" s="3">
        <f>D664+'estimated bilateral flows'!D683</f>
        <v>187032.03954452954</v>
      </c>
      <c r="E683" s="3">
        <f>E664+'estimated bilateral flows'!E683</f>
        <v>209328.10177171149</v>
      </c>
      <c r="F683" s="3">
        <f>F664+'estimated bilateral flows'!F683</f>
        <v>281896.26911710261</v>
      </c>
      <c r="G683" s="3">
        <f>G664-'estimated bilateral flows'!G683</f>
        <v>181817.05812267744</v>
      </c>
      <c r="H683" s="3">
        <f>H664-'estimated bilateral flows'!H683</f>
        <v>282999.77887877414</v>
      </c>
      <c r="I683" s="3">
        <f>I664-'estimated bilateral flows'!I683</f>
        <v>324560.20265539619</v>
      </c>
      <c r="J683" s="4">
        <f>J664-'estimated bilateral flows'!J683</f>
        <v>39978.495932932659</v>
      </c>
    </row>
    <row r="684" spans="1:10">
      <c r="A684" s="3" t="s">
        <v>13</v>
      </c>
      <c r="B684" s="3" t="s">
        <v>37</v>
      </c>
      <c r="C684" s="3" t="s">
        <v>24</v>
      </c>
      <c r="D684" s="3">
        <f t="shared" ref="D684:J684" si="26">SUM(D667:D683)</f>
        <v>1003621.648482351</v>
      </c>
      <c r="E684" s="3">
        <f t="shared" si="26"/>
        <v>1181958.3114723857</v>
      </c>
      <c r="F684" s="3">
        <f t="shared" si="26"/>
        <v>677266.74294812221</v>
      </c>
      <c r="G684" s="3">
        <f t="shared" si="26"/>
        <v>774577.64713845518</v>
      </c>
      <c r="H684" s="3">
        <f t="shared" si="26"/>
        <v>1184148.5823802282</v>
      </c>
      <c r="I684" s="3">
        <f t="shared" si="26"/>
        <v>1032600.6102769818</v>
      </c>
      <c r="J684" s="3">
        <f t="shared" si="26"/>
        <v>105952.28916035278</v>
      </c>
    </row>
    <row r="686" spans="1:10">
      <c r="A686" s="3" t="s">
        <v>15</v>
      </c>
      <c r="B686" s="3" t="s">
        <v>3</v>
      </c>
      <c r="C686" s="3" t="s">
        <v>25</v>
      </c>
    </row>
    <row r="687" spans="1:10">
      <c r="A687" s="3" t="s">
        <v>15</v>
      </c>
      <c r="B687" s="3" t="s">
        <v>4</v>
      </c>
      <c r="C687" s="3" t="s">
        <v>25</v>
      </c>
    </row>
    <row r="688" spans="1:10">
      <c r="A688" s="3" t="s">
        <v>15</v>
      </c>
      <c r="B688" s="3" t="s">
        <v>5</v>
      </c>
      <c r="C688" s="3" t="s">
        <v>25</v>
      </c>
    </row>
    <row r="689" spans="1:3">
      <c r="A689" s="3" t="s">
        <v>15</v>
      </c>
      <c r="B689" s="3" t="s">
        <v>6</v>
      </c>
      <c r="C689" s="3" t="s">
        <v>25</v>
      </c>
    </row>
    <row r="690" spans="1:3">
      <c r="A690" s="3" t="s">
        <v>15</v>
      </c>
      <c r="B690" s="3" t="s">
        <v>7</v>
      </c>
      <c r="C690" s="3" t="s">
        <v>25</v>
      </c>
    </row>
    <row r="691" spans="1:3">
      <c r="A691" s="3" t="s">
        <v>15</v>
      </c>
      <c r="B691" s="3" t="s">
        <v>8</v>
      </c>
      <c r="C691" s="3" t="s">
        <v>25</v>
      </c>
    </row>
    <row r="692" spans="1:3">
      <c r="A692" s="3" t="s">
        <v>15</v>
      </c>
      <c r="B692" s="3" t="s">
        <v>9</v>
      </c>
      <c r="C692" s="3" t="s">
        <v>25</v>
      </c>
    </row>
    <row r="693" spans="1:3">
      <c r="A693" s="3" t="s">
        <v>15</v>
      </c>
      <c r="B693" s="3" t="s">
        <v>10</v>
      </c>
      <c r="C693" s="3" t="s">
        <v>25</v>
      </c>
    </row>
    <row r="694" spans="1:3">
      <c r="A694" s="3" t="s">
        <v>15</v>
      </c>
      <c r="B694" s="3" t="s">
        <v>11</v>
      </c>
      <c r="C694" s="3" t="s">
        <v>25</v>
      </c>
    </row>
    <row r="695" spans="1:3">
      <c r="A695" s="3" t="s">
        <v>15</v>
      </c>
      <c r="B695" s="3" t="s">
        <v>12</v>
      </c>
      <c r="C695" s="3" t="s">
        <v>25</v>
      </c>
    </row>
    <row r="696" spans="1:3">
      <c r="A696" s="3" t="s">
        <v>15</v>
      </c>
      <c r="B696" s="3" t="s">
        <v>13</v>
      </c>
      <c r="C696" s="3" t="s">
        <v>25</v>
      </c>
    </row>
    <row r="697" spans="1:3">
      <c r="A697" s="3" t="s">
        <v>15</v>
      </c>
      <c r="B697" s="3" t="s">
        <v>14</v>
      </c>
      <c r="C697" s="3" t="s">
        <v>25</v>
      </c>
    </row>
    <row r="698" spans="1:3">
      <c r="A698" s="3" t="s">
        <v>15</v>
      </c>
      <c r="B698" s="3" t="s">
        <v>15</v>
      </c>
      <c r="C698" s="3" t="s">
        <v>25</v>
      </c>
    </row>
    <row r="699" spans="1:3">
      <c r="A699" s="3" t="s">
        <v>15</v>
      </c>
      <c r="B699" s="3" t="s">
        <v>16</v>
      </c>
      <c r="C699" s="3" t="s">
        <v>25</v>
      </c>
    </row>
    <row r="700" spans="1:3">
      <c r="A700" s="3" t="s">
        <v>15</v>
      </c>
      <c r="B700" s="3" t="s">
        <v>17</v>
      </c>
      <c r="C700" s="3" t="s">
        <v>25</v>
      </c>
    </row>
    <row r="701" spans="1:3">
      <c r="A701" s="3" t="s">
        <v>15</v>
      </c>
      <c r="B701" s="3" t="s">
        <v>18</v>
      </c>
      <c r="C701" s="3" t="s">
        <v>25</v>
      </c>
    </row>
    <row r="702" spans="1:3">
      <c r="A702" s="3" t="s">
        <v>15</v>
      </c>
      <c r="B702" s="3" t="s">
        <v>19</v>
      </c>
      <c r="C702" s="3" t="s">
        <v>25</v>
      </c>
    </row>
    <row r="703" spans="1:3">
      <c r="A703" s="3" t="s">
        <v>15</v>
      </c>
      <c r="B703" s="3" t="s">
        <v>37</v>
      </c>
      <c r="C703" s="3" t="s">
        <v>25</v>
      </c>
    </row>
    <row r="705" spans="1:3">
      <c r="A705" s="3" t="s">
        <v>15</v>
      </c>
      <c r="B705" s="3" t="s">
        <v>3</v>
      </c>
      <c r="C705" s="3" t="s">
        <v>22</v>
      </c>
    </row>
    <row r="706" spans="1:3">
      <c r="A706" s="3" t="s">
        <v>15</v>
      </c>
      <c r="B706" s="3" t="s">
        <v>4</v>
      </c>
      <c r="C706" s="3" t="s">
        <v>22</v>
      </c>
    </row>
    <row r="707" spans="1:3">
      <c r="A707" s="3" t="s">
        <v>15</v>
      </c>
      <c r="B707" s="3" t="s">
        <v>5</v>
      </c>
      <c r="C707" s="3" t="s">
        <v>22</v>
      </c>
    </row>
    <row r="708" spans="1:3">
      <c r="A708" s="3" t="s">
        <v>15</v>
      </c>
      <c r="B708" s="3" t="s">
        <v>6</v>
      </c>
      <c r="C708" s="3" t="s">
        <v>22</v>
      </c>
    </row>
    <row r="709" spans="1:3">
      <c r="A709" s="3" t="s">
        <v>15</v>
      </c>
      <c r="B709" s="3" t="s">
        <v>7</v>
      </c>
      <c r="C709" s="3" t="s">
        <v>22</v>
      </c>
    </row>
    <row r="710" spans="1:3">
      <c r="A710" s="3" t="s">
        <v>15</v>
      </c>
      <c r="B710" s="3" t="s">
        <v>8</v>
      </c>
      <c r="C710" s="3" t="s">
        <v>22</v>
      </c>
    </row>
    <row r="711" spans="1:3">
      <c r="A711" s="3" t="s">
        <v>15</v>
      </c>
      <c r="B711" s="3" t="s">
        <v>9</v>
      </c>
      <c r="C711" s="3" t="s">
        <v>22</v>
      </c>
    </row>
    <row r="712" spans="1:3">
      <c r="A712" s="3" t="s">
        <v>15</v>
      </c>
      <c r="B712" s="3" t="s">
        <v>10</v>
      </c>
      <c r="C712" s="3" t="s">
        <v>22</v>
      </c>
    </row>
    <row r="713" spans="1:3">
      <c r="A713" s="3" t="s">
        <v>15</v>
      </c>
      <c r="B713" s="3" t="s">
        <v>11</v>
      </c>
      <c r="C713" s="3" t="s">
        <v>22</v>
      </c>
    </row>
    <row r="714" spans="1:3">
      <c r="A714" s="3" t="s">
        <v>15</v>
      </c>
      <c r="B714" s="3" t="s">
        <v>12</v>
      </c>
      <c r="C714" s="3" t="s">
        <v>22</v>
      </c>
    </row>
    <row r="715" spans="1:3">
      <c r="A715" s="3" t="s">
        <v>15</v>
      </c>
      <c r="B715" s="3" t="s">
        <v>13</v>
      </c>
      <c r="C715" s="3" t="s">
        <v>22</v>
      </c>
    </row>
    <row r="716" spans="1:3">
      <c r="A716" s="3" t="s">
        <v>15</v>
      </c>
      <c r="B716" s="3" t="s">
        <v>14</v>
      </c>
      <c r="C716" s="3" t="s">
        <v>22</v>
      </c>
    </row>
    <row r="717" spans="1:3">
      <c r="A717" s="3" t="s">
        <v>15</v>
      </c>
      <c r="B717" s="3" t="s">
        <v>15</v>
      </c>
      <c r="C717" s="3" t="s">
        <v>22</v>
      </c>
    </row>
    <row r="718" spans="1:3">
      <c r="A718" s="3" t="s">
        <v>15</v>
      </c>
      <c r="B718" s="3" t="s">
        <v>16</v>
      </c>
      <c r="C718" s="3" t="s">
        <v>22</v>
      </c>
    </row>
    <row r="719" spans="1:3">
      <c r="A719" s="3" t="s">
        <v>15</v>
      </c>
      <c r="B719" s="3" t="s">
        <v>17</v>
      </c>
      <c r="C719" s="3" t="s">
        <v>22</v>
      </c>
    </row>
    <row r="720" spans="1:3">
      <c r="A720" s="3" t="s">
        <v>15</v>
      </c>
      <c r="B720" s="3" t="s">
        <v>18</v>
      </c>
      <c r="C720" s="3" t="s">
        <v>22</v>
      </c>
    </row>
    <row r="721" spans="1:3">
      <c r="A721" s="3" t="s">
        <v>15</v>
      </c>
      <c r="B721" s="3" t="s">
        <v>19</v>
      </c>
      <c r="C721" s="3" t="s">
        <v>22</v>
      </c>
    </row>
    <row r="722" spans="1:3">
      <c r="A722" s="3" t="s">
        <v>15</v>
      </c>
      <c r="B722" s="3" t="s">
        <v>37</v>
      </c>
      <c r="C722" s="3" t="s">
        <v>22</v>
      </c>
    </row>
    <row r="724" spans="1:3">
      <c r="A724" s="3" t="s">
        <v>15</v>
      </c>
      <c r="B724" s="3" t="s">
        <v>3</v>
      </c>
      <c r="C724" s="3" t="s">
        <v>23</v>
      </c>
    </row>
    <row r="725" spans="1:3">
      <c r="A725" s="3" t="s">
        <v>15</v>
      </c>
      <c r="B725" s="3" t="s">
        <v>4</v>
      </c>
      <c r="C725" s="3" t="s">
        <v>23</v>
      </c>
    </row>
    <row r="726" spans="1:3">
      <c r="A726" s="3" t="s">
        <v>15</v>
      </c>
      <c r="B726" s="3" t="s">
        <v>5</v>
      </c>
      <c r="C726" s="3" t="s">
        <v>23</v>
      </c>
    </row>
    <row r="727" spans="1:3">
      <c r="A727" s="3" t="s">
        <v>15</v>
      </c>
      <c r="B727" s="3" t="s">
        <v>6</v>
      </c>
      <c r="C727" s="3" t="s">
        <v>23</v>
      </c>
    </row>
    <row r="728" spans="1:3">
      <c r="A728" s="3" t="s">
        <v>15</v>
      </c>
      <c r="B728" s="3" t="s">
        <v>7</v>
      </c>
      <c r="C728" s="3" t="s">
        <v>23</v>
      </c>
    </row>
    <row r="729" spans="1:3">
      <c r="A729" s="3" t="s">
        <v>15</v>
      </c>
      <c r="B729" s="3" t="s">
        <v>8</v>
      </c>
      <c r="C729" s="3" t="s">
        <v>23</v>
      </c>
    </row>
    <row r="730" spans="1:3">
      <c r="A730" s="3" t="s">
        <v>15</v>
      </c>
      <c r="B730" s="3" t="s">
        <v>9</v>
      </c>
      <c r="C730" s="3" t="s">
        <v>23</v>
      </c>
    </row>
    <row r="731" spans="1:3">
      <c r="A731" s="3" t="s">
        <v>15</v>
      </c>
      <c r="B731" s="3" t="s">
        <v>10</v>
      </c>
      <c r="C731" s="3" t="s">
        <v>23</v>
      </c>
    </row>
    <row r="732" spans="1:3">
      <c r="A732" s="3" t="s">
        <v>15</v>
      </c>
      <c r="B732" s="3" t="s">
        <v>11</v>
      </c>
      <c r="C732" s="3" t="s">
        <v>23</v>
      </c>
    </row>
    <row r="733" spans="1:3">
      <c r="A733" s="3" t="s">
        <v>15</v>
      </c>
      <c r="B733" s="3" t="s">
        <v>12</v>
      </c>
      <c r="C733" s="3" t="s">
        <v>23</v>
      </c>
    </row>
    <row r="734" spans="1:3">
      <c r="A734" s="3" t="s">
        <v>15</v>
      </c>
      <c r="B734" s="3" t="s">
        <v>13</v>
      </c>
      <c r="C734" s="3" t="s">
        <v>23</v>
      </c>
    </row>
    <row r="735" spans="1:3">
      <c r="A735" s="3" t="s">
        <v>15</v>
      </c>
      <c r="B735" s="3" t="s">
        <v>14</v>
      </c>
      <c r="C735" s="3" t="s">
        <v>23</v>
      </c>
    </row>
    <row r="736" spans="1:3">
      <c r="A736" s="3" t="s">
        <v>15</v>
      </c>
      <c r="B736" s="3" t="s">
        <v>15</v>
      </c>
      <c r="C736" s="3" t="s">
        <v>23</v>
      </c>
    </row>
    <row r="737" spans="1:10">
      <c r="A737" s="3" t="s">
        <v>15</v>
      </c>
      <c r="B737" s="3" t="s">
        <v>16</v>
      </c>
      <c r="C737" s="3" t="s">
        <v>23</v>
      </c>
    </row>
    <row r="738" spans="1:10">
      <c r="A738" s="3" t="s">
        <v>15</v>
      </c>
      <c r="B738" s="3" t="s">
        <v>17</v>
      </c>
      <c r="C738" s="3" t="s">
        <v>23</v>
      </c>
    </row>
    <row r="739" spans="1:10">
      <c r="A739" s="3" t="s">
        <v>15</v>
      </c>
      <c r="B739" s="3" t="s">
        <v>18</v>
      </c>
      <c r="C739" s="3" t="s">
        <v>23</v>
      </c>
    </row>
    <row r="740" spans="1:10">
      <c r="A740" s="3" t="s">
        <v>15</v>
      </c>
      <c r="B740" s="3" t="s">
        <v>19</v>
      </c>
      <c r="C740" s="3" t="s">
        <v>23</v>
      </c>
    </row>
    <row r="741" spans="1:10">
      <c r="A741" s="3" t="s">
        <v>15</v>
      </c>
      <c r="B741" s="3" t="s">
        <v>37</v>
      </c>
      <c r="C741" s="3" t="s">
        <v>23</v>
      </c>
    </row>
    <row r="743" spans="1:10">
      <c r="A743" s="3" t="s">
        <v>15</v>
      </c>
      <c r="B743" s="3" t="s">
        <v>3</v>
      </c>
      <c r="C743" s="8">
        <v>2008</v>
      </c>
      <c r="D743" s="3">
        <f>'reported positions'!D344+'estimated bilateral flows'!D743</f>
        <v>0.27195165918242392</v>
      </c>
      <c r="E743" s="3">
        <f>'reported positions'!E344+'estimated bilateral flows'!E743</f>
        <v>0</v>
      </c>
      <c r="F743" s="3">
        <f>'reported positions'!F344+'estimated bilateral flows'!F743</f>
        <v>1.4872673162172922</v>
      </c>
      <c r="G743" s="3">
        <f>'reported positions'!G344-'estimated bilateral flows'!G743</f>
        <v>0</v>
      </c>
      <c r="H743" s="3">
        <f>'reported positions'!H344-'estimated bilateral flows'!H743</f>
        <v>0</v>
      </c>
      <c r="I743" s="3">
        <f>'reported positions'!I344-'estimated bilateral flows'!I743</f>
        <v>2.0659116187228372</v>
      </c>
      <c r="J743" s="4">
        <f>'reported positions'!J344-'estimated bilateral flows'!J743</f>
        <v>0</v>
      </c>
    </row>
    <row r="744" spans="1:10">
      <c r="A744" s="3" t="s">
        <v>15</v>
      </c>
      <c r="B744" s="3" t="s">
        <v>4</v>
      </c>
      <c r="C744" s="8">
        <v>2008</v>
      </c>
      <c r="D744" s="3">
        <f>'reported positions'!D345+'estimated bilateral flows'!D744</f>
        <v>136.75667354261341</v>
      </c>
      <c r="E744" s="3">
        <f>'reported positions'!E345+'estimated bilateral flows'!E744</f>
        <v>878.51651140152899</v>
      </c>
      <c r="F744" s="3">
        <f>'reported positions'!F345+'estimated bilateral flows'!F744</f>
        <v>2577.986765825869</v>
      </c>
      <c r="G744" s="3">
        <f>'reported positions'!G345-'estimated bilateral flows'!G744</f>
        <v>29.750336775931746</v>
      </c>
      <c r="H744" s="3">
        <f>'reported positions'!H345-'estimated bilateral flows'!H744</f>
        <v>0</v>
      </c>
      <c r="I744" s="3">
        <f>'reported positions'!I345-'estimated bilateral flows'!I744</f>
        <v>27.889806852758301</v>
      </c>
      <c r="J744" s="4">
        <f>'reported positions'!J345-'estimated bilateral flows'!J744</f>
        <v>0</v>
      </c>
    </row>
    <row r="745" spans="1:10">
      <c r="A745" s="3" t="s">
        <v>15</v>
      </c>
      <c r="B745" s="3" t="s">
        <v>5</v>
      </c>
      <c r="C745" s="8">
        <v>2008</v>
      </c>
      <c r="D745" s="3">
        <f>'reported positions'!D346+'estimated bilateral flows'!D745</f>
        <v>0</v>
      </c>
      <c r="E745" s="3">
        <f>'reported positions'!E346+'estimated bilateral flows'!E745</f>
        <v>0</v>
      </c>
      <c r="F745" s="3">
        <f>'reported positions'!F346+'estimated bilateral flows'!F745</f>
        <v>0</v>
      </c>
      <c r="G745" s="3">
        <f>'reported positions'!G346-'estimated bilateral flows'!G745</f>
        <v>0</v>
      </c>
      <c r="H745" s="3">
        <f>'reported positions'!H346-'estimated bilateral flows'!H745</f>
        <v>0</v>
      </c>
      <c r="I745" s="3">
        <f>'reported positions'!I346-'estimated bilateral flows'!I745</f>
        <v>7.2306906655299299</v>
      </c>
      <c r="J745" s="4">
        <f>'reported positions'!J346-'estimated bilateral flows'!J745</f>
        <v>0</v>
      </c>
    </row>
    <row r="746" spans="1:10">
      <c r="A746" s="3" t="s">
        <v>15</v>
      </c>
      <c r="B746" s="3" t="s">
        <v>6</v>
      </c>
      <c r="C746" s="8">
        <v>2008</v>
      </c>
      <c r="D746" s="3">
        <f>'reported positions'!D347+'estimated bilateral flows'!D746</f>
        <v>214.48712456018913</v>
      </c>
      <c r="E746" s="3">
        <f>'reported positions'!E347+'estimated bilateral flows'!E746</f>
        <v>0</v>
      </c>
      <c r="F746" s="3">
        <f>'reported positions'!F347+'estimated bilateral flows'!F746</f>
        <v>900.10851092985672</v>
      </c>
      <c r="G746" s="3">
        <f>'reported positions'!G347-'estimated bilateral flows'!G746</f>
        <v>0</v>
      </c>
      <c r="H746" s="3">
        <f>'reported positions'!H347-'estimated bilateral flows'!H746</f>
        <v>0</v>
      </c>
      <c r="I746" s="3">
        <f>'reported positions'!I347-'estimated bilateral flows'!I746</f>
        <v>1.0329558093614186</v>
      </c>
      <c r="J746" s="4">
        <f>'reported positions'!J347-'estimated bilateral flows'!J746</f>
        <v>0</v>
      </c>
    </row>
    <row r="747" spans="1:10">
      <c r="A747" s="3" t="s">
        <v>15</v>
      </c>
      <c r="B747" s="3" t="s">
        <v>7</v>
      </c>
      <c r="C747" s="8">
        <v>2008</v>
      </c>
      <c r="D747" s="3">
        <f>'reported positions'!D348+'estimated bilateral flows'!D747</f>
        <v>8007.7975212347992</v>
      </c>
      <c r="E747" s="3">
        <f>'reported positions'!E348+'estimated bilateral flows'!E747</f>
        <v>0</v>
      </c>
      <c r="F747" s="3">
        <f>'reported positions'!F348+'estimated bilateral flows'!F747</f>
        <v>52200.258058535503</v>
      </c>
      <c r="G747" s="3">
        <f>'reported positions'!G348-'estimated bilateral flows'!G747</f>
        <v>12657.280781320162</v>
      </c>
      <c r="H747" s="3">
        <f>'reported positions'!H348-'estimated bilateral flows'!H747</f>
        <v>0</v>
      </c>
      <c r="I747" s="3">
        <f>'reported positions'!I348-'estimated bilateral flows'!I747</f>
        <v>1706.4429970650635</v>
      </c>
      <c r="J747" s="4">
        <f>'reported positions'!J348-'estimated bilateral flows'!J747</f>
        <v>114790.99560433769</v>
      </c>
    </row>
    <row r="748" spans="1:10">
      <c r="A748" s="3" t="s">
        <v>15</v>
      </c>
      <c r="B748" s="3" t="s">
        <v>8</v>
      </c>
      <c r="C748" s="8">
        <v>2008</v>
      </c>
      <c r="D748" s="3">
        <f>'reported positions'!D349+'estimated bilateral flows'!D748</f>
        <v>73.033509396377212</v>
      </c>
      <c r="E748" s="3">
        <f>'reported positions'!E349+'estimated bilateral flows'!E748</f>
        <v>0</v>
      </c>
      <c r="F748" s="3">
        <f>'reported positions'!F349+'estimated bilateral flows'!F748</f>
        <v>6.6599739083425327</v>
      </c>
      <c r="G748" s="3">
        <f>'reported positions'!G349-'estimated bilateral flows'!G748</f>
        <v>1.4875168387965874</v>
      </c>
      <c r="H748" s="3">
        <f>'reported positions'!H349-'estimated bilateral flows'!H748</f>
        <v>0</v>
      </c>
      <c r="I748" s="3">
        <f>'reported positions'!I349-'estimated bilateral flows'!I748</f>
        <v>0</v>
      </c>
      <c r="J748" s="4">
        <f>'reported positions'!J349-'estimated bilateral flows'!J748</f>
        <v>0</v>
      </c>
    </row>
    <row r="749" spans="1:10">
      <c r="A749" s="3" t="s">
        <v>15</v>
      </c>
      <c r="B749" s="3" t="s">
        <v>9</v>
      </c>
      <c r="C749" s="8">
        <v>2008</v>
      </c>
      <c r="D749" s="3">
        <f>'reported positions'!D350+'estimated bilateral flows'!D749</f>
        <v>0</v>
      </c>
      <c r="E749" s="3">
        <f>'reported positions'!E350+'estimated bilateral flows'!E749</f>
        <v>0</v>
      </c>
      <c r="F749" s="3">
        <f>'reported positions'!F350+'estimated bilateral flows'!F749</f>
        <v>0</v>
      </c>
      <c r="G749" s="3">
        <f>'reported positions'!G350-'estimated bilateral flows'!G749</f>
        <v>0</v>
      </c>
      <c r="H749" s="3">
        <f>'reported positions'!H350-'estimated bilateral flows'!H749</f>
        <v>0</v>
      </c>
      <c r="I749" s="3">
        <f>'reported positions'!I350-'estimated bilateral flows'!I749</f>
        <v>0</v>
      </c>
      <c r="J749" s="4">
        <f>'reported positions'!J350-'estimated bilateral flows'!J749</f>
        <v>0</v>
      </c>
    </row>
    <row r="750" spans="1:10">
      <c r="A750" s="3" t="s">
        <v>15</v>
      </c>
      <c r="B750" s="3" t="s">
        <v>10</v>
      </c>
      <c r="C750" s="8">
        <v>2008</v>
      </c>
      <c r="D750" s="3">
        <f>'reported positions'!D351+'estimated bilateral flows'!D750</f>
        <v>827.89806640048891</v>
      </c>
      <c r="E750" s="3">
        <f>'reported positions'!E351+'estimated bilateral flows'!E750</f>
        <v>793.85270859187483</v>
      </c>
      <c r="F750" s="3">
        <f>'reported positions'!F351+'estimated bilateral flows'!F750</f>
        <v>3661.5822785810901</v>
      </c>
      <c r="G750" s="3">
        <f>'reported positions'!G351-'estimated bilateral flows'!G750</f>
        <v>28.262819937135159</v>
      </c>
      <c r="H750" s="3">
        <f>'reported positions'!H351-'estimated bilateral flows'!H750</f>
        <v>63.059733697836265</v>
      </c>
      <c r="I750" s="3">
        <f>'reported positions'!I351-'estimated bilateral flows'!I750</f>
        <v>1.0329558093614186</v>
      </c>
      <c r="J750" s="4">
        <f>'reported positions'!J351-'estimated bilateral flows'!J750</f>
        <v>2165.8678415912773</v>
      </c>
    </row>
    <row r="751" spans="1:10">
      <c r="A751" s="3" t="s">
        <v>15</v>
      </c>
      <c r="B751" s="3" t="s">
        <v>11</v>
      </c>
      <c r="C751" s="8">
        <v>2008</v>
      </c>
      <c r="D751" s="3">
        <f>'reported positions'!D352+'estimated bilateral flows'!D751</f>
        <v>1689.4849395308315</v>
      </c>
      <c r="E751" s="3">
        <f>'reported positions'!E352+'estimated bilateral flows'!E751</f>
        <v>0</v>
      </c>
      <c r="F751" s="3">
        <f>'reported positions'!F352+'estimated bilateral flows'!F751</f>
        <v>9175.2870131253912</v>
      </c>
      <c r="G751" s="3">
        <f>'reported positions'!G352-'estimated bilateral flows'!G751</f>
        <v>2725.1308486753478</v>
      </c>
      <c r="H751" s="3">
        <f>'reported positions'!H352-'estimated bilateral flows'!H751</f>
        <v>0</v>
      </c>
      <c r="I751" s="3">
        <f>'reported positions'!I352-'estimated bilateral flows'!I751</f>
        <v>233.44801291568061</v>
      </c>
      <c r="J751" s="4">
        <f>'reported positions'!J352-'estimated bilateral flows'!J751</f>
        <v>0</v>
      </c>
    </row>
    <row r="752" spans="1:10">
      <c r="A752" s="3" t="s">
        <v>15</v>
      </c>
      <c r="B752" s="3" t="s">
        <v>12</v>
      </c>
      <c r="C752" s="8">
        <v>2008</v>
      </c>
      <c r="D752" s="3">
        <f>'reported positions'!D353+'estimated bilateral flows'!D752</f>
        <v>89.524947002010776</v>
      </c>
      <c r="E752" s="3">
        <f>'reported positions'!E353+'estimated bilateral flows'!E752</f>
        <v>0</v>
      </c>
      <c r="F752" s="3">
        <f>'reported positions'!F353+'estimated bilateral flows'!F752</f>
        <v>2.2443845672158003</v>
      </c>
      <c r="G752" s="3">
        <f>'reported positions'!G353-'estimated bilateral flows'!G752</f>
        <v>1.4875168387965874</v>
      </c>
      <c r="H752" s="3">
        <f>'reported positions'!H353-'estimated bilateral flows'!H752</f>
        <v>0</v>
      </c>
      <c r="I752" s="3">
        <f>'reported positions'!I353-'estimated bilateral flows'!I752</f>
        <v>0</v>
      </c>
      <c r="J752" s="4">
        <f>'reported positions'!J353-'estimated bilateral flows'!J752</f>
        <v>0</v>
      </c>
    </row>
    <row r="753" spans="1:10">
      <c r="A753" s="3" t="s">
        <v>15</v>
      </c>
      <c r="B753" s="3" t="s">
        <v>13</v>
      </c>
      <c r="C753" s="8">
        <v>2008</v>
      </c>
      <c r="D753" s="3">
        <f>'reported positions'!D354+'estimated bilateral flows'!D753</f>
        <v>1524.4853678623699</v>
      </c>
      <c r="E753" s="3">
        <f>'reported positions'!E354+'estimated bilateral flows'!E753</f>
        <v>9955.7918022721042</v>
      </c>
      <c r="F753" s="3">
        <f>'reported positions'!F354+'estimated bilateral flows'!F753</f>
        <v>9343.2399313065398</v>
      </c>
      <c r="G753" s="3">
        <f>'reported positions'!G354-'estimated bilateral flows'!G753</f>
        <v>154.70175123484506</v>
      </c>
      <c r="H753" s="3">
        <f>'reported positions'!H354-'estimated bilateral flows'!H753</f>
        <v>23.736913328889973</v>
      </c>
      <c r="I753" s="3">
        <f>'reported positions'!I354-'estimated bilateral flows'!I753</f>
        <v>1021.593295458443</v>
      </c>
      <c r="J753" s="4">
        <f>'reported positions'!J354-'estimated bilateral flows'!J753</f>
        <v>0</v>
      </c>
    </row>
    <row r="754" spans="1:10">
      <c r="A754" s="3" t="s">
        <v>15</v>
      </c>
      <c r="B754" s="3" t="s">
        <v>14</v>
      </c>
      <c r="C754" s="8">
        <v>2008</v>
      </c>
      <c r="D754" s="3">
        <f>'reported positions'!D355+'estimated bilateral flows'!D754</f>
        <v>1.9079292970564121</v>
      </c>
      <c r="E754" s="3">
        <f>'reported positions'!E355+'estimated bilateral flows'!E754</f>
        <v>0</v>
      </c>
      <c r="F754" s="3">
        <f>'reported positions'!F355+'estimated bilateral flows'!F754</f>
        <v>25.71123680590151</v>
      </c>
      <c r="G754" s="3">
        <f>'reported positions'!G355-'estimated bilateral flows'!G754</f>
        <v>96.688594521778171</v>
      </c>
      <c r="H754" s="3">
        <f>'reported positions'!H355-'estimated bilateral flows'!H754</f>
        <v>0</v>
      </c>
      <c r="I754" s="3">
        <f>'reported positions'!I355-'estimated bilateral flows'!I754</f>
        <v>0</v>
      </c>
      <c r="J754" s="4">
        <f>'reported positions'!J355-'estimated bilateral flows'!J754</f>
        <v>0</v>
      </c>
    </row>
    <row r="755" spans="1:10">
      <c r="A755" s="3" t="s">
        <v>15</v>
      </c>
      <c r="B755" s="3" t="s">
        <v>15</v>
      </c>
      <c r="C755" s="8">
        <v>2008</v>
      </c>
      <c r="D755" s="3">
        <f>'reported positions'!D356+'estimated bilateral flows'!D755</f>
        <v>0</v>
      </c>
      <c r="E755" s="3">
        <f>'reported positions'!E356+'estimated bilateral flows'!E755</f>
        <v>0</v>
      </c>
      <c r="F755" s="3">
        <f>'reported positions'!F356+'estimated bilateral flows'!F755</f>
        <v>0</v>
      </c>
      <c r="G755" s="3">
        <f>'reported positions'!G356-'estimated bilateral flows'!G755</f>
        <v>0</v>
      </c>
      <c r="H755" s="3">
        <f>'reported positions'!H356-'estimated bilateral flows'!H755</f>
        <v>0</v>
      </c>
      <c r="I755" s="3">
        <f>'reported positions'!I356-'estimated bilateral flows'!I755</f>
        <v>0</v>
      </c>
      <c r="J755" s="4">
        <f>'reported positions'!J356-'estimated bilateral flows'!J755</f>
        <v>0</v>
      </c>
    </row>
    <row r="756" spans="1:10">
      <c r="A756" s="3" t="s">
        <v>15</v>
      </c>
      <c r="B756" s="3" t="s">
        <v>16</v>
      </c>
      <c r="C756" s="8">
        <v>2008</v>
      </c>
      <c r="D756" s="3">
        <f>'reported positions'!D357+'estimated bilateral flows'!D756</f>
        <v>111.35747177741128</v>
      </c>
      <c r="E756" s="3">
        <f>'reported positions'!E357+'estimated bilateral flows'!E756</f>
        <v>0</v>
      </c>
      <c r="F756" s="3">
        <f>'reported positions'!F357+'estimated bilateral flows'!F756</f>
        <v>605.9127862123313</v>
      </c>
      <c r="G756" s="3">
        <f>'reported positions'!G357-'estimated bilateral flows'!G756</f>
        <v>0</v>
      </c>
      <c r="H756" s="3">
        <f>'reported positions'!H357-'estimated bilateral flows'!H756</f>
        <v>0</v>
      </c>
      <c r="I756" s="3">
        <f>'reported positions'!I357-'estimated bilateral flows'!I756</f>
        <v>1.0329558093614186</v>
      </c>
      <c r="J756" s="4">
        <f>'reported positions'!J357-'estimated bilateral flows'!J756</f>
        <v>0</v>
      </c>
    </row>
    <row r="757" spans="1:10">
      <c r="A757" s="3" t="s">
        <v>15</v>
      </c>
      <c r="B757" s="3" t="s">
        <v>17</v>
      </c>
      <c r="C757" s="8">
        <v>2008</v>
      </c>
      <c r="D757" s="3">
        <f>'reported positions'!D358+'estimated bilateral flows'!D757</f>
        <v>205.40073234461718</v>
      </c>
      <c r="E757" s="3">
        <f>'reported positions'!E358+'estimated bilateral flows'!E757</f>
        <v>3957.8330365182383</v>
      </c>
      <c r="F757" s="3">
        <f>'reported positions'!F358+'estimated bilateral flows'!F757</f>
        <v>4570.3125457283904</v>
      </c>
      <c r="G757" s="3">
        <f>'reported positions'!G358-'estimated bilateral flows'!G757</f>
        <v>49.088055680287383</v>
      </c>
      <c r="H757" s="3">
        <f>'reported positions'!H358-'estimated bilateral flows'!H757</f>
        <v>0</v>
      </c>
      <c r="I757" s="3">
        <f>'reported positions'!I358-'estimated bilateral flows'!I757</f>
        <v>60.944392752323694</v>
      </c>
      <c r="J757" s="4">
        <f>'reported positions'!J358-'estimated bilateral flows'!J757</f>
        <v>0</v>
      </c>
    </row>
    <row r="758" spans="1:10">
      <c r="A758" s="3" t="s">
        <v>15</v>
      </c>
      <c r="B758" s="3" t="s">
        <v>18</v>
      </c>
      <c r="C758" s="8">
        <v>2008</v>
      </c>
      <c r="D758" s="3">
        <f>'reported positions'!D359+'estimated bilateral flows'!D758</f>
        <v>10819.768087186316</v>
      </c>
      <c r="E758" s="3">
        <f>'reported positions'!E359+'estimated bilateral flows'!E758</f>
        <v>30272.588749543982</v>
      </c>
      <c r="F758" s="3">
        <f>'reported positions'!F359+'estimated bilateral flows'!F758</f>
        <v>17395.539622693272</v>
      </c>
      <c r="G758" s="3">
        <f>'reported positions'!G359-'estimated bilateral flows'!G758</f>
        <v>2531.7536596317914</v>
      </c>
      <c r="H758" s="3">
        <f>'reported positions'!H359-'estimated bilateral flows'!H758</f>
        <v>716.53213349483804</v>
      </c>
      <c r="I758" s="3">
        <f>'reported positions'!I359-'estimated bilateral flows'!I758</f>
        <v>333.64472642373818</v>
      </c>
      <c r="J758" s="4">
        <f>'reported positions'!J359-'estimated bilateral flows'!J758</f>
        <v>26531.881059493146</v>
      </c>
    </row>
    <row r="759" spans="1:10">
      <c r="A759" s="3" t="s">
        <v>15</v>
      </c>
      <c r="B759" s="3" t="s">
        <v>19</v>
      </c>
      <c r="C759" s="8">
        <v>2008</v>
      </c>
      <c r="D759" s="3">
        <f>'reported positions'!D360+'estimated bilateral flows'!D759</f>
        <v>5130.4077084573364</v>
      </c>
      <c r="E759" s="3">
        <f>'reported positions'!E360+'estimated bilateral flows'!E759</f>
        <v>28845.043465618219</v>
      </c>
      <c r="F759" s="3">
        <f>'reported positions'!F360+'estimated bilateral flows'!F759</f>
        <v>70772.688449423949</v>
      </c>
      <c r="G759" s="3">
        <f>'reported positions'!G360-'estimated bilateral flows'!G759</f>
        <v>1494.9544229905703</v>
      </c>
      <c r="H759" s="3">
        <f>'reported positions'!H360-'estimated bilateral flows'!H759</f>
        <v>9655.3182215710003</v>
      </c>
      <c r="I759" s="3">
        <f>'reported positions'!I360-'estimated bilateral flows'!I759</f>
        <v>147.71268073868285</v>
      </c>
      <c r="J759" s="4">
        <f>'reported positions'!J360-'estimated bilateral flows'!J759</f>
        <v>127244.73569348753</v>
      </c>
    </row>
    <row r="760" spans="1:10">
      <c r="A760" s="3" t="s">
        <v>15</v>
      </c>
      <c r="B760" s="3" t="s">
        <v>37</v>
      </c>
      <c r="C760" s="8">
        <v>2008</v>
      </c>
      <c r="D760" s="3">
        <f t="shared" ref="D760:J760" si="27">SUM(D743:D759)</f>
        <v>28832.5820302516</v>
      </c>
      <c r="E760" s="3">
        <f t="shared" si="27"/>
        <v>74703.626273945949</v>
      </c>
      <c r="F760" s="3">
        <f t="shared" si="27"/>
        <v>171239.01882495987</v>
      </c>
      <c r="G760" s="3">
        <f t="shared" si="27"/>
        <v>19770.586304445442</v>
      </c>
      <c r="H760" s="3">
        <f t="shared" si="27"/>
        <v>10458.647002092564</v>
      </c>
      <c r="I760" s="3">
        <f t="shared" si="27"/>
        <v>3544.0713819190273</v>
      </c>
      <c r="J760" s="3">
        <f t="shared" si="27"/>
        <v>270733.48019890964</v>
      </c>
    </row>
    <row r="762" spans="1:10">
      <c r="A762" s="3" t="s">
        <v>16</v>
      </c>
      <c r="B762" s="3" t="s">
        <v>3</v>
      </c>
      <c r="C762" s="3" t="s">
        <v>25</v>
      </c>
    </row>
    <row r="763" spans="1:10">
      <c r="A763" s="3" t="s">
        <v>16</v>
      </c>
      <c r="B763" s="3" t="s">
        <v>4</v>
      </c>
      <c r="C763" s="3" t="s">
        <v>25</v>
      </c>
    </row>
    <row r="764" spans="1:10">
      <c r="A764" s="3" t="s">
        <v>16</v>
      </c>
      <c r="B764" s="3" t="s">
        <v>5</v>
      </c>
      <c r="C764" s="3" t="s">
        <v>25</v>
      </c>
    </row>
    <row r="765" spans="1:10">
      <c r="A765" s="3" t="s">
        <v>16</v>
      </c>
      <c r="B765" s="3" t="s">
        <v>6</v>
      </c>
      <c r="C765" s="3" t="s">
        <v>25</v>
      </c>
    </row>
    <row r="766" spans="1:10">
      <c r="A766" s="3" t="s">
        <v>16</v>
      </c>
      <c r="B766" s="3" t="s">
        <v>7</v>
      </c>
      <c r="C766" s="3" t="s">
        <v>25</v>
      </c>
    </row>
    <row r="767" spans="1:10">
      <c r="A767" s="3" t="s">
        <v>16</v>
      </c>
      <c r="B767" s="3" t="s">
        <v>8</v>
      </c>
      <c r="C767" s="3" t="s">
        <v>25</v>
      </c>
    </row>
    <row r="768" spans="1:10">
      <c r="A768" s="3" t="s">
        <v>16</v>
      </c>
      <c r="B768" s="3" t="s">
        <v>9</v>
      </c>
      <c r="C768" s="3" t="s">
        <v>25</v>
      </c>
    </row>
    <row r="769" spans="1:3">
      <c r="A769" s="3" t="s">
        <v>16</v>
      </c>
      <c r="B769" s="3" t="s">
        <v>10</v>
      </c>
      <c r="C769" s="3" t="s">
        <v>25</v>
      </c>
    </row>
    <row r="770" spans="1:3">
      <c r="A770" s="3" t="s">
        <v>16</v>
      </c>
      <c r="B770" s="3" t="s">
        <v>11</v>
      </c>
      <c r="C770" s="3" t="s">
        <v>25</v>
      </c>
    </row>
    <row r="771" spans="1:3">
      <c r="A771" s="3" t="s">
        <v>16</v>
      </c>
      <c r="B771" s="3" t="s">
        <v>12</v>
      </c>
      <c r="C771" s="3" t="s">
        <v>25</v>
      </c>
    </row>
    <row r="772" spans="1:3">
      <c r="A772" s="3" t="s">
        <v>16</v>
      </c>
      <c r="B772" s="3" t="s">
        <v>13</v>
      </c>
      <c r="C772" s="3" t="s">
        <v>25</v>
      </c>
    </row>
    <row r="773" spans="1:3">
      <c r="A773" s="3" t="s">
        <v>16</v>
      </c>
      <c r="B773" s="3" t="s">
        <v>14</v>
      </c>
      <c r="C773" s="3" t="s">
        <v>25</v>
      </c>
    </row>
    <row r="774" spans="1:3">
      <c r="A774" s="3" t="s">
        <v>16</v>
      </c>
      <c r="B774" s="3" t="s">
        <v>15</v>
      </c>
      <c r="C774" s="3" t="s">
        <v>25</v>
      </c>
    </row>
    <row r="775" spans="1:3">
      <c r="A775" s="3" t="s">
        <v>16</v>
      </c>
      <c r="B775" s="3" t="s">
        <v>16</v>
      </c>
      <c r="C775" s="3" t="s">
        <v>25</v>
      </c>
    </row>
    <row r="776" spans="1:3">
      <c r="A776" s="3" t="s">
        <v>16</v>
      </c>
      <c r="B776" s="3" t="s">
        <v>17</v>
      </c>
      <c r="C776" s="3" t="s">
        <v>25</v>
      </c>
    </row>
    <row r="777" spans="1:3">
      <c r="A777" s="3" t="s">
        <v>16</v>
      </c>
      <c r="B777" s="3" t="s">
        <v>18</v>
      </c>
      <c r="C777" s="3" t="s">
        <v>25</v>
      </c>
    </row>
    <row r="778" spans="1:3">
      <c r="A778" s="3" t="s">
        <v>16</v>
      </c>
      <c r="B778" s="3" t="s">
        <v>19</v>
      </c>
      <c r="C778" s="3" t="s">
        <v>25</v>
      </c>
    </row>
    <row r="779" spans="1:3">
      <c r="A779" s="3" t="s">
        <v>16</v>
      </c>
      <c r="B779" s="3" t="s">
        <v>37</v>
      </c>
      <c r="C779" s="3" t="s">
        <v>25</v>
      </c>
    </row>
    <row r="781" spans="1:3">
      <c r="A781" s="3" t="s">
        <v>16</v>
      </c>
      <c r="B781" s="3" t="s">
        <v>3</v>
      </c>
      <c r="C781" s="3" t="s">
        <v>22</v>
      </c>
    </row>
    <row r="782" spans="1:3">
      <c r="A782" s="3" t="s">
        <v>16</v>
      </c>
      <c r="B782" s="3" t="s">
        <v>4</v>
      </c>
      <c r="C782" s="3" t="s">
        <v>22</v>
      </c>
    </row>
    <row r="783" spans="1:3">
      <c r="A783" s="3" t="s">
        <v>16</v>
      </c>
      <c r="B783" s="3" t="s">
        <v>5</v>
      </c>
      <c r="C783" s="3" t="s">
        <v>22</v>
      </c>
    </row>
    <row r="784" spans="1:3">
      <c r="A784" s="3" t="s">
        <v>16</v>
      </c>
      <c r="B784" s="3" t="s">
        <v>6</v>
      </c>
      <c r="C784" s="3" t="s">
        <v>22</v>
      </c>
    </row>
    <row r="785" spans="1:3">
      <c r="A785" s="3" t="s">
        <v>16</v>
      </c>
      <c r="B785" s="3" t="s">
        <v>7</v>
      </c>
      <c r="C785" s="3" t="s">
        <v>22</v>
      </c>
    </row>
    <row r="786" spans="1:3">
      <c r="A786" s="3" t="s">
        <v>16</v>
      </c>
      <c r="B786" s="3" t="s">
        <v>8</v>
      </c>
      <c r="C786" s="3" t="s">
        <v>22</v>
      </c>
    </row>
    <row r="787" spans="1:3">
      <c r="A787" s="3" t="s">
        <v>16</v>
      </c>
      <c r="B787" s="3" t="s">
        <v>9</v>
      </c>
      <c r="C787" s="3" t="s">
        <v>22</v>
      </c>
    </row>
    <row r="788" spans="1:3">
      <c r="A788" s="3" t="s">
        <v>16</v>
      </c>
      <c r="B788" s="3" t="s">
        <v>10</v>
      </c>
      <c r="C788" s="3" t="s">
        <v>22</v>
      </c>
    </row>
    <row r="789" spans="1:3">
      <c r="A789" s="3" t="s">
        <v>16</v>
      </c>
      <c r="B789" s="3" t="s">
        <v>11</v>
      </c>
      <c r="C789" s="3" t="s">
        <v>22</v>
      </c>
    </row>
    <row r="790" spans="1:3">
      <c r="A790" s="3" t="s">
        <v>16</v>
      </c>
      <c r="B790" s="3" t="s">
        <v>12</v>
      </c>
      <c r="C790" s="3" t="s">
        <v>22</v>
      </c>
    </row>
    <row r="791" spans="1:3">
      <c r="A791" s="3" t="s">
        <v>16</v>
      </c>
      <c r="B791" s="3" t="s">
        <v>13</v>
      </c>
      <c r="C791" s="3" t="s">
        <v>22</v>
      </c>
    </row>
    <row r="792" spans="1:3">
      <c r="A792" s="3" t="s">
        <v>16</v>
      </c>
      <c r="B792" s="3" t="s">
        <v>14</v>
      </c>
      <c r="C792" s="3" t="s">
        <v>22</v>
      </c>
    </row>
    <row r="793" spans="1:3">
      <c r="A793" s="3" t="s">
        <v>16</v>
      </c>
      <c r="B793" s="3" t="s">
        <v>15</v>
      </c>
      <c r="C793" s="3" t="s">
        <v>22</v>
      </c>
    </row>
    <row r="794" spans="1:3">
      <c r="A794" s="3" t="s">
        <v>16</v>
      </c>
      <c r="B794" s="3" t="s">
        <v>16</v>
      </c>
      <c r="C794" s="3" t="s">
        <v>22</v>
      </c>
    </row>
    <row r="795" spans="1:3">
      <c r="A795" s="3" t="s">
        <v>16</v>
      </c>
      <c r="B795" s="3" t="s">
        <v>17</v>
      </c>
      <c r="C795" s="3" t="s">
        <v>22</v>
      </c>
    </row>
    <row r="796" spans="1:3">
      <c r="A796" s="3" t="s">
        <v>16</v>
      </c>
      <c r="B796" s="3" t="s">
        <v>18</v>
      </c>
      <c r="C796" s="3" t="s">
        <v>22</v>
      </c>
    </row>
    <row r="797" spans="1:3">
      <c r="A797" s="3" t="s">
        <v>16</v>
      </c>
      <c r="B797" s="3" t="s">
        <v>19</v>
      </c>
      <c r="C797" s="3" t="s">
        <v>22</v>
      </c>
    </row>
    <row r="798" spans="1:3">
      <c r="A798" s="3" t="s">
        <v>16</v>
      </c>
      <c r="B798" s="3" t="s">
        <v>37</v>
      </c>
      <c r="C798" s="3" t="s">
        <v>22</v>
      </c>
    </row>
    <row r="800" spans="1:3">
      <c r="A800" s="3" t="s">
        <v>16</v>
      </c>
      <c r="B800" s="3" t="s">
        <v>3</v>
      </c>
      <c r="C800" s="3" t="s">
        <v>23</v>
      </c>
    </row>
    <row r="801" spans="1:3">
      <c r="A801" s="3" t="s">
        <v>16</v>
      </c>
      <c r="B801" s="3" t="s">
        <v>4</v>
      </c>
      <c r="C801" s="3" t="s">
        <v>23</v>
      </c>
    </row>
    <row r="802" spans="1:3">
      <c r="A802" s="3" t="s">
        <v>16</v>
      </c>
      <c r="B802" s="3" t="s">
        <v>5</v>
      </c>
      <c r="C802" s="3" t="s">
        <v>23</v>
      </c>
    </row>
    <row r="803" spans="1:3">
      <c r="A803" s="3" t="s">
        <v>16</v>
      </c>
      <c r="B803" s="3" t="s">
        <v>6</v>
      </c>
      <c r="C803" s="3" t="s">
        <v>23</v>
      </c>
    </row>
    <row r="804" spans="1:3">
      <c r="A804" s="3" t="s">
        <v>16</v>
      </c>
      <c r="B804" s="3" t="s">
        <v>7</v>
      </c>
      <c r="C804" s="3" t="s">
        <v>23</v>
      </c>
    </row>
    <row r="805" spans="1:3">
      <c r="A805" s="3" t="s">
        <v>16</v>
      </c>
      <c r="B805" s="3" t="s">
        <v>8</v>
      </c>
      <c r="C805" s="3" t="s">
        <v>23</v>
      </c>
    </row>
    <row r="806" spans="1:3">
      <c r="A806" s="3" t="s">
        <v>16</v>
      </c>
      <c r="B806" s="3" t="s">
        <v>9</v>
      </c>
      <c r="C806" s="3" t="s">
        <v>23</v>
      </c>
    </row>
    <row r="807" spans="1:3">
      <c r="A807" s="3" t="s">
        <v>16</v>
      </c>
      <c r="B807" s="3" t="s">
        <v>10</v>
      </c>
      <c r="C807" s="3" t="s">
        <v>23</v>
      </c>
    </row>
    <row r="808" spans="1:3">
      <c r="A808" s="3" t="s">
        <v>16</v>
      </c>
      <c r="B808" s="3" t="s">
        <v>11</v>
      </c>
      <c r="C808" s="3" t="s">
        <v>23</v>
      </c>
    </row>
    <row r="809" spans="1:3">
      <c r="A809" s="3" t="s">
        <v>16</v>
      </c>
      <c r="B809" s="3" t="s">
        <v>12</v>
      </c>
      <c r="C809" s="3" t="s">
        <v>23</v>
      </c>
    </row>
    <row r="810" spans="1:3">
      <c r="A810" s="3" t="s">
        <v>16</v>
      </c>
      <c r="B810" s="3" t="s">
        <v>13</v>
      </c>
      <c r="C810" s="3" t="s">
        <v>23</v>
      </c>
    </row>
    <row r="811" spans="1:3">
      <c r="A811" s="3" t="s">
        <v>16</v>
      </c>
      <c r="B811" s="3" t="s">
        <v>14</v>
      </c>
      <c r="C811" s="3" t="s">
        <v>23</v>
      </c>
    </row>
    <row r="812" spans="1:3">
      <c r="A812" s="3" t="s">
        <v>16</v>
      </c>
      <c r="B812" s="3" t="s">
        <v>15</v>
      </c>
      <c r="C812" s="3" t="s">
        <v>23</v>
      </c>
    </row>
    <row r="813" spans="1:3">
      <c r="A813" s="3" t="s">
        <v>16</v>
      </c>
      <c r="B813" s="3" t="s">
        <v>16</v>
      </c>
      <c r="C813" s="3" t="s">
        <v>23</v>
      </c>
    </row>
    <row r="814" spans="1:3">
      <c r="A814" s="3" t="s">
        <v>16</v>
      </c>
      <c r="B814" s="3" t="s">
        <v>17</v>
      </c>
      <c r="C814" s="3" t="s">
        <v>23</v>
      </c>
    </row>
    <row r="815" spans="1:3">
      <c r="A815" s="3" t="s">
        <v>16</v>
      </c>
      <c r="B815" s="3" t="s">
        <v>18</v>
      </c>
      <c r="C815" s="3" t="s">
        <v>23</v>
      </c>
    </row>
    <row r="816" spans="1:3">
      <c r="A816" s="3" t="s">
        <v>16</v>
      </c>
      <c r="B816" s="3" t="s">
        <v>19</v>
      </c>
      <c r="C816" s="3" t="s">
        <v>23</v>
      </c>
    </row>
    <row r="817" spans="1:10">
      <c r="A817" s="3" t="s">
        <v>16</v>
      </c>
      <c r="B817" s="3" t="s">
        <v>37</v>
      </c>
      <c r="C817" s="3" t="s">
        <v>23</v>
      </c>
    </row>
    <row r="819" spans="1:10">
      <c r="A819" s="3" t="s">
        <v>16</v>
      </c>
      <c r="B819" s="3" t="s">
        <v>3</v>
      </c>
      <c r="C819" s="8">
        <v>2008</v>
      </c>
      <c r="D819" s="3">
        <f>'reported positions'!D382+'estimated bilateral flows'!D819</f>
        <v>0</v>
      </c>
      <c r="E819" s="3">
        <f>'reported positions'!E382+'estimated bilateral flows'!E819</f>
        <v>0</v>
      </c>
      <c r="F819" s="3">
        <f>'reported positions'!F382+'estimated bilateral flows'!F819</f>
        <v>8.4526653626988495E-4</v>
      </c>
      <c r="G819" s="3">
        <f>'reported positions'!G382-'estimated bilateral flows'!G819</f>
        <v>35.751361689755051</v>
      </c>
      <c r="H819" s="3">
        <f>'reported positions'!H382-'estimated bilateral flows'!H819</f>
        <v>0</v>
      </c>
      <c r="I819" s="3">
        <f>'reported positions'!I382-'estimated bilateral flows'!I819</f>
        <v>482.40285054077401</v>
      </c>
      <c r="J819" s="4">
        <f>'reported positions'!J382-'estimated bilateral flows'!J819</f>
        <v>0</v>
      </c>
    </row>
    <row r="820" spans="1:10">
      <c r="A820" s="3" t="s">
        <v>16</v>
      </c>
      <c r="B820" s="3" t="s">
        <v>4</v>
      </c>
      <c r="C820" s="8">
        <v>2008</v>
      </c>
      <c r="D820" s="3">
        <f>'reported positions'!D383+'estimated bilateral flows'!D820</f>
        <v>100.13051048192146</v>
      </c>
      <c r="E820" s="3">
        <f>'reported positions'!E383+'estimated bilateral flows'!E820</f>
        <v>2239.7387413873139</v>
      </c>
      <c r="F820" s="3">
        <f>'reported positions'!F383+'estimated bilateral flows'!F820</f>
        <v>3195.0788021227136</v>
      </c>
      <c r="G820" s="3">
        <f>'reported positions'!G383-'estimated bilateral flows'!G820</f>
        <v>1161.5155036803267</v>
      </c>
      <c r="H820" s="3">
        <f>'reported positions'!H383-'estimated bilateral flows'!H820</f>
        <v>68.008744826489988</v>
      </c>
      <c r="I820" s="3">
        <f>'reported positions'!I383-'estimated bilateral flows'!I820</f>
        <v>971.33537390092556</v>
      </c>
      <c r="J820" s="4">
        <f>'reported positions'!J383-'estimated bilateral flows'!J820</f>
        <v>0</v>
      </c>
    </row>
    <row r="821" spans="1:10">
      <c r="A821" s="3" t="s">
        <v>16</v>
      </c>
      <c r="B821" s="3" t="s">
        <v>5</v>
      </c>
      <c r="C821" s="8">
        <v>2008</v>
      </c>
      <c r="D821" s="3">
        <f>'reported positions'!D384+'estimated bilateral flows'!D821</f>
        <v>0</v>
      </c>
      <c r="E821" s="3">
        <f>'reported positions'!E384+'estimated bilateral flows'!E821</f>
        <v>1658.0228475509862</v>
      </c>
      <c r="F821" s="3">
        <f>'reported positions'!F384+'estimated bilateral flows'!F821</f>
        <v>0</v>
      </c>
      <c r="G821" s="3">
        <f>'reported positions'!G384-'estimated bilateral flows'!G821</f>
        <v>955.35011651327352</v>
      </c>
      <c r="H821" s="3">
        <f>'reported positions'!H384-'estimated bilateral flows'!H821</f>
        <v>28053.707944892805</v>
      </c>
      <c r="I821" s="3">
        <f>'reported positions'!I384-'estimated bilateral flows'!I821</f>
        <v>14140.160098176308</v>
      </c>
      <c r="J821" s="4">
        <f>'reported positions'!J384-'estimated bilateral flows'!J821</f>
        <v>0</v>
      </c>
    </row>
    <row r="822" spans="1:10">
      <c r="A822" s="3" t="s">
        <v>16</v>
      </c>
      <c r="B822" s="3" t="s">
        <v>6</v>
      </c>
      <c r="C822" s="8">
        <v>2008</v>
      </c>
      <c r="D822" s="3">
        <f>'reported positions'!D385+'estimated bilateral flows'!D822</f>
        <v>1424.0979368301839</v>
      </c>
      <c r="E822" s="3">
        <f>'reported positions'!E385+'estimated bilateral flows'!E822</f>
        <v>13357.397754897491</v>
      </c>
      <c r="F822" s="3">
        <f>'reported positions'!F385+'estimated bilateral flows'!F822</f>
        <v>3418.115854705884</v>
      </c>
      <c r="G822" s="3">
        <f>'reported positions'!G385-'estimated bilateral flows'!G822</f>
        <v>42528.551678565796</v>
      </c>
      <c r="H822" s="3">
        <f>'reported positions'!H385-'estimated bilateral flows'!H822</f>
        <v>45051.396041047999</v>
      </c>
      <c r="I822" s="3">
        <f>'reported positions'!I385-'estimated bilateral flows'!I822</f>
        <v>26816.908893298059</v>
      </c>
      <c r="J822" s="4">
        <f>'reported positions'!J385-'estimated bilateral flows'!J822</f>
        <v>0</v>
      </c>
    </row>
    <row r="823" spans="1:10">
      <c r="A823" s="3" t="s">
        <v>16</v>
      </c>
      <c r="B823" s="3" t="s">
        <v>7</v>
      </c>
      <c r="C823" s="8">
        <v>2008</v>
      </c>
      <c r="D823" s="3">
        <f>'reported positions'!D386+'estimated bilateral flows'!D823</f>
        <v>7504.8940022656116</v>
      </c>
      <c r="E823" s="3">
        <f>'reported positions'!E386+'estimated bilateral flows'!E823</f>
        <v>51305.135056030296</v>
      </c>
      <c r="F823" s="3">
        <f>'reported positions'!F386+'estimated bilateral flows'!F823</f>
        <v>24543.635139971768</v>
      </c>
      <c r="G823" s="3">
        <f>'reported positions'!G386-'estimated bilateral flows'!G823</f>
        <v>31937.958739472771</v>
      </c>
      <c r="H823" s="3">
        <f>'reported positions'!H386-'estimated bilateral flows'!H823</f>
        <v>3019.9105229863499</v>
      </c>
      <c r="I823" s="3">
        <f>'reported positions'!I386-'estimated bilateral flows'!I823</f>
        <v>15567.487738187348</v>
      </c>
      <c r="J823" s="4">
        <f>'reported positions'!J386-'estimated bilateral flows'!J823</f>
        <v>28823.732990918448</v>
      </c>
    </row>
    <row r="824" spans="1:10">
      <c r="A824" s="3" t="s">
        <v>16</v>
      </c>
      <c r="B824" s="3" t="s">
        <v>8</v>
      </c>
      <c r="C824" s="8">
        <v>2008</v>
      </c>
      <c r="D824" s="3">
        <f>'reported positions'!D387+'estimated bilateral flows'!D824</f>
        <v>4266.4787351882705</v>
      </c>
      <c r="E824" s="3">
        <f>'reported positions'!E387+'estimated bilateral flows'!E824</f>
        <v>4624.8527196996074</v>
      </c>
      <c r="F824" s="3">
        <f>'reported positions'!F387+'estimated bilateral flows'!F824</f>
        <v>4024.4078976849523</v>
      </c>
      <c r="G824" s="3">
        <f>'reported positions'!G387-'estimated bilateral flows'!G824</f>
        <v>3596.5772621375836</v>
      </c>
      <c r="H824" s="3">
        <f>'reported positions'!H387-'estimated bilateral flows'!H824</f>
        <v>13406.651815776004</v>
      </c>
      <c r="I824" s="3">
        <f>'reported positions'!I387-'estimated bilateral flows'!I824</f>
        <v>17893.290850131936</v>
      </c>
      <c r="J824" s="4">
        <f>'reported positions'!J387-'estimated bilateral flows'!J824</f>
        <v>0</v>
      </c>
    </row>
    <row r="825" spans="1:10">
      <c r="A825" s="3" t="s">
        <v>16</v>
      </c>
      <c r="B825" s="3" t="s">
        <v>9</v>
      </c>
      <c r="C825" s="8">
        <v>2008</v>
      </c>
      <c r="D825" s="3">
        <f>'reported positions'!D388+'estimated bilateral flows'!D825</f>
        <v>0</v>
      </c>
      <c r="E825" s="3">
        <f>'reported positions'!E388+'estimated bilateral flows'!E825</f>
        <v>9332.7462967654301</v>
      </c>
      <c r="F825" s="3">
        <f>'reported positions'!F388+'estimated bilateral flows'!F825</f>
        <v>10.403830325909684</v>
      </c>
      <c r="G825" s="3">
        <f>'reported positions'!G388-'estimated bilateral flows'!G825</f>
        <v>3730.5536192854124</v>
      </c>
      <c r="H825" s="3">
        <f>'reported positions'!H388-'estimated bilateral flows'!H825</f>
        <v>3114.370842799648</v>
      </c>
      <c r="I825" s="3">
        <f>'reported positions'!I388-'estimated bilateral flows'!I825</f>
        <v>16959.763683861645</v>
      </c>
      <c r="J825" s="4">
        <f>'reported positions'!J388-'estimated bilateral flows'!J825</f>
        <v>0</v>
      </c>
    </row>
    <row r="826" spans="1:10">
      <c r="A826" s="3" t="s">
        <v>16</v>
      </c>
      <c r="B826" s="3" t="s">
        <v>10</v>
      </c>
      <c r="C826" s="8">
        <v>2008</v>
      </c>
      <c r="D826" s="3">
        <f>'reported positions'!D389+'estimated bilateral flows'!D826</f>
        <v>4617.2370700431402</v>
      </c>
      <c r="E826" s="3">
        <f>'reported positions'!E389+'estimated bilateral flows'!E826</f>
        <v>34061.941047121298</v>
      </c>
      <c r="F826" s="3">
        <f>'reported positions'!F389+'estimated bilateral flows'!F826</f>
        <v>6064.5508273722862</v>
      </c>
      <c r="G826" s="3">
        <f>'reported positions'!G389-'estimated bilateral flows'!G826</f>
        <v>3009.6166793432112</v>
      </c>
      <c r="H826" s="3">
        <f>'reported positions'!H389-'estimated bilateral flows'!H826</f>
        <v>1653.0891647212861</v>
      </c>
      <c r="I826" s="3">
        <f>'reported positions'!I389-'estimated bilateral flows'!I826</f>
        <v>14636.828939280214</v>
      </c>
      <c r="J826" s="4">
        <f>'reported positions'!J389-'estimated bilateral flows'!J826</f>
        <v>8815.4241646551509</v>
      </c>
    </row>
    <row r="827" spans="1:10">
      <c r="A827" s="3" t="s">
        <v>16</v>
      </c>
      <c r="B827" s="3" t="s">
        <v>11</v>
      </c>
      <c r="C827" s="8">
        <v>2008</v>
      </c>
      <c r="D827" s="3">
        <f>'reported positions'!D390+'estimated bilateral flows'!D827</f>
        <v>8490.328998422754</v>
      </c>
      <c r="E827" s="3">
        <f>'reported positions'!E390+'estimated bilateral flows'!E827</f>
        <v>0</v>
      </c>
      <c r="F827" s="3">
        <f>'reported positions'!F390+'estimated bilateral flows'!F827</f>
        <v>3966.2043678196605</v>
      </c>
      <c r="G827" s="3">
        <f>'reported positions'!G390-'estimated bilateral flows'!G827</f>
        <v>4351.6428079263642</v>
      </c>
      <c r="H827" s="3">
        <f>'reported positions'!H390-'estimated bilateral flows'!H827</f>
        <v>0</v>
      </c>
      <c r="I827" s="3">
        <f>'reported positions'!I390-'estimated bilateral flows'!I827</f>
        <v>11626.464827271127</v>
      </c>
      <c r="J827" s="4">
        <f>'reported positions'!J390-'estimated bilateral flows'!J827</f>
        <v>0</v>
      </c>
    </row>
    <row r="828" spans="1:10">
      <c r="A828" s="3" t="s">
        <v>16</v>
      </c>
      <c r="B828" s="3" t="s">
        <v>12</v>
      </c>
      <c r="C828" s="8">
        <v>2008</v>
      </c>
      <c r="D828" s="3">
        <f>'reported positions'!D391+'estimated bilateral flows'!D828</f>
        <v>191.566435249069</v>
      </c>
      <c r="E828" s="3">
        <f>'reported positions'!E391+'estimated bilateral flows'!E828</f>
        <v>0</v>
      </c>
      <c r="F828" s="3">
        <f>'reported positions'!F391+'estimated bilateral flows'!F828</f>
        <v>7.8093330019438394</v>
      </c>
      <c r="G828" s="3">
        <f>'reported positions'!G391-'estimated bilateral flows'!G828</f>
        <v>1118.9236236555164</v>
      </c>
      <c r="H828" s="3">
        <f>'reported positions'!H391-'estimated bilateral flows'!H828</f>
        <v>0</v>
      </c>
      <c r="I828" s="3">
        <f>'reported positions'!I391-'estimated bilateral flows'!I828</f>
        <v>0.72628532591457595</v>
      </c>
      <c r="J828" s="4">
        <f>'reported positions'!J391-'estimated bilateral flows'!J828</f>
        <v>0</v>
      </c>
    </row>
    <row r="829" spans="1:10">
      <c r="A829" s="3" t="s">
        <v>16</v>
      </c>
      <c r="B829" s="3" t="s">
        <v>13</v>
      </c>
      <c r="C829" s="8">
        <v>2008</v>
      </c>
      <c r="D829" s="3">
        <f>'reported positions'!D392+'estimated bilateral flows'!D829</f>
        <v>877.58905039397337</v>
      </c>
      <c r="E829" s="3">
        <f>'reported positions'!E392+'estimated bilateral flows'!E829</f>
        <v>16703.822503945343</v>
      </c>
      <c r="F829" s="3">
        <f>'reported positions'!F392+'estimated bilateral flows'!F829</f>
        <v>5101.814571771276</v>
      </c>
      <c r="G829" s="3">
        <f>'reported positions'!G392-'estimated bilateral flows'!G829</f>
        <v>23738.412332393094</v>
      </c>
      <c r="H829" s="3">
        <f>'reported positions'!H392-'estimated bilateral flows'!H829</f>
        <v>14285.41397125673</v>
      </c>
      <c r="I829" s="3">
        <f>'reported positions'!I392-'estimated bilateral flows'!I829</f>
        <v>9438.5459118781964</v>
      </c>
      <c r="J829" s="4">
        <f>'reported positions'!J392-'estimated bilateral flows'!J829</f>
        <v>0</v>
      </c>
    </row>
    <row r="830" spans="1:10">
      <c r="A830" s="3" t="s">
        <v>16</v>
      </c>
      <c r="B830" s="3" t="s">
        <v>14</v>
      </c>
      <c r="C830" s="8">
        <v>2008</v>
      </c>
      <c r="D830" s="3">
        <f>'reported positions'!D393+'estimated bilateral flows'!D830</f>
        <v>0</v>
      </c>
      <c r="E830" s="3">
        <f>'reported positions'!E393+'estimated bilateral flows'!E830</f>
        <v>0</v>
      </c>
      <c r="F830" s="3">
        <f>'reported positions'!F393+'estimated bilateral flows'!F830</f>
        <v>40.122552917061064</v>
      </c>
      <c r="G830" s="3">
        <f>'reported positions'!G393-'estimated bilateral flows'!G830</f>
        <v>356.28897527555569</v>
      </c>
      <c r="H830" s="3">
        <f>'reported positions'!H393-'estimated bilateral flows'!H830</f>
        <v>0</v>
      </c>
      <c r="I830" s="3">
        <f>'reported positions'!I393-'estimated bilateral flows'!I830</f>
        <v>268.73323182600848</v>
      </c>
      <c r="J830" s="4">
        <f>'reported positions'!J393-'estimated bilateral flows'!J830</f>
        <v>0</v>
      </c>
    </row>
    <row r="831" spans="1:10">
      <c r="A831" s="3" t="s">
        <v>16</v>
      </c>
      <c r="B831" s="3" t="s">
        <v>15</v>
      </c>
      <c r="C831" s="8">
        <v>2008</v>
      </c>
      <c r="D831" s="3">
        <f>'reported positions'!D394+'estimated bilateral flows'!D831</f>
        <v>0</v>
      </c>
      <c r="E831" s="3">
        <f>'reported positions'!E394+'estimated bilateral flows'!E831</f>
        <v>0</v>
      </c>
      <c r="F831" s="3">
        <f>'reported positions'!F394+'estimated bilateral flows'!F831</f>
        <v>0.93918504029987226</v>
      </c>
      <c r="G831" s="3">
        <f>'reported positions'!G394-'estimated bilateral flows'!G831</f>
        <v>144.00037999852432</v>
      </c>
      <c r="H831" s="3">
        <f>'reported positions'!H394-'estimated bilateral flows'!H831</f>
        <v>0</v>
      </c>
      <c r="I831" s="3">
        <f>'reported positions'!I394-'estimated bilateral flows'!I831</f>
        <v>703.16754141091337</v>
      </c>
      <c r="J831" s="4">
        <f>'reported positions'!J394-'estimated bilateral flows'!J831</f>
        <v>0</v>
      </c>
    </row>
    <row r="832" spans="1:10">
      <c r="A832" s="3" t="s">
        <v>16</v>
      </c>
      <c r="B832" s="3" t="s">
        <v>16</v>
      </c>
      <c r="C832" s="8">
        <v>2008</v>
      </c>
      <c r="D832" s="3">
        <f>'reported positions'!D395+'estimated bilateral flows'!D832</f>
        <v>0</v>
      </c>
      <c r="E832" s="3">
        <f>'reported positions'!E395+'estimated bilateral flows'!E832</f>
        <v>0</v>
      </c>
      <c r="F832" s="3">
        <f>'reported positions'!F395+'estimated bilateral flows'!F832</f>
        <v>0</v>
      </c>
      <c r="G832" s="3">
        <f>'reported positions'!G395-'estimated bilateral flows'!G832</f>
        <v>0</v>
      </c>
      <c r="H832" s="3">
        <f>'reported positions'!H395-'estimated bilateral flows'!H832</f>
        <v>0</v>
      </c>
      <c r="I832" s="3">
        <f>'reported positions'!I395-'estimated bilateral flows'!I832</f>
        <v>0</v>
      </c>
      <c r="J832" s="4">
        <f>'reported positions'!J395-'estimated bilateral flows'!J832</f>
        <v>0</v>
      </c>
    </row>
    <row r="833" spans="1:10">
      <c r="A833" s="3" t="s">
        <v>16</v>
      </c>
      <c r="B833" s="3" t="s">
        <v>17</v>
      </c>
      <c r="C833" s="8">
        <v>2008</v>
      </c>
      <c r="D833" s="3">
        <f>'reported positions'!D396+'estimated bilateral flows'!D833</f>
        <v>684.72853697151118</v>
      </c>
      <c r="E833" s="3">
        <f>'reported positions'!E396+'estimated bilateral flows'!E833</f>
        <v>19670.007537684734</v>
      </c>
      <c r="F833" s="3">
        <f>'reported positions'!F396+'estimated bilateral flows'!F833</f>
        <v>1060.4521423393403</v>
      </c>
      <c r="G833" s="3">
        <f>'reported positions'!G396-'estimated bilateral flows'!G833</f>
        <v>698.93425910882434</v>
      </c>
      <c r="H833" s="3">
        <f>'reported positions'!H396-'estimated bilateral flows'!H833</f>
        <v>2958.1454240323806</v>
      </c>
      <c r="I833" s="3">
        <f>'reported positions'!I396-'estimated bilateral flows'!I833</f>
        <v>783.61896373118361</v>
      </c>
      <c r="J833" s="4">
        <f>'reported positions'!J396-'estimated bilateral flows'!J833</f>
        <v>444.47706977146208</v>
      </c>
    </row>
    <row r="834" spans="1:10">
      <c r="A834" s="3" t="s">
        <v>16</v>
      </c>
      <c r="B834" s="3" t="s">
        <v>18</v>
      </c>
      <c r="C834" s="8">
        <v>2008</v>
      </c>
      <c r="D834" s="3">
        <f>'reported positions'!D397+'estimated bilateral flows'!D834</f>
        <v>3486.4674381655473</v>
      </c>
      <c r="E834" s="3">
        <f>'reported positions'!E397+'estimated bilateral flows'!E834</f>
        <v>44800.005183732246</v>
      </c>
      <c r="F834" s="3">
        <f>'reported positions'!F397+'estimated bilateral flows'!F834</f>
        <v>16257.24729102044</v>
      </c>
      <c r="G834" s="3">
        <f>'reported positions'!G397-'estimated bilateral flows'!G834</f>
        <v>42462.621145028985</v>
      </c>
      <c r="H834" s="3">
        <f>'reported positions'!H397-'estimated bilateral flows'!H834</f>
        <v>21091.371437260877</v>
      </c>
      <c r="I834" s="3">
        <f>'reported positions'!I397-'estimated bilateral flows'!I834</f>
        <v>19069.575055970283</v>
      </c>
      <c r="J834" s="4">
        <f>'reported positions'!J397-'estimated bilateral flows'!J834</f>
        <v>7977.4309201934466</v>
      </c>
    </row>
    <row r="835" spans="1:10">
      <c r="A835" s="3" t="s">
        <v>16</v>
      </c>
      <c r="B835" s="3" t="s">
        <v>19</v>
      </c>
      <c r="C835" s="8">
        <v>2008</v>
      </c>
      <c r="D835" s="3">
        <f>'reported positions'!D398+'estimated bilateral flows'!D835</f>
        <v>8675.5536847879139</v>
      </c>
      <c r="E835" s="3">
        <f>'reported positions'!E398+'estimated bilateral flows'!E835</f>
        <v>36935.484296068185</v>
      </c>
      <c r="F835" s="3">
        <f>'reported positions'!F398+'estimated bilateral flows'!F835</f>
        <v>52203.6612800281</v>
      </c>
      <c r="G835" s="3">
        <f>'reported positions'!G398-'estimated bilateral flows'!G835</f>
        <v>25321.328568381323</v>
      </c>
      <c r="H835" s="3">
        <f>'reported positions'!H398-'estimated bilateral flows'!H835</f>
        <v>9334.9219391898314</v>
      </c>
      <c r="I835" s="3">
        <f>'reported positions'!I398-'estimated bilateral flows'!I835</f>
        <v>27732.797592207018</v>
      </c>
      <c r="J835" s="4">
        <f>'reported positions'!J398-'estimated bilateral flows'!J835</f>
        <v>61180.415176647271</v>
      </c>
    </row>
    <row r="836" spans="1:10">
      <c r="A836" s="3" t="s">
        <v>16</v>
      </c>
      <c r="B836" s="3" t="s">
        <v>37</v>
      </c>
      <c r="C836" s="8">
        <v>2008</v>
      </c>
      <c r="D836" s="3">
        <f t="shared" ref="D836:J836" si="28">SUM(D819:D835)</f>
        <v>40319.072398799886</v>
      </c>
      <c r="E836" s="3">
        <f t="shared" si="28"/>
        <v>234689.15398488293</v>
      </c>
      <c r="F836" s="3">
        <f t="shared" si="28"/>
        <v>119894.44392138817</v>
      </c>
      <c r="G836" s="3">
        <f t="shared" si="28"/>
        <v>185148.02705245631</v>
      </c>
      <c r="H836" s="3">
        <f t="shared" si="28"/>
        <v>142036.98784879039</v>
      </c>
      <c r="I836" s="3">
        <f t="shared" si="28"/>
        <v>177091.80783699785</v>
      </c>
      <c r="J836" s="3">
        <f t="shared" si="28"/>
        <v>107241.48032218579</v>
      </c>
    </row>
    <row r="838" spans="1:10">
      <c r="A838" s="3" t="s">
        <v>17</v>
      </c>
      <c r="B838" s="3" t="s">
        <v>3</v>
      </c>
      <c r="C838" s="3" t="s">
        <v>25</v>
      </c>
      <c r="D838" s="3">
        <f>'reported positions'!D420+'estimated bilateral flows'!D838</f>
        <v>373.23086438713176</v>
      </c>
      <c r="E838" s="3">
        <f>'reported positions'!E420+'estimated bilateral flows'!E838</f>
        <v>0</v>
      </c>
      <c r="F838" s="3">
        <f>'reported positions'!F420+'estimated bilateral flows'!F838</f>
        <v>109.05335558335702</v>
      </c>
      <c r="G838" s="3">
        <f>'reported positions'!G420-'estimated bilateral flows'!G838</f>
        <v>574.88115756168565</v>
      </c>
      <c r="H838" s="3">
        <f>'reported positions'!H420-'estimated bilateral flows'!H838</f>
        <v>9872.4377704834569</v>
      </c>
      <c r="I838" s="3">
        <f>'reported positions'!I420-'estimated bilateral flows'!I838</f>
        <v>1616.6463990370271</v>
      </c>
      <c r="J838" s="4">
        <f>'reported positions'!J420-'estimated bilateral flows'!J838</f>
        <v>0</v>
      </c>
    </row>
    <row r="839" spans="1:10">
      <c r="A839" s="3" t="s">
        <v>17</v>
      </c>
      <c r="B839" s="3" t="s">
        <v>4</v>
      </c>
      <c r="C839" s="3" t="s">
        <v>25</v>
      </c>
      <c r="D839" s="3">
        <f>'reported positions'!D421+'estimated bilateral flows'!D839</f>
        <v>715.55096265158352</v>
      </c>
      <c r="E839" s="3">
        <f>'reported positions'!E421+'estimated bilateral flows'!E839</f>
        <v>810.55174388968351</v>
      </c>
      <c r="F839" s="3">
        <f>'reported positions'!F421+'estimated bilateral flows'!F839</f>
        <v>16581.919169920755</v>
      </c>
      <c r="G839" s="3">
        <f>'reported positions'!G421-'estimated bilateral flows'!G839</f>
        <v>9028.50103738291</v>
      </c>
      <c r="H839" s="3">
        <f>'reported positions'!H421-'estimated bilateral flows'!H839</f>
        <v>22608.628710937664</v>
      </c>
      <c r="I839" s="3">
        <f>'reported positions'!I421-'estimated bilateral flows'!I839</f>
        <v>7838.8969205890426</v>
      </c>
      <c r="J839" s="4">
        <f>'reported positions'!J421-'estimated bilateral flows'!J839</f>
        <v>0</v>
      </c>
    </row>
    <row r="840" spans="1:10">
      <c r="A840" s="3" t="s">
        <v>17</v>
      </c>
      <c r="B840" s="3" t="s">
        <v>5</v>
      </c>
      <c r="C840" s="3" t="s">
        <v>25</v>
      </c>
      <c r="D840" s="3">
        <f>'reported positions'!D422+'estimated bilateral flows'!D840</f>
        <v>0</v>
      </c>
      <c r="E840" s="3">
        <f>'reported positions'!E422+'estimated bilateral flows'!E840</f>
        <v>0</v>
      </c>
      <c r="F840" s="3">
        <f>'reported positions'!F422+'estimated bilateral flows'!F840</f>
        <v>0</v>
      </c>
      <c r="G840" s="3">
        <f>'reported positions'!G422-'estimated bilateral flows'!G840</f>
        <v>49.270891043123299</v>
      </c>
      <c r="H840" s="3">
        <f>'reported positions'!H422-'estimated bilateral flows'!H840</f>
        <v>3326.1718445179486</v>
      </c>
      <c r="I840" s="3">
        <f>'reported positions'!I422-'estimated bilateral flows'!I840</f>
        <v>1112.0184361324766</v>
      </c>
      <c r="J840" s="4">
        <f>'reported positions'!J422-'estimated bilateral flows'!J840</f>
        <v>0</v>
      </c>
    </row>
    <row r="841" spans="1:10">
      <c r="A841" s="3" t="s">
        <v>17</v>
      </c>
      <c r="B841" s="3" t="s">
        <v>6</v>
      </c>
      <c r="C841" s="3" t="s">
        <v>25</v>
      </c>
      <c r="D841" s="3">
        <f>'reported positions'!D423+'estimated bilateral flows'!D841</f>
        <v>613.00414734889921</v>
      </c>
      <c r="E841" s="3">
        <f>'reported positions'!E423+'estimated bilateral flows'!E841</f>
        <v>0</v>
      </c>
      <c r="F841" s="3">
        <f>'reported positions'!F423+'estimated bilateral flows'!F841</f>
        <v>783.18206074863383</v>
      </c>
      <c r="G841" s="3">
        <f>'reported positions'!G423-'estimated bilateral flows'!G841</f>
        <v>1884.2826033192939</v>
      </c>
      <c r="H841" s="3">
        <f>'reported positions'!H423-'estimated bilateral flows'!H841</f>
        <v>10445.437836186984</v>
      </c>
      <c r="I841" s="3">
        <f>'reported positions'!I423-'estimated bilateral flows'!I841</f>
        <v>2337.5637057281015</v>
      </c>
      <c r="J841" s="4">
        <f>'reported positions'!J423-'estimated bilateral flows'!J841</f>
        <v>0</v>
      </c>
    </row>
    <row r="842" spans="1:10">
      <c r="A842" s="3" t="s">
        <v>17</v>
      </c>
      <c r="B842" s="3" t="s">
        <v>7</v>
      </c>
      <c r="C842" s="3" t="s">
        <v>25</v>
      </c>
      <c r="D842" s="3">
        <f>'reported positions'!D424+'estimated bilateral flows'!D842</f>
        <v>22521.901157948065</v>
      </c>
      <c r="E842" s="3">
        <f>'reported positions'!E424+'estimated bilateral flows'!E842</f>
        <v>254366.50252304037</v>
      </c>
      <c r="F842" s="3">
        <f>'reported positions'!F424+'estimated bilateral flows'!F842</f>
        <v>175882.91505589668</v>
      </c>
      <c r="G842" s="3">
        <f>'reported positions'!G424-'estimated bilateral flows'!G842</f>
        <v>273208.4196167888</v>
      </c>
      <c r="H842" s="3">
        <f>'reported positions'!H424-'estimated bilateral flows'!H842</f>
        <v>153438.1238818962</v>
      </c>
      <c r="I842" s="3">
        <f>'reported positions'!I424-'estimated bilateral flows'!I842</f>
        <v>251172.28052541689</v>
      </c>
      <c r="J842" s="4">
        <f>'reported positions'!J424-'estimated bilateral flows'!J842</f>
        <v>13327.01413034381</v>
      </c>
    </row>
    <row r="843" spans="1:10">
      <c r="A843" s="3" t="s">
        <v>17</v>
      </c>
      <c r="B843" s="3" t="s">
        <v>8</v>
      </c>
      <c r="C843" s="3" t="s">
        <v>25</v>
      </c>
      <c r="D843" s="3">
        <f>'reported positions'!D425+'estimated bilateral flows'!D843</f>
        <v>1299.3022473751487</v>
      </c>
      <c r="E843" s="3">
        <f>'reported positions'!E425+'estimated bilateral flows'!E843</f>
        <v>0</v>
      </c>
      <c r="F843" s="3">
        <f>'reported positions'!F425+'estimated bilateral flows'!F843</f>
        <v>1199.0473401138761</v>
      </c>
      <c r="G843" s="3">
        <f>'reported positions'!G425-'estimated bilateral flows'!G843</f>
        <v>126.83874910280862</v>
      </c>
      <c r="H843" s="3">
        <f>'reported positions'!H425-'estimated bilateral flows'!H843</f>
        <v>3136.8116051506286</v>
      </c>
      <c r="I843" s="3">
        <f>'reported positions'!I425-'estimated bilateral flows'!I843</f>
        <v>2289.6851078621889</v>
      </c>
      <c r="J843" s="4">
        <f>'reported positions'!J425-'estimated bilateral flows'!J843</f>
        <v>0</v>
      </c>
    </row>
    <row r="844" spans="1:10">
      <c r="A844" s="3" t="s">
        <v>17</v>
      </c>
      <c r="B844" s="3" t="s">
        <v>9</v>
      </c>
      <c r="C844" s="3" t="s">
        <v>25</v>
      </c>
      <c r="D844" s="3">
        <f>'reported positions'!D426+'estimated bilateral flows'!D844</f>
        <v>0</v>
      </c>
      <c r="E844" s="3">
        <f>'reported positions'!E426+'estimated bilateral flows'!E844</f>
        <v>0</v>
      </c>
      <c r="F844" s="3">
        <f>'reported positions'!F426+'estimated bilateral flows'!F844</f>
        <v>0</v>
      </c>
      <c r="G844" s="3">
        <f>'reported positions'!G426-'estimated bilateral flows'!G844</f>
        <v>172.60444245039298</v>
      </c>
      <c r="H844" s="3">
        <f>'reported positions'!H426-'estimated bilateral flows'!H844</f>
        <v>1763.4128986965436</v>
      </c>
      <c r="I844" s="3">
        <f>'reported positions'!I426-'estimated bilateral flows'!I844</f>
        <v>422.31050010493647</v>
      </c>
      <c r="J844" s="4">
        <f>'reported positions'!J426-'estimated bilateral flows'!J844</f>
        <v>0</v>
      </c>
    </row>
    <row r="845" spans="1:10">
      <c r="A845" s="3" t="s">
        <v>17</v>
      </c>
      <c r="B845" s="3" t="s">
        <v>10</v>
      </c>
      <c r="C845" s="3" t="s">
        <v>25</v>
      </c>
      <c r="D845" s="3">
        <f>'reported positions'!D427+'estimated bilateral flows'!D845</f>
        <v>2249.6920009165287</v>
      </c>
      <c r="E845" s="3">
        <f>'reported positions'!E427+'estimated bilateral flows'!E845</f>
        <v>830.4351391964326</v>
      </c>
      <c r="F845" s="3">
        <f>'reported positions'!F427+'estimated bilateral flows'!F845</f>
        <v>15538.078540457782</v>
      </c>
      <c r="G845" s="3">
        <f>'reported positions'!G427-'estimated bilateral flows'!G845</f>
        <v>4947.9767059875239</v>
      </c>
      <c r="H845" s="3">
        <f>'reported positions'!H427-'estimated bilateral flows'!H845</f>
        <v>9201.882191779865</v>
      </c>
      <c r="I845" s="3">
        <f>'reported positions'!I427-'estimated bilateral flows'!I845</f>
        <v>14710.86363269653</v>
      </c>
      <c r="J845" s="4">
        <f>'reported positions'!J427-'estimated bilateral flows'!J845</f>
        <v>2835.5349213497475</v>
      </c>
    </row>
    <row r="846" spans="1:10">
      <c r="A846" s="3" t="s">
        <v>17</v>
      </c>
      <c r="B846" s="3" t="s">
        <v>11</v>
      </c>
      <c r="C846" s="3" t="s">
        <v>25</v>
      </c>
      <c r="D846" s="3">
        <f>'reported positions'!D428+'estimated bilateral flows'!D846</f>
        <v>4094.5097103548783</v>
      </c>
      <c r="E846" s="3">
        <f>'reported positions'!E428+'estimated bilateral flows'!E846</f>
        <v>28939.301701599059</v>
      </c>
      <c r="F846" s="3">
        <f>'reported positions'!F428+'estimated bilateral flows'!F846</f>
        <v>3429.6511928664531</v>
      </c>
      <c r="G846" s="3">
        <f>'reported positions'!G428-'estimated bilateral flows'!G846</f>
        <v>69846.710463000039</v>
      </c>
      <c r="H846" s="3">
        <f>'reported positions'!H428-'estimated bilateral flows'!H846</f>
        <v>93254.617464580762</v>
      </c>
      <c r="I846" s="3">
        <f>'reported positions'!I428-'estimated bilateral flows'!I846</f>
        <v>83876.989313373109</v>
      </c>
      <c r="J846" s="4">
        <f>'reported positions'!J428-'estimated bilateral flows'!J846</f>
        <v>0</v>
      </c>
    </row>
    <row r="847" spans="1:10">
      <c r="A847" s="3" t="s">
        <v>17</v>
      </c>
      <c r="B847" s="3" t="s">
        <v>12</v>
      </c>
      <c r="C847" s="3" t="s">
        <v>25</v>
      </c>
      <c r="D847" s="3">
        <f>'reported positions'!D429+'estimated bilateral flows'!D847</f>
        <v>101.19933253242415</v>
      </c>
      <c r="E847" s="3">
        <f>'reported positions'!E429+'estimated bilateral flows'!E847</f>
        <v>0</v>
      </c>
      <c r="F847" s="3">
        <f>'reported positions'!F429+'estimated bilateral flows'!F847</f>
        <v>213.21344035297275</v>
      </c>
      <c r="G847" s="3">
        <f>'reported positions'!G429-'estimated bilateral flows'!G847</f>
        <v>1450.924490031209</v>
      </c>
      <c r="H847" s="3">
        <f>'reported positions'!H429-'estimated bilateral flows'!H847</f>
        <v>0</v>
      </c>
      <c r="I847" s="3">
        <f>'reported positions'!I429-'estimated bilateral flows'!I847</f>
        <v>93.533133487730055</v>
      </c>
      <c r="J847" s="4">
        <f>'reported positions'!J429-'estimated bilateral flows'!J847</f>
        <v>0</v>
      </c>
    </row>
    <row r="848" spans="1:10">
      <c r="A848" s="3" t="s">
        <v>17</v>
      </c>
      <c r="B848" s="3" t="s">
        <v>13</v>
      </c>
      <c r="C848" s="3" t="s">
        <v>25</v>
      </c>
      <c r="D848" s="3">
        <f>'reported positions'!D430+'estimated bilateral flows'!D848</f>
        <v>2211.8771630566744</v>
      </c>
      <c r="E848" s="3">
        <f>'reported positions'!E430+'estimated bilateral flows'!E848</f>
        <v>0</v>
      </c>
      <c r="F848" s="3">
        <f>'reported positions'!F430+'estimated bilateral flows'!F848</f>
        <v>40118.278043954764</v>
      </c>
      <c r="G848" s="3">
        <f>'reported positions'!G430-'estimated bilateral flows'!G848</f>
        <v>32003.533060132435</v>
      </c>
      <c r="H848" s="3">
        <f>'reported positions'!H430-'estimated bilateral flows'!H848</f>
        <v>14775.295164596257</v>
      </c>
      <c r="I848" s="3">
        <f>'reported positions'!I430-'estimated bilateral flows'!I848</f>
        <v>8503.8542796419915</v>
      </c>
      <c r="J848" s="4">
        <f>'reported positions'!J430-'estimated bilateral flows'!J848</f>
        <v>0</v>
      </c>
    </row>
    <row r="849" spans="1:10">
      <c r="A849" s="3" t="s">
        <v>17</v>
      </c>
      <c r="B849" s="3" t="s">
        <v>14</v>
      </c>
      <c r="C849" s="3" t="s">
        <v>25</v>
      </c>
      <c r="D849" s="3">
        <f>'reported positions'!D431+'estimated bilateral flows'!D849</f>
        <v>37.624294141971674</v>
      </c>
      <c r="E849" s="3">
        <f>'reported positions'!E431+'estimated bilateral flows'!E849</f>
        <v>0</v>
      </c>
      <c r="F849" s="3">
        <f>'reported positions'!F431+'estimated bilateral flows'!F849</f>
        <v>125.37087515169689</v>
      </c>
      <c r="G849" s="3">
        <f>'reported positions'!G431-'estimated bilateral flows'!G849</f>
        <v>704.69984380742073</v>
      </c>
      <c r="H849" s="3">
        <f>'reported positions'!H431-'estimated bilateral flows'!H849</f>
        <v>5772.4733342149684</v>
      </c>
      <c r="I849" s="3">
        <f>'reported positions'!I431-'estimated bilateral flows'!I849</f>
        <v>711.66625591443096</v>
      </c>
      <c r="J849" s="4">
        <f>'reported positions'!J431-'estimated bilateral flows'!J849</f>
        <v>0</v>
      </c>
    </row>
    <row r="850" spans="1:10">
      <c r="A850" s="3" t="s">
        <v>17</v>
      </c>
      <c r="B850" s="3" t="s">
        <v>15</v>
      </c>
      <c r="C850" s="3" t="s">
        <v>25</v>
      </c>
      <c r="D850" s="3">
        <f>'reported positions'!D432+'estimated bilateral flows'!D850</f>
        <v>35.202770249080388</v>
      </c>
      <c r="E850" s="3">
        <f>'reported positions'!E432+'estimated bilateral flows'!E850</f>
        <v>0</v>
      </c>
      <c r="F850" s="3">
        <f>'reported positions'!F432+'estimated bilateral flows'!F850</f>
        <v>59.548647362557816</v>
      </c>
      <c r="G850" s="3">
        <f>'reported positions'!G432-'estimated bilateral flows'!G850</f>
        <v>266.55992850488889</v>
      </c>
      <c r="H850" s="3">
        <f>'reported positions'!H432-'estimated bilateral flows'!H850</f>
        <v>3687.1549572525755</v>
      </c>
      <c r="I850" s="3">
        <f>'reported positions'!I432-'estimated bilateral flows'!I850</f>
        <v>4867.5191563141007</v>
      </c>
      <c r="J850" s="4">
        <f>'reported positions'!J432-'estimated bilateral flows'!J850</f>
        <v>0</v>
      </c>
    </row>
    <row r="851" spans="1:10">
      <c r="A851" s="3" t="s">
        <v>17</v>
      </c>
      <c r="B851" s="3" t="s">
        <v>16</v>
      </c>
      <c r="C851" s="3" t="s">
        <v>25</v>
      </c>
      <c r="D851" s="3">
        <f>'reported positions'!D433+'estimated bilateral flows'!D851</f>
        <v>734.20228656755012</v>
      </c>
      <c r="E851" s="3">
        <f>'reported positions'!E433+'estimated bilateral flows'!E851</f>
        <v>0</v>
      </c>
      <c r="F851" s="3">
        <f>'reported positions'!F433+'estimated bilateral flows'!F851</f>
        <v>716.31103404565431</v>
      </c>
      <c r="G851" s="3">
        <f>'reported positions'!G433-'estimated bilateral flows'!G851</f>
        <v>734.06376637900985</v>
      </c>
      <c r="H851" s="3">
        <f>'reported positions'!H433-'estimated bilateral flows'!H851</f>
        <v>9357.0148576940337</v>
      </c>
      <c r="I851" s="3">
        <f>'reported positions'!I433-'estimated bilateral flows'!I851</f>
        <v>1144.1320825148791</v>
      </c>
      <c r="J851" s="4">
        <f>'reported positions'!J433-'estimated bilateral flows'!J851</f>
        <v>0</v>
      </c>
    </row>
    <row r="852" spans="1:10">
      <c r="A852" s="3" t="s">
        <v>17</v>
      </c>
      <c r="B852" s="3" t="s">
        <v>17</v>
      </c>
      <c r="C852" s="3" t="s">
        <v>25</v>
      </c>
      <c r="D852" s="3">
        <f>'reported positions'!D434+'estimated bilateral flows'!D852</f>
        <v>0</v>
      </c>
      <c r="E852" s="3">
        <f>'reported positions'!E434+'estimated bilateral flows'!E852</f>
        <v>0</v>
      </c>
      <c r="F852" s="3">
        <f>'reported positions'!F434+'estimated bilateral flows'!F852</f>
        <v>0</v>
      </c>
      <c r="G852" s="3">
        <f>'reported positions'!G434-'estimated bilateral flows'!G852</f>
        <v>0</v>
      </c>
      <c r="H852" s="3">
        <f>'reported positions'!H434-'estimated bilateral flows'!H852</f>
        <v>0</v>
      </c>
      <c r="I852" s="3">
        <f>'reported positions'!I434-'estimated bilateral flows'!I852</f>
        <v>0</v>
      </c>
      <c r="J852" s="4">
        <f>'reported positions'!J434-'estimated bilateral flows'!J852</f>
        <v>0</v>
      </c>
    </row>
    <row r="853" spans="1:10">
      <c r="A853" s="3" t="s">
        <v>17</v>
      </c>
      <c r="B853" s="3" t="s">
        <v>18</v>
      </c>
      <c r="C853" s="3" t="s">
        <v>25</v>
      </c>
      <c r="D853" s="3">
        <f>'reported positions'!D435+'estimated bilateral flows'!D853</f>
        <v>15229.005300289184</v>
      </c>
      <c r="E853" s="3">
        <f>'reported positions'!E435+'estimated bilateral flows'!E853</f>
        <v>12765.233136206672</v>
      </c>
      <c r="F853" s="3">
        <f>'reported positions'!F435+'estimated bilateral flows'!F853</f>
        <v>69292.1052623742</v>
      </c>
      <c r="G853" s="3">
        <f>'reported positions'!G435-'estimated bilateral flows'!G853</f>
        <v>38611.188301815018</v>
      </c>
      <c r="H853" s="3">
        <f>'reported positions'!H435-'estimated bilateral flows'!H853</f>
        <v>49101.532716120229</v>
      </c>
      <c r="I853" s="3">
        <f>'reported positions'!I435-'estimated bilateral flows'!I853</f>
        <v>27207.633698868147</v>
      </c>
      <c r="J853" s="4">
        <f>'reported positions'!J435-'estimated bilateral flows'!J853</f>
        <v>2835.5349213497475</v>
      </c>
    </row>
    <row r="854" spans="1:10">
      <c r="A854" s="3" t="s">
        <v>17</v>
      </c>
      <c r="B854" s="3" t="s">
        <v>19</v>
      </c>
      <c r="C854" s="3" t="s">
        <v>25</v>
      </c>
      <c r="D854" s="3">
        <f>'reported positions'!D436+'estimated bilateral flows'!D854</f>
        <v>7369.1132388074939</v>
      </c>
      <c r="E854" s="3">
        <f>'reported positions'!E436+'estimated bilateral flows'!E854</f>
        <v>73313.999165481102</v>
      </c>
      <c r="F854" s="3">
        <f>'reported positions'!F436+'estimated bilateral flows'!F854</f>
        <v>283377.88261090289</v>
      </c>
      <c r="G854" s="3">
        <f>'reported positions'!G436-'estimated bilateral flows'!G854</f>
        <v>69463.363720122346</v>
      </c>
      <c r="H854" s="3">
        <f>'reported positions'!H436-'estimated bilateral flows'!H854</f>
        <v>86343.765523411857</v>
      </c>
      <c r="I854" s="3">
        <f>'reported positions'!I436-'estimated bilateral flows'!I854</f>
        <v>67761.57737679327</v>
      </c>
      <c r="J854" s="4">
        <f>'reported positions'!J436-'estimated bilateral flows'!J854</f>
        <v>7939.4977797792935</v>
      </c>
    </row>
    <row r="855" spans="1:10">
      <c r="A855" s="3" t="s">
        <v>17</v>
      </c>
      <c r="B855" s="3" t="s">
        <v>37</v>
      </c>
      <c r="C855" s="3" t="s">
        <v>25</v>
      </c>
      <c r="D855" s="3">
        <f t="shared" ref="D855:J855" si="29">SUM(D838:D854)</f>
        <v>57585.415476626615</v>
      </c>
      <c r="E855" s="3">
        <f t="shared" si="29"/>
        <v>371026.02340941329</v>
      </c>
      <c r="F855" s="3">
        <f t="shared" si="29"/>
        <v>607426.55662973225</v>
      </c>
      <c r="G855" s="3">
        <f t="shared" si="29"/>
        <v>503073.81877742882</v>
      </c>
      <c r="H855" s="3">
        <f t="shared" si="29"/>
        <v>476084.76075751998</v>
      </c>
      <c r="I855" s="3">
        <f t="shared" si="29"/>
        <v>475667.17052447476</v>
      </c>
      <c r="J855" s="3">
        <f t="shared" si="29"/>
        <v>26937.581752822596</v>
      </c>
    </row>
    <row r="857" spans="1:10">
      <c r="A857" s="3" t="s">
        <v>17</v>
      </c>
      <c r="B857" s="3" t="s">
        <v>3</v>
      </c>
      <c r="C857" s="3" t="s">
        <v>22</v>
      </c>
      <c r="D857" s="3">
        <f>D838+'estimated bilateral flows'!D857</f>
        <v>391.40755026103568</v>
      </c>
      <c r="E857" s="3">
        <f>E838+'estimated bilateral flows'!E857</f>
        <v>0</v>
      </c>
      <c r="F857" s="3">
        <f>F838+'estimated bilateral flows'!F857</f>
        <v>109.64407742811942</v>
      </c>
      <c r="G857" s="3">
        <f>G838-'estimated bilateral flows'!G857</f>
        <v>594.9586813384451</v>
      </c>
      <c r="H857" s="3">
        <f>H838-'estimated bilateral flows'!H857</f>
        <v>9972.2360404033407</v>
      </c>
      <c r="I857" s="3">
        <f>I838-'estimated bilateral flows'!I857</f>
        <v>1631.5605583766005</v>
      </c>
      <c r="J857" s="4">
        <f>J838-'estimated bilateral flows'!J857</f>
        <v>0</v>
      </c>
    </row>
    <row r="858" spans="1:10">
      <c r="A858" s="3" t="s">
        <v>17</v>
      </c>
      <c r="B858" s="3" t="s">
        <v>4</v>
      </c>
      <c r="C858" s="3" t="s">
        <v>22</v>
      </c>
      <c r="D858" s="3">
        <f>D839+'estimated bilateral flows'!D858</f>
        <v>750.39895170051864</v>
      </c>
      <c r="E858" s="3">
        <f>E839+'estimated bilateral flows'!E858</f>
        <v>826.51650643053074</v>
      </c>
      <c r="F858" s="3">
        <f>F839+'estimated bilateral flows'!F858</f>
        <v>16671.740357259365</v>
      </c>
      <c r="G858" s="3">
        <f>G839-'estimated bilateral flows'!G858</f>
        <v>9343.8182848908909</v>
      </c>
      <c r="H858" s="3">
        <f>H839-'estimated bilateral flows'!H858</f>
        <v>22837.174292390551</v>
      </c>
      <c r="I858" s="3">
        <f>I839-'estimated bilateral flows'!I858</f>
        <v>7911.2136360994946</v>
      </c>
      <c r="J858" s="4">
        <f>J839-'estimated bilateral flows'!J858</f>
        <v>0</v>
      </c>
    </row>
    <row r="859" spans="1:10">
      <c r="A859" s="3" t="s">
        <v>17</v>
      </c>
      <c r="B859" s="3" t="s">
        <v>5</v>
      </c>
      <c r="C859" s="3" t="s">
        <v>22</v>
      </c>
      <c r="D859" s="3">
        <f>D840+'estimated bilateral flows'!D859</f>
        <v>0</v>
      </c>
      <c r="E859" s="3">
        <f>E840+'estimated bilateral flows'!E859</f>
        <v>0</v>
      </c>
      <c r="F859" s="3">
        <f>F840+'estimated bilateral flows'!F859</f>
        <v>0</v>
      </c>
      <c r="G859" s="3">
        <f>G840-'estimated bilateral flows'!G859</f>
        <v>50.991659715758537</v>
      </c>
      <c r="H859" s="3">
        <f>H840-'estimated bilateral flows'!H859</f>
        <v>3359.7953733014442</v>
      </c>
      <c r="I859" s="3">
        <f>I840-'estimated bilateral flows'!I859</f>
        <v>1122.2772163795994</v>
      </c>
      <c r="J859" s="4">
        <f>J840-'estimated bilateral flows'!J859</f>
        <v>0</v>
      </c>
    </row>
    <row r="860" spans="1:10">
      <c r="A860" s="3" t="s">
        <v>17</v>
      </c>
      <c r="B860" s="3" t="s">
        <v>6</v>
      </c>
      <c r="C860" s="3" t="s">
        <v>22</v>
      </c>
      <c r="D860" s="3">
        <f>D841+'estimated bilateral flows'!D860</f>
        <v>642.85801231276741</v>
      </c>
      <c r="E860" s="3">
        <f>E841+'estimated bilateral flows'!E860</f>
        <v>0</v>
      </c>
      <c r="F860" s="3">
        <f>F841+'estimated bilateral flows'!F860</f>
        <v>787.42441302872135</v>
      </c>
      <c r="G860" s="3">
        <f>G841-'estimated bilateral flows'!G860</f>
        <v>1950.0905155680405</v>
      </c>
      <c r="H860" s="3">
        <f>H841-'estimated bilateral flows'!H860</f>
        <v>10551.028435878969</v>
      </c>
      <c r="I860" s="3">
        <f>I841-'estimated bilateral flows'!I860</f>
        <v>2359.1285931360089</v>
      </c>
      <c r="J860" s="4">
        <f>J841-'estimated bilateral flows'!J860</f>
        <v>0</v>
      </c>
    </row>
    <row r="861" spans="1:10">
      <c r="A861" s="3" t="s">
        <v>17</v>
      </c>
      <c r="B861" s="3" t="s">
        <v>7</v>
      </c>
      <c r="C861" s="3" t="s">
        <v>22</v>
      </c>
      <c r="D861" s="3">
        <f>D842+'estimated bilateral flows'!D861</f>
        <v>23618.73842863668</v>
      </c>
      <c r="E861" s="3">
        <f>E842+'estimated bilateral flows'!E861</f>
        <v>259376.54764568567</v>
      </c>
      <c r="F861" s="3">
        <f>F842+'estimated bilateral flows'!F861</f>
        <v>176835.64025621931</v>
      </c>
      <c r="G861" s="3">
        <f>G842-'estimated bilateral flows'!G861</f>
        <v>282750.12831382215</v>
      </c>
      <c r="H861" s="3">
        <f>H842-'estimated bilateral flows'!H861</f>
        <v>154989.19562923588</v>
      </c>
      <c r="I861" s="3">
        <f>I842-'estimated bilateral flows'!I861</f>
        <v>253489.43745946969</v>
      </c>
      <c r="J861" s="4">
        <f>J842-'estimated bilateral flows'!J861</f>
        <v>13654.40195782157</v>
      </c>
    </row>
    <row r="862" spans="1:10">
      <c r="A862" s="3" t="s">
        <v>17</v>
      </c>
      <c r="B862" s="3" t="s">
        <v>8</v>
      </c>
      <c r="C862" s="3" t="s">
        <v>22</v>
      </c>
      <c r="D862" s="3">
        <f>D843+'estimated bilateral flows'!D862</f>
        <v>1362.5794601120322</v>
      </c>
      <c r="E862" s="3">
        <f>E843+'estimated bilateral flows'!E862</f>
        <v>0</v>
      </c>
      <c r="F862" s="3">
        <f>F843+'estimated bilateral flows'!F862</f>
        <v>1205.542357648372</v>
      </c>
      <c r="G862" s="3">
        <f>G843-'estimated bilateral flows'!G862</f>
        <v>131.26854814462678</v>
      </c>
      <c r="H862" s="3">
        <f>H843-'estimated bilateral flows'!H862</f>
        <v>3168.5209335390632</v>
      </c>
      <c r="I862" s="3">
        <f>I843-'estimated bilateral flows'!I862</f>
        <v>2310.8082975445132</v>
      </c>
      <c r="J862" s="4">
        <f>J843-'estimated bilateral flows'!J862</f>
        <v>0</v>
      </c>
    </row>
    <row r="863" spans="1:10">
      <c r="A863" s="3" t="s">
        <v>17</v>
      </c>
      <c r="B863" s="3" t="s">
        <v>9</v>
      </c>
      <c r="C863" s="3" t="s">
        <v>22</v>
      </c>
      <c r="D863" s="3">
        <f>D844+'estimated bilateral flows'!D863</f>
        <v>0</v>
      </c>
      <c r="E863" s="3">
        <f>E844+'estimated bilateral flows'!E863</f>
        <v>0</v>
      </c>
      <c r="F863" s="3">
        <f>F844+'estimated bilateral flows'!F863</f>
        <v>0</v>
      </c>
      <c r="G863" s="3">
        <f>G844-'estimated bilateral flows'!G863</f>
        <v>178.63259235875071</v>
      </c>
      <c r="H863" s="3">
        <f>H844-'estimated bilateral flows'!H863</f>
        <v>1781.2388461003836</v>
      </c>
      <c r="I863" s="3">
        <f>I844-'estimated bilateral flows'!I863</f>
        <v>426.20647023983531</v>
      </c>
      <c r="J863" s="4">
        <f>J844-'estimated bilateral flows'!J863</f>
        <v>0</v>
      </c>
    </row>
    <row r="864" spans="1:10">
      <c r="A864" s="3" t="s">
        <v>17</v>
      </c>
      <c r="B864" s="3" t="s">
        <v>10</v>
      </c>
      <c r="C864" s="3" t="s">
        <v>22</v>
      </c>
      <c r="D864" s="3">
        <f>D845+'estimated bilateral flows'!D864</f>
        <v>2359.2540674965294</v>
      </c>
      <c r="E864" s="3">
        <f>E845+'estimated bilateral flows'!E864</f>
        <v>846.79152841253028</v>
      </c>
      <c r="F864" s="3">
        <f>F845+'estimated bilateral flows'!F864</f>
        <v>15622.245436289486</v>
      </c>
      <c r="G864" s="3">
        <f>G845-'estimated bilateral flows'!G864</f>
        <v>5120.7830654491427</v>
      </c>
      <c r="H864" s="3">
        <f>H845-'estimated bilateral flows'!H864</f>
        <v>9294.9019650208611</v>
      </c>
      <c r="I864" s="3">
        <f>I845-'estimated bilateral flows'!I864</f>
        <v>14846.576775886941</v>
      </c>
      <c r="J864" s="4">
        <f>J845-'estimated bilateral flows'!J864</f>
        <v>2905.1919059194838</v>
      </c>
    </row>
    <row r="865" spans="1:10">
      <c r="A865" s="3" t="s">
        <v>17</v>
      </c>
      <c r="B865" s="3" t="s">
        <v>11</v>
      </c>
      <c r="C865" s="3" t="s">
        <v>22</v>
      </c>
      <c r="D865" s="3">
        <f>D846+'estimated bilateral flows'!D865</f>
        <v>4293.9160936800617</v>
      </c>
      <c r="E865" s="3">
        <f>E846+'estimated bilateral flows'!E865</f>
        <v>29509.295021885893</v>
      </c>
      <c r="F865" s="3">
        <f>F846+'estimated bilateral flows'!F865</f>
        <v>3448.228978654925</v>
      </c>
      <c r="G865" s="3">
        <f>G846-'estimated bilateral flows'!G865</f>
        <v>72286.082447285051</v>
      </c>
      <c r="H865" s="3">
        <f>H846-'estimated bilateral flows'!H865</f>
        <v>94197.307578346852</v>
      </c>
      <c r="I865" s="3">
        <f>I846-'estimated bilateral flows'!I865</f>
        <v>84650.785478253994</v>
      </c>
      <c r="J865" s="4">
        <f>J846-'estimated bilateral flows'!J865</f>
        <v>0</v>
      </c>
    </row>
    <row r="866" spans="1:10">
      <c r="A866" s="3" t="s">
        <v>17</v>
      </c>
      <c r="B866" s="3" t="s">
        <v>12</v>
      </c>
      <c r="C866" s="3" t="s">
        <v>22</v>
      </c>
      <c r="D866" s="3">
        <f>D847+'estimated bilateral flows'!D866</f>
        <v>106.12783296904034</v>
      </c>
      <c r="E866" s="3">
        <f>E847+'estimated bilateral flows'!E866</f>
        <v>0</v>
      </c>
      <c r="F866" s="3">
        <f>F847+'estimated bilateral flows'!F866</f>
        <v>214.36837810009393</v>
      </c>
      <c r="G866" s="3">
        <f>G847-'estimated bilateral flows'!G866</f>
        <v>1501.5975214285866</v>
      </c>
      <c r="H866" s="3">
        <f>H847-'estimated bilateral flows'!H866</f>
        <v>0</v>
      </c>
      <c r="I866" s="3">
        <f>I847-'estimated bilateral flows'!I866</f>
        <v>94.39601114433853</v>
      </c>
      <c r="J866" s="4">
        <f>J847-'estimated bilateral flows'!J866</f>
        <v>0</v>
      </c>
    </row>
    <row r="867" spans="1:10">
      <c r="A867" s="3" t="s">
        <v>17</v>
      </c>
      <c r="B867" s="3" t="s">
        <v>13</v>
      </c>
      <c r="C867" s="3" t="s">
        <v>22</v>
      </c>
      <c r="D867" s="3">
        <f>D848+'estimated bilateral flows'!D867</f>
        <v>2319.5976123034466</v>
      </c>
      <c r="E867" s="3">
        <f>E848+'estimated bilateral flows'!E867</f>
        <v>0</v>
      </c>
      <c r="F867" s="3">
        <f>F848+'estimated bilateral flows'!F867</f>
        <v>40335.591331455587</v>
      </c>
      <c r="G867" s="3">
        <f>G848-'estimated bilateral flows'!G867</f>
        <v>33121.245282047043</v>
      </c>
      <c r="H867" s="3">
        <f>H848-'estimated bilateral flows'!H867</f>
        <v>14924.655325608455</v>
      </c>
      <c r="I867" s="3">
        <f>I848-'estimated bilateral flows'!I867</f>
        <v>8582.3054720626969</v>
      </c>
      <c r="J867" s="4">
        <f>J848-'estimated bilateral flows'!J867</f>
        <v>0</v>
      </c>
    </row>
    <row r="868" spans="1:10">
      <c r="A868" s="3" t="s">
        <v>17</v>
      </c>
      <c r="B868" s="3" t="s">
        <v>14</v>
      </c>
      <c r="C868" s="3" t="s">
        <v>22</v>
      </c>
      <c r="D868" s="3">
        <f>D849+'estimated bilateral flows'!D868</f>
        <v>39.456631821142352</v>
      </c>
      <c r="E868" s="3">
        <f>E849+'estimated bilateral flows'!E868</f>
        <v>0</v>
      </c>
      <c r="F868" s="3">
        <f>F849+'estimated bilateral flows'!F868</f>
        <v>126.04998598008839</v>
      </c>
      <c r="G868" s="3">
        <f>G849-'estimated bilateral flows'!G868</f>
        <v>729.31123989062587</v>
      </c>
      <c r="H868" s="3">
        <f>H849-'estimated bilateral flows'!H868</f>
        <v>5830.8259787498046</v>
      </c>
      <c r="I868" s="3">
        <f>I849-'estimated bilateral flows'!I868</f>
        <v>718.23163962705223</v>
      </c>
      <c r="J868" s="4">
        <f>J849-'estimated bilateral flows'!J868</f>
        <v>0</v>
      </c>
    </row>
    <row r="869" spans="1:10">
      <c r="A869" s="3" t="s">
        <v>17</v>
      </c>
      <c r="B869" s="3" t="s">
        <v>15</v>
      </c>
      <c r="C869" s="3" t="s">
        <v>22</v>
      </c>
      <c r="D869" s="3">
        <f>D850+'estimated bilateral flows'!D869</f>
        <v>36.917177490720093</v>
      </c>
      <c r="E869" s="3">
        <f>E850+'estimated bilateral flows'!E869</f>
        <v>0</v>
      </c>
      <c r="F869" s="3">
        <f>F850+'estimated bilateral flows'!F869</f>
        <v>59.871211364691867</v>
      </c>
      <c r="G869" s="3">
        <f>G850-'estimated bilateral flows'!G869</f>
        <v>275.86944097036559</v>
      </c>
      <c r="H869" s="3">
        <f>H850-'estimated bilateral flows'!H869</f>
        <v>3724.4275837522318</v>
      </c>
      <c r="I869" s="3">
        <f>I850-'estimated bilateral flows'!I869</f>
        <v>4912.4238159409288</v>
      </c>
      <c r="J869" s="4">
        <f>J850-'estimated bilateral flows'!J869</f>
        <v>0</v>
      </c>
    </row>
    <row r="870" spans="1:10">
      <c r="A870" s="3" t="s">
        <v>17</v>
      </c>
      <c r="B870" s="3" t="s">
        <v>16</v>
      </c>
      <c r="C870" s="3" t="s">
        <v>22</v>
      </c>
      <c r="D870" s="3">
        <f>D851+'estimated bilateral flows'!D870</f>
        <v>769.95861222071994</v>
      </c>
      <c r="E870" s="3">
        <f>E851+'estimated bilateral flows'!E870</f>
        <v>0</v>
      </c>
      <c r="F870" s="3">
        <f>F851+'estimated bilateral flows'!F870</f>
        <v>720.1911583498686</v>
      </c>
      <c r="G870" s="3">
        <f>G851-'estimated bilateral flows'!G870</f>
        <v>759.70068720912195</v>
      </c>
      <c r="H870" s="3">
        <f>H851-'estimated bilateral flows'!H870</f>
        <v>9451.6028324295567</v>
      </c>
      <c r="I870" s="3">
        <f>I851-'estimated bilateral flows'!I870</f>
        <v>1154.6871229951655</v>
      </c>
      <c r="J870" s="4">
        <f>J851-'estimated bilateral flows'!J870</f>
        <v>0</v>
      </c>
    </row>
    <row r="871" spans="1:10">
      <c r="A871" s="3" t="s">
        <v>17</v>
      </c>
      <c r="B871" s="3" t="s">
        <v>17</v>
      </c>
      <c r="C871" s="3" t="s">
        <v>22</v>
      </c>
      <c r="D871" s="3">
        <f>D852+'estimated bilateral flows'!D871</f>
        <v>0</v>
      </c>
      <c r="E871" s="3">
        <f>E852+'estimated bilateral flows'!E871</f>
        <v>0</v>
      </c>
      <c r="F871" s="3">
        <f>F852+'estimated bilateral flows'!F871</f>
        <v>0</v>
      </c>
      <c r="G871" s="3">
        <f>G852-'estimated bilateral flows'!G871</f>
        <v>0</v>
      </c>
      <c r="H871" s="3">
        <f>H852-'estimated bilateral flows'!H871</f>
        <v>0</v>
      </c>
      <c r="I871" s="3">
        <f>I852-'estimated bilateral flows'!I871</f>
        <v>0</v>
      </c>
      <c r="J871" s="4">
        <f>J852-'estimated bilateral flows'!J871</f>
        <v>0</v>
      </c>
    </row>
    <row r="872" spans="1:10">
      <c r="A872" s="3" t="s">
        <v>17</v>
      </c>
      <c r="B872" s="3" t="s">
        <v>18</v>
      </c>
      <c r="C872" s="3" t="s">
        <v>22</v>
      </c>
      <c r="D872" s="3">
        <f>D853+'estimated bilateral flows'!D872</f>
        <v>15970.671844855153</v>
      </c>
      <c r="E872" s="3">
        <f>E853+'estimated bilateral flows'!E872</f>
        <v>13016.659300340409</v>
      </c>
      <c r="F872" s="3">
        <f>F853+'estimated bilateral flows'!F872</f>
        <v>69667.447772736225</v>
      </c>
      <c r="G872" s="3">
        <f>G853-'estimated bilateral flows'!G872</f>
        <v>39959.670576771896</v>
      </c>
      <c r="H872" s="3">
        <f>H853-'estimated bilateral flows'!H872</f>
        <v>49597.889151015581</v>
      </c>
      <c r="I872" s="3">
        <f>I853-'estimated bilateral flows'!I872</f>
        <v>27458.634155417814</v>
      </c>
      <c r="J872" s="4">
        <f>J853-'estimated bilateral flows'!J872</f>
        <v>2905.1919059194838</v>
      </c>
    </row>
    <row r="873" spans="1:10">
      <c r="A873" s="3" t="s">
        <v>17</v>
      </c>
      <c r="B873" s="3" t="s">
        <v>19</v>
      </c>
      <c r="C873" s="3" t="s">
        <v>22</v>
      </c>
      <c r="D873" s="3">
        <f>D854+'estimated bilateral flows'!D873</f>
        <v>7727.9958213907385</v>
      </c>
      <c r="E873" s="3">
        <f>E854+'estimated bilateral flows'!E873</f>
        <v>74758.003939291171</v>
      </c>
      <c r="F873" s="3">
        <f>F854+'estimated bilateral flows'!F873</f>
        <v>284912.8881564482</v>
      </c>
      <c r="G873" s="3">
        <f>G854-'estimated bilateral flows'!G873</f>
        <v>71889.347453212074</v>
      </c>
      <c r="H873" s="3">
        <f>H854-'estimated bilateral flows'!H873</f>
        <v>87216.595377388498</v>
      </c>
      <c r="I873" s="3">
        <f>I854-'estimated bilateral flows'!I873</f>
        <v>68386.702922305456</v>
      </c>
      <c r="J873" s="4">
        <f>J854-'estimated bilateral flows'!J873</f>
        <v>8134.5373365745545</v>
      </c>
    </row>
    <row r="874" spans="1:10">
      <c r="A874" s="3" t="s">
        <v>17</v>
      </c>
      <c r="B874" s="3" t="s">
        <v>37</v>
      </c>
      <c r="C874" s="3" t="s">
        <v>22</v>
      </c>
      <c r="D874" s="3">
        <f t="shared" ref="D874:J874" si="30">SUM(D857:D873)</f>
        <v>60389.878097250592</v>
      </c>
      <c r="E874" s="3">
        <f t="shared" si="30"/>
        <v>378333.8139420462</v>
      </c>
      <c r="F874" s="3">
        <f t="shared" si="30"/>
        <v>610716.873870963</v>
      </c>
      <c r="G874" s="3">
        <f t="shared" si="30"/>
        <v>520643.49631010258</v>
      </c>
      <c r="H874" s="3">
        <f t="shared" si="30"/>
        <v>480897.39534316154</v>
      </c>
      <c r="I874" s="3">
        <f t="shared" si="30"/>
        <v>480055.37562488008</v>
      </c>
      <c r="J874" s="3">
        <f t="shared" si="30"/>
        <v>27599.323106235093</v>
      </c>
    </row>
    <row r="876" spans="1:10">
      <c r="A876" s="3" t="s">
        <v>17</v>
      </c>
      <c r="B876" s="3" t="s">
        <v>3</v>
      </c>
      <c r="C876" s="3" t="s">
        <v>23</v>
      </c>
      <c r="D876" s="3">
        <f>D857+'estimated bilateral flows'!D876</f>
        <v>382.65925771407177</v>
      </c>
      <c r="E876" s="3">
        <f>E857+'estimated bilateral flows'!E876</f>
        <v>0</v>
      </c>
      <c r="F876" s="3">
        <f>F857+'estimated bilateral flows'!F876</f>
        <v>110.04754668850485</v>
      </c>
      <c r="G876" s="3">
        <f>G857-'estimated bilateral flows'!G876</f>
        <v>601.30556909209486</v>
      </c>
      <c r="H876" s="3">
        <f>H857-'estimated bilateral flows'!H876</f>
        <v>10135.447729640977</v>
      </c>
      <c r="I876" s="3">
        <f>I857-'estimated bilateral flows'!I876</f>
        <v>1607.1868821391658</v>
      </c>
      <c r="J876" s="4">
        <f>J857-'estimated bilateral flows'!J876</f>
        <v>0</v>
      </c>
    </row>
    <row r="877" spans="1:10">
      <c r="A877" s="3" t="s">
        <v>17</v>
      </c>
      <c r="B877" s="3" t="s">
        <v>4</v>
      </c>
      <c r="C877" s="3" t="s">
        <v>23</v>
      </c>
      <c r="D877" s="3">
        <f>D858+'estimated bilateral flows'!D877</f>
        <v>733.62689517776369</v>
      </c>
      <c r="E877" s="3">
        <f>E858+'estimated bilateral flows'!E877</f>
        <v>824.5715854125375</v>
      </c>
      <c r="F877" s="3">
        <f>F858+'estimated bilateral flows'!F877</f>
        <v>16733.089177086786</v>
      </c>
      <c r="G877" s="3">
        <f>G858-'estimated bilateral flows'!G877</f>
        <v>9443.4960737942984</v>
      </c>
      <c r="H877" s="3">
        <f>H858-'estimated bilateral flows'!H877</f>
        <v>23210.941397237842</v>
      </c>
      <c r="I877" s="3">
        <f>I858-'estimated bilateral flows'!I877</f>
        <v>7793.0290190336545</v>
      </c>
      <c r="J877" s="4">
        <f>J858-'estimated bilateral flows'!J877</f>
        <v>0</v>
      </c>
    </row>
    <row r="878" spans="1:10">
      <c r="A878" s="3" t="s">
        <v>17</v>
      </c>
      <c r="B878" s="3" t="s">
        <v>5</v>
      </c>
      <c r="C878" s="3" t="s">
        <v>23</v>
      </c>
      <c r="D878" s="3">
        <f>D859+'estimated bilateral flows'!D878</f>
        <v>0</v>
      </c>
      <c r="E878" s="3">
        <f>E859+'estimated bilateral flows'!E878</f>
        <v>0</v>
      </c>
      <c r="F878" s="3">
        <f>F859+'estimated bilateral flows'!F878</f>
        <v>0</v>
      </c>
      <c r="G878" s="3">
        <f>G859-'estimated bilateral flows'!G878</f>
        <v>51.535627474763508</v>
      </c>
      <c r="H878" s="3">
        <f>H859-'estimated bilateral flows'!H878</f>
        <v>3414.7838308697974</v>
      </c>
      <c r="I878" s="3">
        <f>I859-'estimated bilateral flows'!I878</f>
        <v>1105.5116593916914</v>
      </c>
      <c r="J878" s="4">
        <f>J859-'estimated bilateral flows'!J878</f>
        <v>0</v>
      </c>
    </row>
    <row r="879" spans="1:10">
      <c r="A879" s="3" t="s">
        <v>17</v>
      </c>
      <c r="B879" s="3" t="s">
        <v>6</v>
      </c>
      <c r="C879" s="3" t="s">
        <v>23</v>
      </c>
      <c r="D879" s="3">
        <f>D860+'estimated bilateral flows'!D879</f>
        <v>628.48958749796475</v>
      </c>
      <c r="E879" s="3">
        <f>E860+'estimated bilateral flows'!E879</f>
        <v>0</v>
      </c>
      <c r="F879" s="3">
        <f>F860+'estimated bilateral flows'!F879</f>
        <v>790.32198445242557</v>
      </c>
      <c r="G879" s="3">
        <f>G860-'estimated bilateral flows'!G879</f>
        <v>1970.8936503066134</v>
      </c>
      <c r="H879" s="3">
        <f>H860-'estimated bilateral flows'!H879</f>
        <v>10723.712994009873</v>
      </c>
      <c r="I879" s="3">
        <f>I860-'estimated bilateral flows'!I879</f>
        <v>2323.8858703107007</v>
      </c>
      <c r="J879" s="4">
        <f>J860-'estimated bilateral flows'!J879</f>
        <v>0</v>
      </c>
    </row>
    <row r="880" spans="1:10">
      <c r="A880" s="3" t="s">
        <v>17</v>
      </c>
      <c r="B880" s="3" t="s">
        <v>7</v>
      </c>
      <c r="C880" s="3" t="s">
        <v>23</v>
      </c>
      <c r="D880" s="3">
        <f>D861+'estimated bilateral flows'!D880</f>
        <v>23090.839482318115</v>
      </c>
      <c r="E880" s="3">
        <f>E861+'estimated bilateral flows'!E880</f>
        <v>258766.19456118497</v>
      </c>
      <c r="F880" s="3">
        <f>F861+'estimated bilateral flows'!F880</f>
        <v>177486.36163267246</v>
      </c>
      <c r="G880" s="3">
        <f>G861-'estimated bilateral flows'!G880</f>
        <v>285766.44420772715</v>
      </c>
      <c r="H880" s="3">
        <f>H861-'estimated bilateral flows'!H880</f>
        <v>157525.84321055474</v>
      </c>
      <c r="I880" s="3">
        <f>I861-'estimated bilateral flows'!I880</f>
        <v>249702.59090539871</v>
      </c>
      <c r="J880" s="4">
        <f>J861-'estimated bilateral flows'!J880</f>
        <v>14161.543521861369</v>
      </c>
    </row>
    <row r="881" spans="1:10">
      <c r="A881" s="3" t="s">
        <v>17</v>
      </c>
      <c r="B881" s="3" t="s">
        <v>8</v>
      </c>
      <c r="C881" s="3" t="s">
        <v>23</v>
      </c>
      <c r="D881" s="3">
        <f>D862+'estimated bilateral flows'!D881</f>
        <v>1332.1246471489344</v>
      </c>
      <c r="E881" s="3">
        <f>E862+'estimated bilateral flows'!E881</f>
        <v>0</v>
      </c>
      <c r="F881" s="3">
        <f>F862+'estimated bilateral flows'!F881</f>
        <v>1209.9785232380964</v>
      </c>
      <c r="G881" s="3">
        <f>G862-'estimated bilateral flows'!G881</f>
        <v>132.66889201184162</v>
      </c>
      <c r="H881" s="3">
        <f>H862-'estimated bilateral flows'!H881</f>
        <v>3220.378877118867</v>
      </c>
      <c r="I881" s="3">
        <f>I862-'estimated bilateral flows'!I881</f>
        <v>2276.2874254861886</v>
      </c>
      <c r="J881" s="4">
        <f>J862-'estimated bilateral flows'!J881</f>
        <v>0</v>
      </c>
    </row>
    <row r="882" spans="1:10">
      <c r="A882" s="3" t="s">
        <v>17</v>
      </c>
      <c r="B882" s="3" t="s">
        <v>9</v>
      </c>
      <c r="C882" s="3" t="s">
        <v>23</v>
      </c>
      <c r="D882" s="3">
        <f>D863+'estimated bilateral flows'!D882</f>
        <v>0</v>
      </c>
      <c r="E882" s="3">
        <f>E863+'estimated bilateral flows'!E882</f>
        <v>0</v>
      </c>
      <c r="F882" s="3">
        <f>F863+'estimated bilateral flows'!F882</f>
        <v>0</v>
      </c>
      <c r="G882" s="3">
        <f>G863-'estimated bilateral flows'!G882</f>
        <v>180.53820538433749</v>
      </c>
      <c r="H882" s="3">
        <f>H863-'estimated bilateral flows'!H882</f>
        <v>1810.3916860281461</v>
      </c>
      <c r="I882" s="3">
        <f>I863-'estimated bilateral flows'!I882</f>
        <v>419.83942584017058</v>
      </c>
      <c r="J882" s="4">
        <f>J863-'estimated bilateral flows'!J882</f>
        <v>0</v>
      </c>
    </row>
    <row r="883" spans="1:10">
      <c r="A883" s="3" t="s">
        <v>17</v>
      </c>
      <c r="B883" s="3" t="s">
        <v>10</v>
      </c>
      <c r="C883" s="3" t="s">
        <v>23</v>
      </c>
      <c r="D883" s="3">
        <f>D864+'estimated bilateral flows'!D883</f>
        <v>2306.5227270783148</v>
      </c>
      <c r="E883" s="3">
        <f>E864+'estimated bilateral flows'!E883</f>
        <v>844.79889713577484</v>
      </c>
      <c r="F883" s="3">
        <f>F864+'estimated bilateral flows'!F883</f>
        <v>15679.732315285495</v>
      </c>
      <c r="G883" s="3">
        <f>G864-'estimated bilateral flows'!G883</f>
        <v>5175.4104477306828</v>
      </c>
      <c r="H883" s="3">
        <f>H864-'estimated bilateral flows'!H883</f>
        <v>9447.027992209034</v>
      </c>
      <c r="I883" s="3">
        <f>I864-'estimated bilateral flows'!I883</f>
        <v>14624.785648544575</v>
      </c>
      <c r="J883" s="4">
        <f>J864-'estimated bilateral flows'!J883</f>
        <v>3013.0943663534836</v>
      </c>
    </row>
    <row r="884" spans="1:10">
      <c r="A884" s="3" t="s">
        <v>17</v>
      </c>
      <c r="B884" s="3" t="s">
        <v>11</v>
      </c>
      <c r="C884" s="3" t="s">
        <v>23</v>
      </c>
      <c r="D884" s="3">
        <f>D865+'estimated bilateral flows'!D884</f>
        <v>4197.9434070658735</v>
      </c>
      <c r="E884" s="3">
        <f>E865+'estimated bilateral flows'!E884</f>
        <v>29439.855092171612</v>
      </c>
      <c r="F884" s="3">
        <f>F865+'estimated bilateral flows'!F884</f>
        <v>3460.9178026050336</v>
      </c>
      <c r="G884" s="3">
        <f>G865-'estimated bilateral flows'!G884</f>
        <v>73057.214402888887</v>
      </c>
      <c r="H884" s="3">
        <f>H865-'estimated bilateral flows'!H884</f>
        <v>95738.998090806621</v>
      </c>
      <c r="I884" s="3">
        <f>I865-'estimated bilateral flows'!I884</f>
        <v>83386.198130944962</v>
      </c>
      <c r="J884" s="4">
        <f>J865-'estimated bilateral flows'!J884</f>
        <v>0</v>
      </c>
    </row>
    <row r="885" spans="1:10">
      <c r="A885" s="3" t="s">
        <v>17</v>
      </c>
      <c r="B885" s="3" t="s">
        <v>12</v>
      </c>
      <c r="C885" s="3" t="s">
        <v>23</v>
      </c>
      <c r="D885" s="3">
        <f>D866+'estimated bilateral flows'!D885</f>
        <v>103.75578539466602</v>
      </c>
      <c r="E885" s="3">
        <f>E866+'estimated bilateral flows'!E885</f>
        <v>0</v>
      </c>
      <c r="F885" s="3">
        <f>F866+'estimated bilateral flows'!F885</f>
        <v>215.15721278219311</v>
      </c>
      <c r="G885" s="3">
        <f>G866-'estimated bilateral flows'!G885</f>
        <v>1517.6162320022786</v>
      </c>
      <c r="H885" s="3">
        <f>H866-'estimated bilateral flows'!H885</f>
        <v>0</v>
      </c>
      <c r="I885" s="3">
        <f>I866-'estimated bilateral flows'!I885</f>
        <v>92.985841106870438</v>
      </c>
      <c r="J885" s="4">
        <f>J866-'estimated bilateral flows'!J885</f>
        <v>0</v>
      </c>
    </row>
    <row r="886" spans="1:10">
      <c r="A886" s="3" t="s">
        <v>17</v>
      </c>
      <c r="B886" s="3" t="s">
        <v>13</v>
      </c>
      <c r="C886" s="3" t="s">
        <v>23</v>
      </c>
      <c r="D886" s="3">
        <f>D867+'estimated bilateral flows'!D886</f>
        <v>2267.7526274784577</v>
      </c>
      <c r="E886" s="3">
        <f>E867+'estimated bilateral flows'!E886</f>
        <v>0</v>
      </c>
      <c r="F886" s="3">
        <f>F867+'estimated bilateral flows'!F886</f>
        <v>40484.018602526208</v>
      </c>
      <c r="G886" s="3">
        <f>G867-'estimated bilateral flows'!G886</f>
        <v>33474.575408423792</v>
      </c>
      <c r="H886" s="3">
        <f>H867-'estimated bilateral flows'!H886</f>
        <v>15168.921325441679</v>
      </c>
      <c r="I886" s="3">
        <f>I867-'estimated bilateral flows'!I886</f>
        <v>8454.0954991794624</v>
      </c>
      <c r="J886" s="4">
        <f>J867-'estimated bilateral flows'!J886</f>
        <v>0</v>
      </c>
    </row>
    <row r="887" spans="1:10">
      <c r="A887" s="3" t="s">
        <v>17</v>
      </c>
      <c r="B887" s="3" t="s">
        <v>14</v>
      </c>
      <c r="C887" s="3" t="s">
        <v>23</v>
      </c>
      <c r="D887" s="3">
        <f>D868+'estimated bilateral flows'!D887</f>
        <v>38.574742450692057</v>
      </c>
      <c r="E887" s="3">
        <f>E868+'estimated bilateral flows'!E887</f>
        <v>0</v>
      </c>
      <c r="F887" s="3">
        <f>F868+'estimated bilateral flows'!F887</f>
        <v>126.51382585003779</v>
      </c>
      <c r="G887" s="3">
        <f>G868-'estimated bilateral flows'!G887</f>
        <v>737.09137105309196</v>
      </c>
      <c r="H887" s="3">
        <f>H868-'estimated bilateral flows'!H887</f>
        <v>5926.2568283392775</v>
      </c>
      <c r="I887" s="3">
        <f>I868-'estimated bilateral flows'!I887</f>
        <v>707.50206826184956</v>
      </c>
      <c r="J887" s="4">
        <f>J868-'estimated bilateral flows'!J887</f>
        <v>0</v>
      </c>
    </row>
    <row r="888" spans="1:10">
      <c r="A888" s="3" t="s">
        <v>17</v>
      </c>
      <c r="B888" s="3" t="s">
        <v>15</v>
      </c>
      <c r="C888" s="3" t="s">
        <v>23</v>
      </c>
      <c r="D888" s="3">
        <f>D869+'estimated bilateral flows'!D888</f>
        <v>36.092047090242069</v>
      </c>
      <c r="E888" s="3">
        <f>E869+'estimated bilateral flows'!E888</f>
        <v>0</v>
      </c>
      <c r="F888" s="3">
        <f>F869+'estimated bilateral flows'!F888</f>
        <v>60.091525985730364</v>
      </c>
      <c r="G888" s="3">
        <f>G869-'estimated bilateral flows'!G888</f>
        <v>278.81235521201023</v>
      </c>
      <c r="H888" s="3">
        <f>H869-'estimated bilateral flows'!H888</f>
        <v>3785.3838341783762</v>
      </c>
      <c r="I888" s="3">
        <f>I869-'estimated bilateral flows'!I888</f>
        <v>4839.0377396374279</v>
      </c>
      <c r="J888" s="4">
        <f>J869-'estimated bilateral flows'!J888</f>
        <v>0</v>
      </c>
    </row>
    <row r="889" spans="1:10">
      <c r="A889" s="3" t="s">
        <v>17</v>
      </c>
      <c r="B889" s="3" t="s">
        <v>16</v>
      </c>
      <c r="C889" s="3" t="s">
        <v>23</v>
      </c>
      <c r="D889" s="3">
        <f>D870+'estimated bilateral flows'!D889</f>
        <v>752.74938060454656</v>
      </c>
      <c r="E889" s="3">
        <f>E870+'estimated bilateral flows'!E889</f>
        <v>0</v>
      </c>
      <c r="F889" s="3">
        <f>F870+'estimated bilateral flows'!F889</f>
        <v>722.84132423945846</v>
      </c>
      <c r="G889" s="3">
        <f>G870-'estimated bilateral flows'!G889</f>
        <v>767.80500628089294</v>
      </c>
      <c r="H889" s="3">
        <f>H870-'estimated bilateral flows'!H889</f>
        <v>9606.2935214619902</v>
      </c>
      <c r="I889" s="3">
        <f>I870-'estimated bilateral flows'!I889</f>
        <v>1137.4373985231409</v>
      </c>
      <c r="J889" s="4">
        <f>J870-'estimated bilateral flows'!J889</f>
        <v>0</v>
      </c>
    </row>
    <row r="890" spans="1:10">
      <c r="A890" s="3" t="s">
        <v>17</v>
      </c>
      <c r="B890" s="3" t="s">
        <v>17</v>
      </c>
      <c r="C890" s="3" t="s">
        <v>23</v>
      </c>
      <c r="D890" s="3">
        <f>D871+'estimated bilateral flows'!D890</f>
        <v>0</v>
      </c>
      <c r="E890" s="3">
        <f>E871+'estimated bilateral flows'!E890</f>
        <v>0</v>
      </c>
      <c r="F890" s="3">
        <f>F871+'estimated bilateral flows'!F890</f>
        <v>0</v>
      </c>
      <c r="G890" s="3">
        <f>G871-'estimated bilateral flows'!G890</f>
        <v>0</v>
      </c>
      <c r="H890" s="3">
        <f>H871-'estimated bilateral flows'!H890</f>
        <v>0</v>
      </c>
      <c r="I890" s="3">
        <f>I871-'estimated bilateral flows'!I890</f>
        <v>0</v>
      </c>
      <c r="J890" s="4">
        <f>J871-'estimated bilateral flows'!J890</f>
        <v>0</v>
      </c>
    </row>
    <row r="891" spans="1:10">
      <c r="A891" s="3" t="s">
        <v>17</v>
      </c>
      <c r="B891" s="3" t="s">
        <v>18</v>
      </c>
      <c r="C891" s="3" t="s">
        <v>23</v>
      </c>
      <c r="D891" s="3">
        <f>D872+'estimated bilateral flows'!D891</f>
        <v>15613.71370907782</v>
      </c>
      <c r="E891" s="3">
        <f>E872+'estimated bilateral flows'!E891</f>
        <v>12986.029090223223</v>
      </c>
      <c r="F891" s="3">
        <f>F872+'estimated bilateral flows'!F891</f>
        <v>69923.810672449021</v>
      </c>
      <c r="G891" s="3">
        <f>G872-'estimated bilateral flows'!G891</f>
        <v>40385.951513211112</v>
      </c>
      <c r="H891" s="3">
        <f>H872-'estimated bilateral flows'!H891</f>
        <v>50409.638415489557</v>
      </c>
      <c r="I891" s="3">
        <f>I872-'estimated bilateral flows'!I891</f>
        <v>27048.433102572901</v>
      </c>
      <c r="J891" s="4">
        <f>J872-'estimated bilateral flows'!J891</f>
        <v>3013.0943663534836</v>
      </c>
    </row>
    <row r="892" spans="1:10">
      <c r="A892" s="3" t="s">
        <v>17</v>
      </c>
      <c r="B892" s="3" t="s">
        <v>19</v>
      </c>
      <c r="C892" s="3" t="s">
        <v>23</v>
      </c>
      <c r="D892" s="3">
        <f>D873+'estimated bilateral flows'!D892</f>
        <v>7555.2685242240059</v>
      </c>
      <c r="E892" s="3">
        <f>E873+'estimated bilateral flows'!E892</f>
        <v>74582.086807578118</v>
      </c>
      <c r="F892" s="3">
        <f>F873+'estimated bilateral flows'!F892</f>
        <v>285961.31315992476</v>
      </c>
      <c r="G892" s="3">
        <f>G873-'estimated bilateral flows'!G892</f>
        <v>72656.24712755956</v>
      </c>
      <c r="H892" s="3">
        <f>H873-'estimated bilateral flows'!H892</f>
        <v>88644.035301937576</v>
      </c>
      <c r="I892" s="3">
        <f>I873-'estimated bilateral flows'!I892</f>
        <v>67365.082641393295</v>
      </c>
      <c r="J892" s="4">
        <f>J873-'estimated bilateral flows'!J892</f>
        <v>8436.6642257897547</v>
      </c>
    </row>
    <row r="893" spans="1:10">
      <c r="A893" s="3" t="s">
        <v>17</v>
      </c>
      <c r="B893" s="3" t="s">
        <v>37</v>
      </c>
      <c r="C893" s="3" t="s">
        <v>23</v>
      </c>
      <c r="D893" s="3">
        <f t="shared" ref="D893:J893" si="31">SUM(D876:D892)</f>
        <v>59040.112820321468</v>
      </c>
      <c r="E893" s="3">
        <f t="shared" si="31"/>
        <v>377443.53603370627</v>
      </c>
      <c r="F893" s="3">
        <f t="shared" si="31"/>
        <v>612964.1953057861</v>
      </c>
      <c r="G893" s="3">
        <f t="shared" si="31"/>
        <v>526197.60609015333</v>
      </c>
      <c r="H893" s="3">
        <f t="shared" si="31"/>
        <v>488768.05503532442</v>
      </c>
      <c r="I893" s="3">
        <f t="shared" si="31"/>
        <v>472883.88925776479</v>
      </c>
      <c r="J893" s="3">
        <f t="shared" si="31"/>
        <v>28624.396480358089</v>
      </c>
    </row>
    <row r="895" spans="1:10">
      <c r="A895" s="3" t="s">
        <v>17</v>
      </c>
      <c r="B895" s="3" t="s">
        <v>3</v>
      </c>
      <c r="C895" s="3" t="s">
        <v>24</v>
      </c>
      <c r="D895" s="3">
        <f>D876+'estimated bilateral flows'!D895</f>
        <v>384.04575602222667</v>
      </c>
      <c r="E895" s="3">
        <f>E876+'estimated bilateral flows'!E895</f>
        <v>0</v>
      </c>
      <c r="F895" s="3">
        <f>F876+'estimated bilateral flows'!F895</f>
        <v>111.6746699031472</v>
      </c>
      <c r="G895" s="3">
        <f>G876-'estimated bilateral flows'!G895</f>
        <v>625.01685058498742</v>
      </c>
      <c r="H895" s="3">
        <f>H876-'estimated bilateral flows'!H895</f>
        <v>10680.768278732769</v>
      </c>
      <c r="I895" s="3">
        <f>I876-'estimated bilateral flows'!I895</f>
        <v>1607.66277399573</v>
      </c>
      <c r="J895" s="4">
        <f>J876-'estimated bilateral flows'!J895</f>
        <v>0</v>
      </c>
    </row>
    <row r="896" spans="1:10">
      <c r="A896" s="3" t="s">
        <v>17</v>
      </c>
      <c r="B896" s="3" t="s">
        <v>4</v>
      </c>
      <c r="C896" s="3" t="s">
        <v>24</v>
      </c>
      <c r="D896" s="3">
        <f>D877+'estimated bilateral flows'!D896</f>
        <v>736.28506279941564</v>
      </c>
      <c r="E896" s="3">
        <f>E877+'estimated bilateral flows'!E896</f>
        <v>840.76124681843578</v>
      </c>
      <c r="F896" s="3">
        <f>F877+'estimated bilateral flows'!F896</f>
        <v>16980.498580313062</v>
      </c>
      <c r="G896" s="3">
        <f>G877-'estimated bilateral flows'!G896</f>
        <v>9815.8814385612568</v>
      </c>
      <c r="H896" s="3">
        <f>H877-'estimated bilateral flows'!H896</f>
        <v>24459.766673171409</v>
      </c>
      <c r="I896" s="3">
        <f>I877-'estimated bilateral flows'!I896</f>
        <v>7795.3365534525456</v>
      </c>
      <c r="J896" s="4">
        <f>J877-'estimated bilateral flows'!J896</f>
        <v>0</v>
      </c>
    </row>
    <row r="897" spans="1:10">
      <c r="A897" s="3" t="s">
        <v>17</v>
      </c>
      <c r="B897" s="3" t="s">
        <v>5</v>
      </c>
      <c r="C897" s="3" t="s">
        <v>24</v>
      </c>
      <c r="D897" s="3">
        <f>D878+'estimated bilateral flows'!D897</f>
        <v>0</v>
      </c>
      <c r="E897" s="3">
        <f>E878+'estimated bilateral flows'!E897</f>
        <v>0</v>
      </c>
      <c r="F897" s="3">
        <f>F878+'estimated bilateral flows'!F897</f>
        <v>0</v>
      </c>
      <c r="G897" s="3">
        <f>G878-'estimated bilateral flows'!G897</f>
        <v>53.567831786145518</v>
      </c>
      <c r="H897" s="3">
        <f>H878-'estimated bilateral flows'!H897</f>
        <v>3598.5104745615063</v>
      </c>
      <c r="I897" s="3">
        <f>I878-'estimated bilateral flows'!I897</f>
        <v>1105.8390040221684</v>
      </c>
      <c r="J897" s="4">
        <f>J878-'estimated bilateral flows'!J897</f>
        <v>0</v>
      </c>
    </row>
    <row r="898" spans="1:10">
      <c r="A898" s="3" t="s">
        <v>17</v>
      </c>
      <c r="B898" s="3" t="s">
        <v>6</v>
      </c>
      <c r="C898" s="3" t="s">
        <v>24</v>
      </c>
      <c r="D898" s="3">
        <f>D879+'estimated bilateral flows'!D898</f>
        <v>630.76680863450406</v>
      </c>
      <c r="E898" s="3">
        <f>E879+'estimated bilateral flows'!E898</f>
        <v>0</v>
      </c>
      <c r="F898" s="3">
        <f>F879+'estimated bilateral flows'!F898</f>
        <v>802.00739940842368</v>
      </c>
      <c r="G898" s="3">
        <f>G879-'estimated bilateral flows'!G898</f>
        <v>2048.6118962984733</v>
      </c>
      <c r="H898" s="3">
        <f>H879-'estimated bilateral flows'!H898</f>
        <v>11300.684156427717</v>
      </c>
      <c r="I898" s="3">
        <f>I879-'estimated bilateral flows'!I898</f>
        <v>2324.57397844147</v>
      </c>
      <c r="J898" s="4">
        <f>J879-'estimated bilateral flows'!J898</f>
        <v>0</v>
      </c>
    </row>
    <row r="899" spans="1:10">
      <c r="A899" s="3" t="s">
        <v>17</v>
      </c>
      <c r="B899" s="3" t="s">
        <v>7</v>
      </c>
      <c r="C899" s="3" t="s">
        <v>24</v>
      </c>
      <c r="D899" s="3">
        <f>D880+'estimated bilateral flows'!D899</f>
        <v>23174.505065289672</v>
      </c>
      <c r="E899" s="3">
        <f>E880+'estimated bilateral flows'!E899</f>
        <v>263846.81721099699</v>
      </c>
      <c r="F899" s="3">
        <f>F880+'estimated bilateral flows'!F899</f>
        <v>180110.61076847892</v>
      </c>
      <c r="G899" s="3">
        <f>G880-'estimated bilateral flows'!G899</f>
        <v>297035.07192069391</v>
      </c>
      <c r="H899" s="3">
        <f>H880-'estimated bilateral flows'!H899</f>
        <v>166001.25363218889</v>
      </c>
      <c r="I899" s="3">
        <f>I880-'estimated bilateral flows'!I899</f>
        <v>249776.52843618338</v>
      </c>
      <c r="J899" s="4">
        <f>J880-'estimated bilateral flows'!J899</f>
        <v>14369.321521118554</v>
      </c>
    </row>
    <row r="900" spans="1:10">
      <c r="A900" s="3" t="s">
        <v>17</v>
      </c>
      <c r="B900" s="3" t="s">
        <v>8</v>
      </c>
      <c r="C900" s="3" t="s">
        <v>24</v>
      </c>
      <c r="D900" s="3">
        <f>D881+'estimated bilateral flows'!D900</f>
        <v>1336.9513657825223</v>
      </c>
      <c r="E900" s="3">
        <f>E881+'estimated bilateral flows'!E900</f>
        <v>0</v>
      </c>
      <c r="F900" s="3">
        <f>F881+'estimated bilateral flows'!F900</f>
        <v>1227.8688279620364</v>
      </c>
      <c r="G900" s="3">
        <f>G881-'estimated bilateral flows'!G900</f>
        <v>137.90042420701602</v>
      </c>
      <c r="H900" s="3">
        <f>H881-'estimated bilateral flows'!H900</f>
        <v>3393.6458924889193</v>
      </c>
      <c r="I900" s="3">
        <f>I881-'estimated bilateral flows'!I900</f>
        <v>2276.9614396042894</v>
      </c>
      <c r="J900" s="4">
        <f>J881-'estimated bilateral flows'!J900</f>
        <v>0</v>
      </c>
    </row>
    <row r="901" spans="1:10">
      <c r="A901" s="3" t="s">
        <v>17</v>
      </c>
      <c r="B901" s="3" t="s">
        <v>9</v>
      </c>
      <c r="C901" s="3" t="s">
        <v>24</v>
      </c>
      <c r="D901" s="3">
        <f>D882+'estimated bilateral flows'!D901</f>
        <v>0</v>
      </c>
      <c r="E901" s="3">
        <f>E882+'estimated bilateral flows'!E901</f>
        <v>0</v>
      </c>
      <c r="F901" s="3">
        <f>F882+'estimated bilateral flows'!F901</f>
        <v>0</v>
      </c>
      <c r="G901" s="3">
        <f>G882-'estimated bilateral flows'!G901</f>
        <v>187.6573681330764</v>
      </c>
      <c r="H901" s="3">
        <f>H882-'estimated bilateral flows'!H901</f>
        <v>1907.7967355760711</v>
      </c>
      <c r="I901" s="3">
        <f>I882-'estimated bilateral flows'!I901</f>
        <v>419.96374129224546</v>
      </c>
      <c r="J901" s="4">
        <f>J882-'estimated bilateral flows'!J901</f>
        <v>0</v>
      </c>
    </row>
    <row r="902" spans="1:10">
      <c r="A902" s="3" t="s">
        <v>17</v>
      </c>
      <c r="B902" s="3" t="s">
        <v>10</v>
      </c>
      <c r="C902" s="3" t="s">
        <v>24</v>
      </c>
      <c r="D902" s="3">
        <f>D883+'estimated bilateral flows'!D902</f>
        <v>2314.8800052424945</v>
      </c>
      <c r="E902" s="3">
        <f>E883+'estimated bilateral flows'!E902</f>
        <v>861.38570214174865</v>
      </c>
      <c r="F902" s="3">
        <f>F883+'estimated bilateral flows'!F902</f>
        <v>15911.567165014534</v>
      </c>
      <c r="G902" s="3">
        <f>G883-'estimated bilateral flows'!G902</f>
        <v>5379.4923991962023</v>
      </c>
      <c r="H902" s="3">
        <f>H883-'estimated bilateral flows'!H902</f>
        <v>9955.3092866733132</v>
      </c>
      <c r="I902" s="3">
        <f>I883-'estimated bilateral flows'!I902</f>
        <v>14629.116082342589</v>
      </c>
      <c r="J902" s="4">
        <f>J883-'estimated bilateral flows'!J902</f>
        <v>3057.3024513018208</v>
      </c>
    </row>
    <row r="903" spans="1:10">
      <c r="A903" s="3" t="s">
        <v>17</v>
      </c>
      <c r="B903" s="3" t="s">
        <v>11</v>
      </c>
      <c r="C903" s="3" t="s">
        <v>24</v>
      </c>
      <c r="D903" s="3">
        <f>D884+'estimated bilateral flows'!D903</f>
        <v>4213.1539143626187</v>
      </c>
      <c r="E903" s="3">
        <f>E884+'estimated bilateral flows'!E903</f>
        <v>30017.878024580215</v>
      </c>
      <c r="F903" s="3">
        <f>F884+'estimated bilateral flows'!F903</f>
        <v>3512.0896812160804</v>
      </c>
      <c r="G903" s="3">
        <f>G884-'estimated bilateral flows'!G903</f>
        <v>75938.079415346801</v>
      </c>
      <c r="H903" s="3">
        <f>H884-'estimated bilateral flows'!H903</f>
        <v>100890.07226148127</v>
      </c>
      <c r="I903" s="3">
        <f>I884-'estimated bilateral flows'!I903</f>
        <v>83410.888982445409</v>
      </c>
      <c r="J903" s="4">
        <f>J884-'estimated bilateral flows'!J903</f>
        <v>0</v>
      </c>
    </row>
    <row r="904" spans="1:10">
      <c r="A904" s="3" t="s">
        <v>17</v>
      </c>
      <c r="B904" s="3" t="s">
        <v>12</v>
      </c>
      <c r="C904" s="3" t="s">
        <v>24</v>
      </c>
      <c r="D904" s="3">
        <f>D885+'estimated bilateral flows'!D904</f>
        <v>104.13172617751906</v>
      </c>
      <c r="E904" s="3">
        <f>E885+'estimated bilateral flows'!E904</f>
        <v>0</v>
      </c>
      <c r="F904" s="3">
        <f>F885+'estimated bilateral flows'!F904</f>
        <v>218.33844949532576</v>
      </c>
      <c r="G904" s="3">
        <f>G885-'estimated bilateral flows'!G904</f>
        <v>1577.4603903218529</v>
      </c>
      <c r="H904" s="3">
        <f>H885-'estimated bilateral flows'!H904</f>
        <v>0</v>
      </c>
      <c r="I904" s="3">
        <f>I885-'estimated bilateral flows'!I904</f>
        <v>93.013374435477274</v>
      </c>
      <c r="J904" s="4">
        <f>J885-'estimated bilateral flows'!J904</f>
        <v>0</v>
      </c>
    </row>
    <row r="905" spans="1:10">
      <c r="A905" s="3" t="s">
        <v>17</v>
      </c>
      <c r="B905" s="3" t="s">
        <v>13</v>
      </c>
      <c r="C905" s="3" t="s">
        <v>24</v>
      </c>
      <c r="D905" s="3">
        <f>D886+'estimated bilateral flows'!D905</f>
        <v>2275.9694290269053</v>
      </c>
      <c r="E905" s="3">
        <f>E886+'estimated bilateral flows'!E905</f>
        <v>0</v>
      </c>
      <c r="F905" s="3">
        <f>F886+'estimated bilateral flows'!F905</f>
        <v>41082.60065612381</v>
      </c>
      <c r="G905" s="3">
        <f>G886-'estimated bilateral flows'!G905</f>
        <v>34794.57828410418</v>
      </c>
      <c r="H905" s="3">
        <f>H886-'estimated bilateral flows'!H905</f>
        <v>15985.059371532028</v>
      </c>
      <c r="I905" s="3">
        <f>I886-'estimated bilateral flows'!I905</f>
        <v>8456.5987769546773</v>
      </c>
      <c r="J905" s="4">
        <f>J886-'estimated bilateral flows'!J905</f>
        <v>0</v>
      </c>
    </row>
    <row r="906" spans="1:10">
      <c r="A906" s="3" t="s">
        <v>17</v>
      </c>
      <c r="B906" s="3" t="s">
        <v>14</v>
      </c>
      <c r="C906" s="3" t="s">
        <v>24</v>
      </c>
      <c r="D906" s="3">
        <f>D887+'estimated bilateral flows'!D906</f>
        <v>38.714511224260733</v>
      </c>
      <c r="E906" s="3">
        <f>E887+'estimated bilateral flows'!E906</f>
        <v>0</v>
      </c>
      <c r="F906" s="3">
        <f>F887+'estimated bilateral flows'!F906</f>
        <v>128.38441351153739</v>
      </c>
      <c r="G906" s="3">
        <f>G887-'estimated bilateral flows'!G906</f>
        <v>766.15709384593242</v>
      </c>
      <c r="H906" s="3">
        <f>H887-'estimated bilateral flows'!H906</f>
        <v>6245.109010689137</v>
      </c>
      <c r="I906" s="3">
        <f>I887-'estimated bilateral flows'!I906</f>
        <v>707.71156130620545</v>
      </c>
      <c r="J906" s="4">
        <f>J887-'estimated bilateral flows'!J906</f>
        <v>0</v>
      </c>
    </row>
    <row r="907" spans="1:10">
      <c r="A907" s="3" t="s">
        <v>17</v>
      </c>
      <c r="B907" s="3" t="s">
        <v>15</v>
      </c>
      <c r="C907" s="3" t="s">
        <v>24</v>
      </c>
      <c r="D907" s="3">
        <f>D888+'estimated bilateral flows'!D907</f>
        <v>36.2228202551915</v>
      </c>
      <c r="E907" s="3">
        <f>E888+'estimated bilateral flows'!E907</f>
        <v>0</v>
      </c>
      <c r="F907" s="3">
        <f>F888+'estimated bilateral flows'!F907</f>
        <v>60.980017550303153</v>
      </c>
      <c r="G907" s="3">
        <f>G888-'estimated bilateral flows'!G907</f>
        <v>289.80676234532552</v>
      </c>
      <c r="H907" s="3">
        <f>H888-'estimated bilateral flows'!H907</f>
        <v>3989.0499815494964</v>
      </c>
      <c r="I907" s="3">
        <f>I888-'estimated bilateral flows'!I907</f>
        <v>4840.4705902159712</v>
      </c>
      <c r="J907" s="4">
        <f>J888-'estimated bilateral flows'!J907</f>
        <v>0</v>
      </c>
    </row>
    <row r="908" spans="1:10">
      <c r="A908" s="3" t="s">
        <v>17</v>
      </c>
      <c r="B908" s="3" t="s">
        <v>16</v>
      </c>
      <c r="C908" s="3" t="s">
        <v>24</v>
      </c>
      <c r="D908" s="3">
        <f>D889+'estimated bilateral flows'!D908</f>
        <v>755.47683517838243</v>
      </c>
      <c r="E908" s="3">
        <f>E889+'estimated bilateral flows'!E908</f>
        <v>0</v>
      </c>
      <c r="F908" s="3">
        <f>F889+'estimated bilateral flows'!F908</f>
        <v>733.52899456528587</v>
      </c>
      <c r="G908" s="3">
        <f>G889-'estimated bilateral flows'!G908</f>
        <v>798.08185979992311</v>
      </c>
      <c r="H908" s="3">
        <f>H889-'estimated bilateral flows'!H908</f>
        <v>10123.143827200396</v>
      </c>
      <c r="I908" s="3">
        <f>I889-'estimated bilateral flows'!I908</f>
        <v>1137.7741964408717</v>
      </c>
      <c r="J908" s="4">
        <f>J889-'estimated bilateral flows'!J908</f>
        <v>0</v>
      </c>
    </row>
    <row r="909" spans="1:10">
      <c r="A909" s="3" t="s">
        <v>17</v>
      </c>
      <c r="B909" s="3" t="s">
        <v>17</v>
      </c>
      <c r="C909" s="3" t="s">
        <v>24</v>
      </c>
      <c r="D909" s="3">
        <f>D890+'estimated bilateral flows'!D909</f>
        <v>0</v>
      </c>
      <c r="E909" s="3">
        <f>E890+'estimated bilateral flows'!E909</f>
        <v>0</v>
      </c>
      <c r="F909" s="3">
        <f>F890+'estimated bilateral flows'!F909</f>
        <v>0</v>
      </c>
      <c r="G909" s="3">
        <f>G890-'estimated bilateral flows'!G909</f>
        <v>0</v>
      </c>
      <c r="H909" s="3">
        <f>H890-'estimated bilateral flows'!H909</f>
        <v>0</v>
      </c>
      <c r="I909" s="3">
        <f>I890-'estimated bilateral flows'!I909</f>
        <v>0</v>
      </c>
      <c r="J909" s="4">
        <f>J890-'estimated bilateral flows'!J909</f>
        <v>0</v>
      </c>
    </row>
    <row r="910" spans="1:10">
      <c r="A910" s="3" t="s">
        <v>17</v>
      </c>
      <c r="B910" s="3" t="s">
        <v>18</v>
      </c>
      <c r="C910" s="3" t="s">
        <v>24</v>
      </c>
      <c r="D910" s="3">
        <f>D891+'estimated bilateral flows'!D910</f>
        <v>15670.287245991509</v>
      </c>
      <c r="E910" s="3">
        <f>E891+'estimated bilateral flows'!E910</f>
        <v>13240.997145995694</v>
      </c>
      <c r="F910" s="3">
        <f>F891+'estimated bilateral flows'!F910</f>
        <v>70957.678841481844</v>
      </c>
      <c r="G910" s="3">
        <f>G891-'estimated bilateral flows'!G910</f>
        <v>41978.490671186875</v>
      </c>
      <c r="H910" s="3">
        <f>H891-'estimated bilateral flows'!H910</f>
        <v>53121.843384971173</v>
      </c>
      <c r="I910" s="3">
        <f>I891-'estimated bilateral flows'!I910</f>
        <v>27056.442207916767</v>
      </c>
      <c r="J910" s="4">
        <f>J891-'estimated bilateral flows'!J910</f>
        <v>3057.3024513018208</v>
      </c>
    </row>
    <row r="911" spans="1:10">
      <c r="A911" s="3" t="s">
        <v>17</v>
      </c>
      <c r="B911" s="3" t="s">
        <v>19</v>
      </c>
      <c r="C911" s="3" t="s">
        <v>24</v>
      </c>
      <c r="D911" s="3">
        <f>D892+'estimated bilateral flows'!D911</f>
        <v>7582.6437067534198</v>
      </c>
      <c r="E911" s="3">
        <f>E892+'estimated bilateral flows'!E911</f>
        <v>76046.433571062458</v>
      </c>
      <c r="F911" s="3">
        <f>F892+'estimated bilateral flows'!F911</f>
        <v>290189.4336872198</v>
      </c>
      <c r="G911" s="3">
        <f>G892-'estimated bilateral flows'!G911</f>
        <v>75521.300798124983</v>
      </c>
      <c r="H911" s="3">
        <f>H892-'estimated bilateral flows'!H911</f>
        <v>93413.377051211937</v>
      </c>
      <c r="I911" s="3">
        <f>I892-'estimated bilateral flows'!I911</f>
        <v>67385.029602510316</v>
      </c>
      <c r="J911" s="4">
        <f>J892-'estimated bilateral flows'!J911</f>
        <v>8560.4468636451002</v>
      </c>
    </row>
    <row r="912" spans="1:10">
      <c r="A912" s="3" t="s">
        <v>17</v>
      </c>
      <c r="B912" s="3" t="s">
        <v>37</v>
      </c>
      <c r="C912" s="3" t="s">
        <v>24</v>
      </c>
      <c r="D912" s="3">
        <f t="shared" ref="D912:J912" si="32">SUM(D895:D911)</f>
        <v>59254.034252740646</v>
      </c>
      <c r="E912" s="3">
        <f t="shared" si="32"/>
        <v>384854.27290159545</v>
      </c>
      <c r="F912" s="3">
        <f t="shared" si="32"/>
        <v>622027.2621522441</v>
      </c>
      <c r="G912" s="3">
        <f t="shared" si="32"/>
        <v>546947.15540453698</v>
      </c>
      <c r="H912" s="3">
        <f t="shared" si="32"/>
        <v>515065.39001845609</v>
      </c>
      <c r="I912" s="3">
        <f t="shared" si="32"/>
        <v>473023.91130156012</v>
      </c>
      <c r="J912" s="3">
        <f t="shared" si="32"/>
        <v>29044.3732873673</v>
      </c>
    </row>
    <row r="914" spans="1:10">
      <c r="A914" s="3" t="s">
        <v>18</v>
      </c>
      <c r="B914" s="3" t="s">
        <v>3</v>
      </c>
      <c r="C914" s="3" t="s">
        <v>25</v>
      </c>
      <c r="D914" s="3">
        <f>'reported positions'!D458+'estimated bilateral flows'!D914</f>
        <v>16.459305443437092</v>
      </c>
      <c r="E914" s="3">
        <f>'reported positions'!E458+'estimated bilateral flows'!E914</f>
        <v>79.053532273163128</v>
      </c>
      <c r="F914" s="3">
        <f>'reported positions'!F458+'estimated bilateral flows'!F914</f>
        <v>44.476595977443047</v>
      </c>
      <c r="G914" s="3">
        <f>'reported positions'!G458-'estimated bilateral flows'!G914</f>
        <v>9185.6762518809828</v>
      </c>
      <c r="H914" s="3">
        <f>'reported positions'!H458-'estimated bilateral flows'!H914</f>
        <v>14437.415990456773</v>
      </c>
      <c r="I914" s="3">
        <f>'reported positions'!I458-'estimated bilateral flows'!I914</f>
        <v>18226.194440023784</v>
      </c>
      <c r="J914" s="4">
        <f>'reported positions'!J458-'estimated bilateral flows'!J914</f>
        <v>0</v>
      </c>
    </row>
    <row r="915" spans="1:10">
      <c r="A915" s="3" t="s">
        <v>18</v>
      </c>
      <c r="B915" s="3" t="s">
        <v>4</v>
      </c>
      <c r="C915" s="3" t="s">
        <v>25</v>
      </c>
      <c r="D915" s="3">
        <f>'reported positions'!D459+'estimated bilateral flows'!D915</f>
        <v>9494.8782015029155</v>
      </c>
      <c r="E915" s="3">
        <f>'reported positions'!E459+'estimated bilateral flows'!E915</f>
        <v>78432.397376731111</v>
      </c>
      <c r="F915" s="3">
        <f>'reported positions'!F459+'estimated bilateral flows'!F915</f>
        <v>64131.876632842388</v>
      </c>
      <c r="G915" s="3">
        <f>'reported positions'!G459-'estimated bilateral flows'!G915</f>
        <v>24271.657415079917</v>
      </c>
      <c r="H915" s="3">
        <f>'reported positions'!H459-'estimated bilateral flows'!H915</f>
        <v>112562.90433237483</v>
      </c>
      <c r="I915" s="3">
        <f>'reported positions'!I459-'estimated bilateral flows'!I915</f>
        <v>120.02481523784159</v>
      </c>
      <c r="J915" s="4">
        <f>'reported positions'!J459-'estimated bilateral flows'!J915</f>
        <v>0</v>
      </c>
    </row>
    <row r="916" spans="1:10">
      <c r="A916" s="3" t="s">
        <v>18</v>
      </c>
      <c r="B916" s="3" t="s">
        <v>5</v>
      </c>
      <c r="C916" s="3" t="s">
        <v>25</v>
      </c>
      <c r="D916" s="3">
        <f>'reported positions'!D460+'estimated bilateral flows'!D916</f>
        <v>0</v>
      </c>
      <c r="E916" s="3">
        <f>'reported positions'!E460+'estimated bilateral flows'!E916</f>
        <v>760.41969138947388</v>
      </c>
      <c r="F916" s="3">
        <f>'reported positions'!F460+'estimated bilateral flows'!F916</f>
        <v>0</v>
      </c>
      <c r="G916" s="3">
        <f>'reported positions'!G460-'estimated bilateral flows'!G916</f>
        <v>1282.1850002851056</v>
      </c>
      <c r="H916" s="3">
        <f>'reported positions'!H460-'estimated bilateral flows'!H916</f>
        <v>10561.026117312875</v>
      </c>
      <c r="I916" s="3">
        <f>'reported positions'!I460-'estimated bilateral flows'!I916</f>
        <v>36366.714750924366</v>
      </c>
      <c r="J916" s="4">
        <f>'reported positions'!J460-'estimated bilateral flows'!J916</f>
        <v>0</v>
      </c>
    </row>
    <row r="917" spans="1:10">
      <c r="A917" s="3" t="s">
        <v>18</v>
      </c>
      <c r="B917" s="3" t="s">
        <v>6</v>
      </c>
      <c r="C917" s="3" t="s">
        <v>25</v>
      </c>
      <c r="D917" s="3">
        <f>'reported positions'!D461+'estimated bilateral flows'!D917</f>
        <v>9687.2053545175859</v>
      </c>
      <c r="E917" s="3">
        <f>'reported positions'!E461+'estimated bilateral flows'!E917</f>
        <v>2932.5096019425746</v>
      </c>
      <c r="F917" s="3">
        <f>'reported positions'!F461+'estimated bilateral flows'!F917</f>
        <v>2822.5836710100793</v>
      </c>
      <c r="G917" s="3">
        <f>'reported positions'!G461-'estimated bilateral flows'!G917</f>
        <v>19463.473532178661</v>
      </c>
      <c r="H917" s="3">
        <f>'reported positions'!H461-'estimated bilateral flows'!H917</f>
        <v>30960.624928687364</v>
      </c>
      <c r="I917" s="3">
        <f>'reported positions'!I461-'estimated bilateral flows'!I917</f>
        <v>46126.468892402176</v>
      </c>
      <c r="J917" s="4">
        <f>'reported positions'!J461-'estimated bilateral flows'!J917</f>
        <v>0</v>
      </c>
    </row>
    <row r="918" spans="1:10">
      <c r="A918" s="3" t="s">
        <v>18</v>
      </c>
      <c r="B918" s="3" t="s">
        <v>7</v>
      </c>
      <c r="C918" s="3" t="s">
        <v>25</v>
      </c>
      <c r="D918" s="3">
        <f>'reported positions'!D462+'estimated bilateral flows'!D918</f>
        <v>989956.70621783403</v>
      </c>
      <c r="E918" s="3">
        <f>'reported positions'!E462+'estimated bilateral flows'!E918</f>
        <v>1123565.2674749608</v>
      </c>
      <c r="F918" s="3">
        <f>'reported positions'!F462+'estimated bilateral flows'!F918</f>
        <v>496996.42830400437</v>
      </c>
      <c r="G918" s="3">
        <f>'reported positions'!G462-'estimated bilateral flows'!G918</f>
        <v>713516.00114094536</v>
      </c>
      <c r="H918" s="3">
        <f>'reported positions'!H462-'estimated bilateral flows'!H918</f>
        <v>1472484.3696481471</v>
      </c>
      <c r="I918" s="3">
        <f>'reported positions'!I462-'estimated bilateral flows'!I918</f>
        <v>418703.46186049975</v>
      </c>
      <c r="J918" s="4">
        <f>'reported positions'!J462-'estimated bilateral flows'!J918</f>
        <v>17584.749389328012</v>
      </c>
    </row>
    <row r="919" spans="1:10">
      <c r="A919" s="3" t="s">
        <v>18</v>
      </c>
      <c r="B919" s="3" t="s">
        <v>8</v>
      </c>
      <c r="C919" s="3" t="s">
        <v>25</v>
      </c>
      <c r="D919" s="3">
        <f>'reported positions'!D463+'estimated bilateral flows'!D919</f>
        <v>23027.304085547676</v>
      </c>
      <c r="E919" s="3">
        <f>'reported positions'!E463+'estimated bilateral flows'!E919</f>
        <v>0</v>
      </c>
      <c r="F919" s="3">
        <f>'reported positions'!F463+'estimated bilateral flows'!F919</f>
        <v>52013.462503451388</v>
      </c>
      <c r="G919" s="3">
        <f>'reported positions'!G463-'estimated bilateral flows'!G919</f>
        <v>3257.6674851427051</v>
      </c>
      <c r="H919" s="3">
        <f>'reported positions'!H463-'estimated bilateral flows'!H919</f>
        <v>99112.064522056869</v>
      </c>
      <c r="I919" s="3">
        <f>'reported positions'!I463-'estimated bilateral flows'!I919</f>
        <v>39233.002353552336</v>
      </c>
      <c r="J919" s="4">
        <f>'reported positions'!J463-'estimated bilateral flows'!J919</f>
        <v>0</v>
      </c>
    </row>
    <row r="920" spans="1:10">
      <c r="A920" s="3" t="s">
        <v>18</v>
      </c>
      <c r="B920" s="3" t="s">
        <v>9</v>
      </c>
      <c r="C920" s="3" t="s">
        <v>25</v>
      </c>
      <c r="D920" s="3">
        <f>'reported positions'!D464+'estimated bilateral flows'!D920</f>
        <v>0</v>
      </c>
      <c r="E920" s="3">
        <f>'reported positions'!E464+'estimated bilateral flows'!E920</f>
        <v>5179.8885908510692</v>
      </c>
      <c r="F920" s="3">
        <f>'reported positions'!F464+'estimated bilateral flows'!F920</f>
        <v>0.67808607704797874</v>
      </c>
      <c r="G920" s="3">
        <f>'reported positions'!G464-'estimated bilateral flows'!G920</f>
        <v>8804.2875698930275</v>
      </c>
      <c r="H920" s="3">
        <f>'reported positions'!H464-'estimated bilateral flows'!H920</f>
        <v>11427.193393576494</v>
      </c>
      <c r="I920" s="3">
        <f>'reported positions'!I464-'estimated bilateral flows'!I920</f>
        <v>32160.198888398321</v>
      </c>
      <c r="J920" s="4">
        <f>'reported positions'!J464-'estimated bilateral flows'!J920</f>
        <v>0</v>
      </c>
    </row>
    <row r="921" spans="1:10">
      <c r="A921" s="3" t="s">
        <v>18</v>
      </c>
      <c r="B921" s="3" t="s">
        <v>10</v>
      </c>
      <c r="C921" s="3" t="s">
        <v>25</v>
      </c>
      <c r="D921" s="3">
        <f>'reported positions'!D465+'estimated bilateral flows'!D921</f>
        <v>114046.859666444</v>
      </c>
      <c r="E921" s="3">
        <f>'reported positions'!E465+'estimated bilateral flows'!E921</f>
        <v>95914.521370853487</v>
      </c>
      <c r="F921" s="3">
        <f>'reported positions'!F465+'estimated bilateral flows'!F921</f>
        <v>53237.519154789705</v>
      </c>
      <c r="G921" s="3">
        <f>'reported positions'!G465-'estimated bilateral flows'!G921</f>
        <v>58741.895017378192</v>
      </c>
      <c r="H921" s="3">
        <f>'reported positions'!H465-'estimated bilateral flows'!H921</f>
        <v>2299.4216481975809</v>
      </c>
      <c r="I921" s="3">
        <f>'reported positions'!I465-'estimated bilateral flows'!I921</f>
        <v>141543.63546027726</v>
      </c>
      <c r="J921" s="4">
        <f>'reported positions'!J465-'estimated bilateral flows'!J921</f>
        <v>2679.8077737966869</v>
      </c>
    </row>
    <row r="922" spans="1:10">
      <c r="A922" s="3" t="s">
        <v>18</v>
      </c>
      <c r="B922" s="3" t="s">
        <v>11</v>
      </c>
      <c r="C922" s="3" t="s">
        <v>25</v>
      </c>
      <c r="D922" s="3">
        <f>'reported positions'!D466+'estimated bilateral flows'!D922</f>
        <v>151075.33277050994</v>
      </c>
      <c r="E922" s="3">
        <f>'reported positions'!E466+'estimated bilateral flows'!E922</f>
        <v>45034.162218278587</v>
      </c>
      <c r="F922" s="3">
        <f>'reported positions'!F466+'estimated bilateral flows'!F922</f>
        <v>87080.881383313987</v>
      </c>
      <c r="G922" s="3">
        <f>'reported positions'!G466-'estimated bilateral flows'!G922</f>
        <v>180473.38667654549</v>
      </c>
      <c r="H922" s="3">
        <f>'reported positions'!H466-'estimated bilateral flows'!H922</f>
        <v>389662.63373113098</v>
      </c>
      <c r="I922" s="3">
        <f>'reported positions'!I466-'estimated bilateral flows'!I922</f>
        <v>69153.553607177149</v>
      </c>
      <c r="J922" s="4">
        <f>'reported positions'!J466-'estimated bilateral flows'!J922</f>
        <v>0</v>
      </c>
    </row>
    <row r="923" spans="1:10">
      <c r="A923" s="3" t="s">
        <v>18</v>
      </c>
      <c r="B923" s="3" t="s">
        <v>12</v>
      </c>
      <c r="C923" s="3" t="s">
        <v>25</v>
      </c>
      <c r="D923" s="3">
        <f>'reported positions'!D467+'estimated bilateral flows'!D923</f>
        <v>3613.5391158554007</v>
      </c>
      <c r="E923" s="3">
        <f>'reported positions'!E467+'estimated bilateral flows'!E923</f>
        <v>0</v>
      </c>
      <c r="F923" s="3">
        <f>'reported positions'!F467+'estimated bilateral flows'!F923</f>
        <v>2794.7047216199207</v>
      </c>
      <c r="G923" s="3">
        <f>'reported positions'!G467-'estimated bilateral flows'!G923</f>
        <v>11421.908179265796</v>
      </c>
      <c r="H923" s="3">
        <f>'reported positions'!H467-'estimated bilateral flows'!H923</f>
        <v>24547.879757784991</v>
      </c>
      <c r="I923" s="3">
        <f>'reported positions'!I467-'estimated bilateral flows'!I923</f>
        <v>3876.0640962511379</v>
      </c>
      <c r="J923" s="4">
        <f>'reported positions'!J467-'estimated bilateral flows'!J923</f>
        <v>0</v>
      </c>
    </row>
    <row r="924" spans="1:10">
      <c r="A924" s="3" t="s">
        <v>18</v>
      </c>
      <c r="B924" s="3" t="s">
        <v>13</v>
      </c>
      <c r="C924" s="3" t="s">
        <v>25</v>
      </c>
      <c r="D924" s="3">
        <f>'reported positions'!D468+'estimated bilateral flows'!D924</f>
        <v>81746.333688562852</v>
      </c>
      <c r="E924" s="3">
        <f>'reported positions'!E468+'estimated bilateral flows'!E924</f>
        <v>78180.178964240549</v>
      </c>
      <c r="F924" s="3">
        <f>'reported positions'!F468+'estimated bilateral flows'!F924</f>
        <v>105294.80010132201</v>
      </c>
      <c r="G924" s="3">
        <f>'reported positions'!G468-'estimated bilateral flows'!G924</f>
        <v>101225.93279043441</v>
      </c>
      <c r="H924" s="3">
        <f>'reported positions'!H468-'estimated bilateral flows'!H924</f>
        <v>164719.38050128889</v>
      </c>
      <c r="I924" s="3">
        <f>'reported positions'!I468-'estimated bilateral flows'!I924</f>
        <v>75924.58220487737</v>
      </c>
      <c r="J924" s="4">
        <f>'reported positions'!J468-'estimated bilateral flows'!J924</f>
        <v>0</v>
      </c>
    </row>
    <row r="925" spans="1:10">
      <c r="A925" s="3" t="s">
        <v>18</v>
      </c>
      <c r="B925" s="3" t="s">
        <v>14</v>
      </c>
      <c r="C925" s="3" t="s">
        <v>25</v>
      </c>
      <c r="D925" s="3">
        <f>'reported positions'!D469+'estimated bilateral flows'!D925</f>
        <v>545.40340073276172</v>
      </c>
      <c r="E925" s="3">
        <f>'reported positions'!E469+'estimated bilateral flows'!E925</f>
        <v>0</v>
      </c>
      <c r="F925" s="3">
        <f>'reported positions'!F469+'estimated bilateral flows'!F925</f>
        <v>1306.9196593411475</v>
      </c>
      <c r="G925" s="3">
        <f>'reported positions'!G469-'estimated bilateral flows'!G925</f>
        <v>9798.757808547969</v>
      </c>
      <c r="H925" s="3">
        <f>'reported positions'!H469-'estimated bilateral flows'!H925</f>
        <v>16429.989141682039</v>
      </c>
      <c r="I925" s="3">
        <f>'reported positions'!I469-'estimated bilateral flows'!I925</f>
        <v>7787.7033383305188</v>
      </c>
      <c r="J925" s="4">
        <f>'reported positions'!J469-'estimated bilateral flows'!J925</f>
        <v>0</v>
      </c>
    </row>
    <row r="926" spans="1:10">
      <c r="A926" s="3" t="s">
        <v>18</v>
      </c>
      <c r="B926" s="3" t="s">
        <v>15</v>
      </c>
      <c r="C926" s="3" t="s">
        <v>25</v>
      </c>
      <c r="D926" s="3">
        <f>'reported positions'!D470+'estimated bilateral flows'!D926</f>
        <v>1765.2676134403271</v>
      </c>
      <c r="E926" s="3">
        <f>'reported positions'!E470+'estimated bilateral flows'!E926</f>
        <v>673.8372512807714</v>
      </c>
      <c r="F926" s="3">
        <f>'reported positions'!F470+'estimated bilateral flows'!F926</f>
        <v>325.27296008934752</v>
      </c>
      <c r="G926" s="3">
        <f>'reported positions'!G470-'estimated bilateral flows'!G926</f>
        <v>13851.95221760922</v>
      </c>
      <c r="H926" s="3">
        <f>'reported positions'!H470-'estimated bilateral flows'!H926</f>
        <v>27896.024117153767</v>
      </c>
      <c r="I926" s="3">
        <f>'reported positions'!I470-'estimated bilateral flows'!I926</f>
        <v>17705.240948878542</v>
      </c>
      <c r="J926" s="4">
        <f>'reported positions'!J470-'estimated bilateral flows'!J926</f>
        <v>0</v>
      </c>
    </row>
    <row r="927" spans="1:10">
      <c r="A927" s="3" t="s">
        <v>18</v>
      </c>
      <c r="B927" s="3" t="s">
        <v>16</v>
      </c>
      <c r="C927" s="3" t="s">
        <v>25</v>
      </c>
      <c r="D927" s="3">
        <f>'reported positions'!D471+'estimated bilateral flows'!D927</f>
        <v>43368.489836939661</v>
      </c>
      <c r="E927" s="3">
        <f>'reported positions'!E471+'estimated bilateral flows'!E927</f>
        <v>45915.044435036696</v>
      </c>
      <c r="F927" s="3">
        <f>'reported positions'!F471+'estimated bilateral flows'!F927</f>
        <v>17392.550348242534</v>
      </c>
      <c r="G927" s="3">
        <f>'reported positions'!G471-'estimated bilateral flows'!G927</f>
        <v>3687.2376547887143</v>
      </c>
      <c r="H927" s="3">
        <f>'reported positions'!H471-'estimated bilateral flows'!H927</f>
        <v>24159.463938832698</v>
      </c>
      <c r="I927" s="3">
        <f>'reported positions'!I471-'estimated bilateral flows'!I927</f>
        <v>16762.325479748892</v>
      </c>
      <c r="J927" s="4">
        <f>'reported positions'!J471-'estimated bilateral flows'!J927</f>
        <v>0</v>
      </c>
    </row>
    <row r="928" spans="1:10">
      <c r="A928" s="3" t="s">
        <v>18</v>
      </c>
      <c r="B928" s="3" t="s">
        <v>17</v>
      </c>
      <c r="C928" s="3" t="s">
        <v>25</v>
      </c>
      <c r="D928" s="3">
        <f>'reported positions'!D472+'estimated bilateral flows'!D928</f>
        <v>39294.527295745007</v>
      </c>
      <c r="E928" s="3">
        <f>'reported positions'!E472+'estimated bilateral flows'!E928</f>
        <v>108928.23856458324</v>
      </c>
      <c r="F928" s="3">
        <f>'reported positions'!F472+'estimated bilateral flows'!F928</f>
        <v>27039.58085444153</v>
      </c>
      <c r="G928" s="3">
        <f>'reported positions'!G472-'estimated bilateral flows'!G928</f>
        <v>14352.940694785599</v>
      </c>
      <c r="H928" s="3">
        <f>'reported positions'!H472-'estimated bilateral flows'!H928</f>
        <v>58744.008458344957</v>
      </c>
      <c r="I928" s="3">
        <f>'reported positions'!I472-'estimated bilateral flows'!I928</f>
        <v>66481.726721014144</v>
      </c>
      <c r="J928" s="4">
        <f>'reported positions'!J472-'estimated bilateral flows'!J928</f>
        <v>0</v>
      </c>
    </row>
    <row r="929" spans="1:10">
      <c r="A929" s="3" t="s">
        <v>18</v>
      </c>
      <c r="B929" s="3" t="s">
        <v>18</v>
      </c>
      <c r="C929" s="3" t="s">
        <v>25</v>
      </c>
      <c r="D929" s="3">
        <f>'reported positions'!D473+'estimated bilateral flows'!D929</f>
        <v>0</v>
      </c>
      <c r="E929" s="3">
        <f>'reported positions'!E473+'estimated bilateral flows'!E929</f>
        <v>0</v>
      </c>
      <c r="F929" s="3">
        <f>'reported positions'!F473+'estimated bilateral flows'!F929</f>
        <v>0</v>
      </c>
      <c r="G929" s="3">
        <f>'reported positions'!G473-'estimated bilateral flows'!G929</f>
        <v>0</v>
      </c>
      <c r="H929" s="3">
        <f>'reported positions'!H473-'estimated bilateral flows'!H929</f>
        <v>0</v>
      </c>
      <c r="I929" s="3">
        <f>'reported positions'!I473-'estimated bilateral flows'!I929</f>
        <v>0</v>
      </c>
      <c r="J929" s="4">
        <f>'reported positions'!J473-'estimated bilateral flows'!J929</f>
        <v>0</v>
      </c>
    </row>
    <row r="930" spans="1:10">
      <c r="A930" s="3" t="s">
        <v>18</v>
      </c>
      <c r="B930" s="3" t="s">
        <v>19</v>
      </c>
      <c r="C930" s="3" t="s">
        <v>25</v>
      </c>
      <c r="D930" s="3">
        <f>'reported positions'!D474+'estimated bilateral flows'!D930</f>
        <v>443341.46410123073</v>
      </c>
      <c r="E930" s="3">
        <f>'reported positions'!E474+'estimated bilateral flows'!E930</f>
        <v>628693.91989887739</v>
      </c>
      <c r="F930" s="3">
        <f>'reported positions'!F474+'estimated bilateral flows'!F930</f>
        <v>719958.96845435619</v>
      </c>
      <c r="G930" s="3">
        <f>'reported positions'!G474-'estimated bilateral flows'!G930</f>
        <v>504895.40512956143</v>
      </c>
      <c r="H930" s="3">
        <f>'reported positions'!H474-'estimated bilateral flows'!H930</f>
        <v>785054.40079180826</v>
      </c>
      <c r="I930" s="3">
        <f>'reported positions'!I474-'estimated bilateral flows'!I930</f>
        <v>350006.30202523537</v>
      </c>
      <c r="J930" s="4">
        <f>'reported positions'!J474-'estimated bilateral flows'!J930</f>
        <v>9028.9848903244892</v>
      </c>
    </row>
    <row r="931" spans="1:10">
      <c r="A931" s="3" t="s">
        <v>18</v>
      </c>
      <c r="B931" s="3" t="s">
        <v>37</v>
      </c>
      <c r="C931" s="3" t="s">
        <v>25</v>
      </c>
      <c r="D931" s="3">
        <f t="shared" ref="D931:J931" si="33">SUM(D914:D930)</f>
        <v>1910979.7706543063</v>
      </c>
      <c r="E931" s="3">
        <f t="shared" si="33"/>
        <v>2214289.4389712987</v>
      </c>
      <c r="F931" s="3">
        <f t="shared" si="33"/>
        <v>1630440.7034308792</v>
      </c>
      <c r="G931" s="3">
        <f t="shared" si="33"/>
        <v>1678230.3645643224</v>
      </c>
      <c r="H931" s="3">
        <f t="shared" si="33"/>
        <v>3245058.801018836</v>
      </c>
      <c r="I931" s="3">
        <f t="shared" si="33"/>
        <v>1340177.1998828291</v>
      </c>
      <c r="J931" s="3">
        <f t="shared" si="33"/>
        <v>29293.54205344919</v>
      </c>
    </row>
    <row r="933" spans="1:10">
      <c r="A933" s="3" t="s">
        <v>18</v>
      </c>
      <c r="B933" s="3" t="s">
        <v>3</v>
      </c>
      <c r="C933" s="3" t="s">
        <v>22</v>
      </c>
      <c r="D933" s="3">
        <f>D914+'estimated bilateral flows'!D933</f>
        <v>17.669014394852763</v>
      </c>
      <c r="E933" s="3">
        <f>E914+'estimated bilateral flows'!E933</f>
        <v>79.984871675517141</v>
      </c>
      <c r="F933" s="3">
        <f>F914+'estimated bilateral flows'!F933</f>
        <v>45.791978809032322</v>
      </c>
      <c r="G933" s="3">
        <f>G914-'estimated bilateral flows'!G933</f>
        <v>9375.9309188931293</v>
      </c>
      <c r="H933" s="3">
        <f>H914-'estimated bilateral flows'!H933</f>
        <v>14664.417508030896</v>
      </c>
      <c r="I933" s="3">
        <f>I914-'estimated bilateral flows'!I933</f>
        <v>17780.256632328666</v>
      </c>
      <c r="J933" s="4">
        <f>J914-'estimated bilateral flows'!J933</f>
        <v>0</v>
      </c>
    </row>
    <row r="934" spans="1:10">
      <c r="A934" s="3" t="s">
        <v>18</v>
      </c>
      <c r="B934" s="3" t="s">
        <v>4</v>
      </c>
      <c r="C934" s="3" t="s">
        <v>22</v>
      </c>
      <c r="D934" s="3">
        <f>D915+'estimated bilateral flows'!D934</f>
        <v>10192.722906580644</v>
      </c>
      <c r="E934" s="3">
        <f>E915+'estimated bilateral flows'!E934</f>
        <v>79356.419112352334</v>
      </c>
      <c r="F934" s="3">
        <f>F915+'estimated bilateral flows'!F934</f>
        <v>66028.558868219072</v>
      </c>
      <c r="G934" s="3">
        <f>G915-'estimated bilateral flows'!G934</f>
        <v>24774.374468535108</v>
      </c>
      <c r="H934" s="3">
        <f>H915-'estimated bilateral flows'!H934</f>
        <v>114332.74667278325</v>
      </c>
      <c r="I934" s="3">
        <f>I915-'estimated bilateral flows'!I934</f>
        <v>117.08818449178527</v>
      </c>
      <c r="J934" s="4">
        <f>J915-'estimated bilateral flows'!J934</f>
        <v>0</v>
      </c>
    </row>
    <row r="935" spans="1:10">
      <c r="A935" s="3" t="s">
        <v>18</v>
      </c>
      <c r="B935" s="3" t="s">
        <v>5</v>
      </c>
      <c r="C935" s="3" t="s">
        <v>22</v>
      </c>
      <c r="D935" s="3">
        <f>D916+'estimated bilateral flows'!D935</f>
        <v>0</v>
      </c>
      <c r="E935" s="3">
        <f>E916+'estimated bilateral flows'!E935</f>
        <v>769.37828945021238</v>
      </c>
      <c r="F935" s="3">
        <f>F916+'estimated bilateral flows'!F935</f>
        <v>0</v>
      </c>
      <c r="G935" s="3">
        <f>G916-'estimated bilateral flows'!G935</f>
        <v>1308.7417472886002</v>
      </c>
      <c r="H935" s="3">
        <f>H916-'estimated bilateral flows'!H935</f>
        <v>10727.078612950227</v>
      </c>
      <c r="I935" s="3">
        <f>I916-'estimated bilateral flows'!I935</f>
        <v>35476.935312739035</v>
      </c>
      <c r="J935" s="4">
        <f>J916-'estimated bilateral flows'!J935</f>
        <v>0</v>
      </c>
    </row>
    <row r="936" spans="1:10">
      <c r="A936" s="3" t="s">
        <v>18</v>
      </c>
      <c r="B936" s="3" t="s">
        <v>6</v>
      </c>
      <c r="C936" s="3" t="s">
        <v>22</v>
      </c>
      <c r="D936" s="3">
        <f>D917+'estimated bilateral flows'!D936</f>
        <v>10399.18552110684</v>
      </c>
      <c r="E936" s="3">
        <f>E917+'estimated bilateral flows'!E936</f>
        <v>2967.0578588203734</v>
      </c>
      <c r="F936" s="3">
        <f>F917+'estimated bilateral flows'!F936</f>
        <v>2906.0607901550311</v>
      </c>
      <c r="G936" s="3">
        <f>G917-'estimated bilateral flows'!G936</f>
        <v>19866.602988761249</v>
      </c>
      <c r="H936" s="3">
        <f>H917-'estimated bilateral flows'!H936</f>
        <v>31447.423179046076</v>
      </c>
      <c r="I936" s="3">
        <f>I917-'estimated bilateral flows'!I936</f>
        <v>44997.898883875037</v>
      </c>
      <c r="J936" s="4">
        <f>J917-'estimated bilateral flows'!J936</f>
        <v>0</v>
      </c>
    </row>
    <row r="937" spans="1:10">
      <c r="A937" s="3" t="s">
        <v>18</v>
      </c>
      <c r="B937" s="3" t="s">
        <v>7</v>
      </c>
      <c r="C937" s="3" t="s">
        <v>22</v>
      </c>
      <c r="D937" s="3">
        <f>D918+'estimated bilateral flows'!D937</f>
        <v>1062715.5169186341</v>
      </c>
      <c r="E937" s="3">
        <f>E918+'estimated bilateral flows'!E937</f>
        <v>1136802.1283036461</v>
      </c>
      <c r="F937" s="3">
        <f>F918+'estimated bilateral flows'!F937</f>
        <v>511694.95805398416</v>
      </c>
      <c r="G937" s="3">
        <f>G918-'estimated bilateral flows'!G937</f>
        <v>728294.41761051246</v>
      </c>
      <c r="H937" s="3">
        <f>H918-'estimated bilateral flows'!H937</f>
        <v>1495636.4480211225</v>
      </c>
      <c r="I937" s="3">
        <f>I918-'estimated bilateral flows'!I937</f>
        <v>408459.10149932589</v>
      </c>
      <c r="J937" s="4">
        <f>J918-'estimated bilateral flows'!J937</f>
        <v>17679.633483213562</v>
      </c>
    </row>
    <row r="938" spans="1:10">
      <c r="A938" s="3" t="s">
        <v>18</v>
      </c>
      <c r="B938" s="3" t="s">
        <v>8</v>
      </c>
      <c r="C938" s="3" t="s">
        <v>22</v>
      </c>
      <c r="D938" s="3">
        <f>D919+'estimated bilateral flows'!D938</f>
        <v>24719.74098545131</v>
      </c>
      <c r="E938" s="3">
        <f>E919+'estimated bilateral flows'!E938</f>
        <v>0</v>
      </c>
      <c r="F938" s="3">
        <f>F919+'estimated bilateral flows'!F938</f>
        <v>53551.746045277556</v>
      </c>
      <c r="G938" s="3">
        <f>G919-'estimated bilateral flows'!G938</f>
        <v>3325.1406276340058</v>
      </c>
      <c r="H938" s="3">
        <f>H919-'estimated bilateral flows'!H938</f>
        <v>100670.41742061454</v>
      </c>
      <c r="I938" s="3">
        <f>I919-'estimated bilateral flows'!I938</f>
        <v>38273.093848438322</v>
      </c>
      <c r="J938" s="4">
        <f>J919-'estimated bilateral flows'!J938</f>
        <v>0</v>
      </c>
    </row>
    <row r="939" spans="1:10">
      <c r="A939" s="3" t="s">
        <v>18</v>
      </c>
      <c r="B939" s="3" t="s">
        <v>9</v>
      </c>
      <c r="C939" s="3" t="s">
        <v>22</v>
      </c>
      <c r="D939" s="3">
        <f>D920+'estimated bilateral flows'!D939</f>
        <v>0</v>
      </c>
      <c r="E939" s="3">
        <f>E920+'estimated bilateral flows'!E939</f>
        <v>5240.9134964529321</v>
      </c>
      <c r="F939" s="3">
        <f>F920+'estimated bilateral flows'!F939</f>
        <v>0.69814028228753877</v>
      </c>
      <c r="G939" s="3">
        <f>G920-'estimated bilateral flows'!G939</f>
        <v>8986.6428754750395</v>
      </c>
      <c r="H939" s="3">
        <f>H920-'estimated bilateral flows'!H939</f>
        <v>11606.864758845008</v>
      </c>
      <c r="I939" s="3">
        <f>I920-'estimated bilateral flows'!I939</f>
        <v>31373.339698756503</v>
      </c>
      <c r="J939" s="4">
        <f>J920-'estimated bilateral flows'!J939</f>
        <v>0</v>
      </c>
    </row>
    <row r="940" spans="1:10">
      <c r="A940" s="3" t="s">
        <v>18</v>
      </c>
      <c r="B940" s="3" t="s">
        <v>10</v>
      </c>
      <c r="C940" s="3" t="s">
        <v>22</v>
      </c>
      <c r="D940" s="3">
        <f>D921+'estimated bilateral flows'!D940</f>
        <v>122428.95741008573</v>
      </c>
      <c r="E940" s="3">
        <f>E921+'estimated bilateral flows'!E940</f>
        <v>97044.502162880992</v>
      </c>
      <c r="F940" s="3">
        <f>F921+'estimated bilateral flows'!F940</f>
        <v>54812.003828215049</v>
      </c>
      <c r="G940" s="3">
        <f>G921-'estimated bilateral flows'!G940</f>
        <v>59958.563161316451</v>
      </c>
      <c r="H940" s="3">
        <f>H921-'estimated bilateral flows'!H940</f>
        <v>2335.5757774426388</v>
      </c>
      <c r="I940" s="3">
        <f>I921-'estimated bilateral flows'!I940</f>
        <v>138080.50668163627</v>
      </c>
      <c r="J940" s="4">
        <f>J921-'estimated bilateral flows'!J940</f>
        <v>2694.2675267777827</v>
      </c>
    </row>
    <row r="941" spans="1:10">
      <c r="A941" s="3" t="s">
        <v>18</v>
      </c>
      <c r="B941" s="3" t="s">
        <v>11</v>
      </c>
      <c r="C941" s="3" t="s">
        <v>22</v>
      </c>
      <c r="D941" s="3">
        <f>D922+'estimated bilateral flows'!D941</f>
        <v>162178.91080535701</v>
      </c>
      <c r="E941" s="3">
        <f>E922+'estimated bilateral flows'!E941</f>
        <v>45564.715231152921</v>
      </c>
      <c r="F941" s="3">
        <f>F922+'estimated bilateral flows'!F941</f>
        <v>89656.27398731107</v>
      </c>
      <c r="G941" s="3">
        <f>G922-'estimated bilateral flows'!G941</f>
        <v>184211.36993930957</v>
      </c>
      <c r="H941" s="3">
        <f>H922-'estimated bilateral flows'!H941</f>
        <v>395789.35400139017</v>
      </c>
      <c r="I941" s="3">
        <f>I922-'estimated bilateral flows'!I941</f>
        <v>67461.583064923281</v>
      </c>
      <c r="J941" s="4">
        <f>J922-'estimated bilateral flows'!J941</f>
        <v>0</v>
      </c>
    </row>
    <row r="942" spans="1:10">
      <c r="A942" s="3" t="s">
        <v>18</v>
      </c>
      <c r="B942" s="3" t="s">
        <v>12</v>
      </c>
      <c r="C942" s="3" t="s">
        <v>22</v>
      </c>
      <c r="D942" s="3">
        <f>D923+'estimated bilateral flows'!D942</f>
        <v>3879.1232639692539</v>
      </c>
      <c r="E942" s="3">
        <f>E923+'estimated bilateral flows'!E942</f>
        <v>0</v>
      </c>
      <c r="F942" s="3">
        <f>F923+'estimated bilateral flows'!F942</f>
        <v>2877.3573286684618</v>
      </c>
      <c r="G942" s="3">
        <f>G923-'estimated bilateral flows'!G942</f>
        <v>11658.479910916423</v>
      </c>
      <c r="H942" s="3">
        <f>H923-'estimated bilateral flows'!H942</f>
        <v>24933.849515941689</v>
      </c>
      <c r="I942" s="3">
        <f>I923-'estimated bilateral flows'!I942</f>
        <v>3781.2289658976324</v>
      </c>
      <c r="J942" s="4">
        <f>J923-'estimated bilateral flows'!J942</f>
        <v>0</v>
      </c>
    </row>
    <row r="943" spans="1:10">
      <c r="A943" s="3" t="s">
        <v>18</v>
      </c>
      <c r="B943" s="3" t="s">
        <v>13</v>
      </c>
      <c r="C943" s="3" t="s">
        <v>22</v>
      </c>
      <c r="D943" s="3">
        <f>D924+'estimated bilateral flows'!D943</f>
        <v>87754.440892618513</v>
      </c>
      <c r="E943" s="3">
        <f>E924+'estimated bilateral flows'!E943</f>
        <v>79101.22928367331</v>
      </c>
      <c r="F943" s="3">
        <f>F924+'estimated bilateral flows'!F943</f>
        <v>108408.86423471809</v>
      </c>
      <c r="G943" s="3">
        <f>G924-'estimated bilateral flows'!G943</f>
        <v>103322.53467449214</v>
      </c>
      <c r="H943" s="3">
        <f>H924-'estimated bilateral flows'!H943</f>
        <v>167309.28643545177</v>
      </c>
      <c r="I943" s="3">
        <f>I924-'estimated bilateral flows'!I943</f>
        <v>74066.945831578225</v>
      </c>
      <c r="J943" s="4">
        <f>J924-'estimated bilateral flows'!J943</f>
        <v>0</v>
      </c>
    </row>
    <row r="944" spans="1:10">
      <c r="A944" s="3" t="s">
        <v>18</v>
      </c>
      <c r="B944" s="3" t="s">
        <v>14</v>
      </c>
      <c r="C944" s="3" t="s">
        <v>22</v>
      </c>
      <c r="D944" s="3">
        <f>D925+'estimated bilateral flows'!D944</f>
        <v>585.48889390659713</v>
      </c>
      <c r="E944" s="3">
        <f>E925+'estimated bilateral flows'!E944</f>
        <v>0</v>
      </c>
      <c r="F944" s="3">
        <f>F925+'estimated bilateral flows'!F944</f>
        <v>1345.5714411239915</v>
      </c>
      <c r="G944" s="3">
        <f>G925-'estimated bilateral flows'!G944</f>
        <v>10001.710683532674</v>
      </c>
      <c r="H944" s="3">
        <f>H925-'estimated bilateral flows'!H944</f>
        <v>16688.32016652426</v>
      </c>
      <c r="I944" s="3">
        <f>I925-'estimated bilateral flows'!I944</f>
        <v>7597.1626653939402</v>
      </c>
      <c r="J944" s="4">
        <f>J925-'estimated bilateral flows'!J944</f>
        <v>0</v>
      </c>
    </row>
    <row r="945" spans="1:10">
      <c r="A945" s="3" t="s">
        <v>18</v>
      </c>
      <c r="B945" s="3" t="s">
        <v>15</v>
      </c>
      <c r="C945" s="3" t="s">
        <v>22</v>
      </c>
      <c r="D945" s="3">
        <f>D926+'estimated bilateral flows'!D945</f>
        <v>1895.0094206485057</v>
      </c>
      <c r="E945" s="3">
        <f>E926+'estimated bilateral flows'!E945</f>
        <v>681.7758109484555</v>
      </c>
      <c r="F945" s="3">
        <f>F926+'estimated bilateral flows'!F945</f>
        <v>334.89281650773768</v>
      </c>
      <c r="G945" s="3">
        <f>G926-'estimated bilateral flows'!G945</f>
        <v>14138.855270184118</v>
      </c>
      <c r="H945" s="3">
        <f>H926-'estimated bilateral flows'!H945</f>
        <v>28334.637218907155</v>
      </c>
      <c r="I945" s="3">
        <f>I926-'estimated bilateral flows'!I945</f>
        <v>17272.049239032698</v>
      </c>
      <c r="J945" s="4">
        <f>J926-'estimated bilateral flows'!J945</f>
        <v>0</v>
      </c>
    </row>
    <row r="946" spans="1:10">
      <c r="A946" s="3" t="s">
        <v>18</v>
      </c>
      <c r="B946" s="3" t="s">
        <v>16</v>
      </c>
      <c r="C946" s="3" t="s">
        <v>22</v>
      </c>
      <c r="D946" s="3">
        <f>D927+'estimated bilateral flows'!D946</f>
        <v>46555.9420988481</v>
      </c>
      <c r="E946" s="3">
        <f>E927+'estimated bilateral flows'!E946</f>
        <v>46455.975229822972</v>
      </c>
      <c r="F946" s="3">
        <f>F927+'estimated bilateral flows'!F946</f>
        <v>17906.930138845957</v>
      </c>
      <c r="G946" s="3">
        <f>G927-'estimated bilateral flows'!G946</f>
        <v>3763.6080986156262</v>
      </c>
      <c r="H946" s="3">
        <f>H927-'estimated bilateral flows'!H946</f>
        <v>24539.326580562869</v>
      </c>
      <c r="I946" s="3">
        <f>I927-'estimated bilateral flows'!I946</f>
        <v>16352.203953782033</v>
      </c>
      <c r="J946" s="4">
        <f>J927-'estimated bilateral flows'!J946</f>
        <v>0</v>
      </c>
    </row>
    <row r="947" spans="1:10">
      <c r="A947" s="3" t="s">
        <v>18</v>
      </c>
      <c r="B947" s="3" t="s">
        <v>17</v>
      </c>
      <c r="C947" s="3" t="s">
        <v>22</v>
      </c>
      <c r="D947" s="3">
        <f>D928+'estimated bilateral flows'!D947</f>
        <v>42182.555686412248</v>
      </c>
      <c r="E947" s="3">
        <f>E928+'estimated bilateral flows'!E947</f>
        <v>110211.53556203636</v>
      </c>
      <c r="F947" s="3">
        <f>F928+'estimated bilateral flows'!F947</f>
        <v>27839.268862205005</v>
      </c>
      <c r="G947" s="3">
        <f>G928-'estimated bilateral flows'!G947</f>
        <v>14650.220271993901</v>
      </c>
      <c r="H947" s="3">
        <f>H928-'estimated bilateral flows'!H947</f>
        <v>59667.648746693361</v>
      </c>
      <c r="I947" s="3">
        <f>I928-'estimated bilateral flows'!I947</f>
        <v>64855.127401923579</v>
      </c>
      <c r="J947" s="4">
        <f>J928-'estimated bilateral flows'!J947</f>
        <v>0</v>
      </c>
    </row>
    <row r="948" spans="1:10">
      <c r="A948" s="3" t="s">
        <v>18</v>
      </c>
      <c r="B948" s="3" t="s">
        <v>18</v>
      </c>
      <c r="C948" s="3" t="s">
        <v>22</v>
      </c>
      <c r="D948" s="3">
        <f>D929+'estimated bilateral flows'!D948</f>
        <v>0</v>
      </c>
      <c r="E948" s="3">
        <f>E929+'estimated bilateral flows'!E948</f>
        <v>0</v>
      </c>
      <c r="F948" s="3">
        <f>F929+'estimated bilateral flows'!F948</f>
        <v>0</v>
      </c>
      <c r="G948" s="3">
        <f>G929-'estimated bilateral flows'!G948</f>
        <v>0</v>
      </c>
      <c r="H948" s="3">
        <f>H929-'estimated bilateral flows'!H948</f>
        <v>0</v>
      </c>
      <c r="I948" s="3">
        <f>I929-'estimated bilateral flows'!I948</f>
        <v>0</v>
      </c>
      <c r="J948" s="4">
        <f>J929-'estimated bilateral flows'!J948</f>
        <v>0</v>
      </c>
    </row>
    <row r="949" spans="1:10">
      <c r="A949" s="3" t="s">
        <v>18</v>
      </c>
      <c r="B949" s="3" t="s">
        <v>19</v>
      </c>
      <c r="C949" s="3" t="s">
        <v>22</v>
      </c>
      <c r="D949" s="3">
        <f>D930+'estimated bilateral flows'!D949</f>
        <v>475925.7149677116</v>
      </c>
      <c r="E949" s="3">
        <f>E930+'estimated bilateral flows'!E949</f>
        <v>636100.64041832206</v>
      </c>
      <c r="F949" s="3">
        <f>F930+'estimated bilateral flows'!F949</f>
        <v>741251.55269425351</v>
      </c>
      <c r="G949" s="3">
        <f>G930-'estimated bilateral flows'!G949</f>
        <v>515352.85045474558</v>
      </c>
      <c r="H949" s="3">
        <f>H930-'estimated bilateral flows'!H949</f>
        <v>797397.92129961797</v>
      </c>
      <c r="I949" s="3">
        <f>I930-'estimated bilateral flows'!I949</f>
        <v>341442.7456822907</v>
      </c>
      <c r="J949" s="4">
        <f>J930-'estimated bilateral flows'!J949</f>
        <v>9077.703642639759</v>
      </c>
    </row>
    <row r="950" spans="1:10">
      <c r="A950" s="3" t="s">
        <v>18</v>
      </c>
      <c r="B950" s="3" t="s">
        <v>37</v>
      </c>
      <c r="C950" s="3" t="s">
        <v>22</v>
      </c>
      <c r="D950" s="3">
        <f t="shared" ref="D950:J950" si="34">SUM(D933:D949)</f>
        <v>2051430.9787857251</v>
      </c>
      <c r="E950" s="3">
        <f t="shared" si="34"/>
        <v>2240376.2556312345</v>
      </c>
      <c r="F950" s="3">
        <f t="shared" si="34"/>
        <v>1678660.5292085758</v>
      </c>
      <c r="G950" s="3">
        <f t="shared" si="34"/>
        <v>1712990.0437022061</v>
      </c>
      <c r="H950" s="3">
        <f t="shared" si="34"/>
        <v>3296081.3159159245</v>
      </c>
      <c r="I950" s="3">
        <f t="shared" si="34"/>
        <v>1307387.2675464132</v>
      </c>
      <c r="J950" s="3">
        <f t="shared" si="34"/>
        <v>29451.604652631104</v>
      </c>
    </row>
    <row r="952" spans="1:10">
      <c r="A952" s="3" t="s">
        <v>18</v>
      </c>
      <c r="B952" s="3" t="s">
        <v>3</v>
      </c>
      <c r="C952" s="3" t="s">
        <v>23</v>
      </c>
      <c r="D952" s="3">
        <f>D933+'estimated bilateral flows'!D952</f>
        <v>18.133363805342729</v>
      </c>
      <c r="E952" s="3">
        <f>E933+'estimated bilateral flows'!E952</f>
        <v>79.697983668539905</v>
      </c>
      <c r="F952" s="3">
        <f>F933+'estimated bilateral flows'!F952</f>
        <v>45.724153887376886</v>
      </c>
      <c r="G952" s="3">
        <f>G933-'estimated bilateral flows'!G952</f>
        <v>9368.2352277933023</v>
      </c>
      <c r="H952" s="3">
        <f>H933-'estimated bilateral flows'!H952</f>
        <v>14794.824372700374</v>
      </c>
      <c r="I952" s="3">
        <f>I933-'estimated bilateral flows'!I952</f>
        <v>17863.292800652449</v>
      </c>
      <c r="J952" s="4">
        <f>J933-'estimated bilateral flows'!J952</f>
        <v>0</v>
      </c>
    </row>
    <row r="953" spans="1:10">
      <c r="A953" s="3" t="s">
        <v>18</v>
      </c>
      <c r="B953" s="3" t="s">
        <v>4</v>
      </c>
      <c r="C953" s="3" t="s">
        <v>23</v>
      </c>
      <c r="D953" s="3">
        <f>D934+'estimated bilateral flows'!D953</f>
        <v>10460.592113497873</v>
      </c>
      <c r="E953" s="3">
        <f>E934+'estimated bilateral flows'!E953</f>
        <v>79071.785225429921</v>
      </c>
      <c r="F953" s="3">
        <f>F934+'estimated bilateral flows'!F953</f>
        <v>65930.760477567848</v>
      </c>
      <c r="G953" s="3">
        <f>G934-'estimated bilateral flows'!G953</f>
        <v>24754.03985485775</v>
      </c>
      <c r="H953" s="3">
        <f>H934-'estimated bilateral flows'!H953</f>
        <v>115349.4781600368</v>
      </c>
      <c r="I953" s="3">
        <f>I934-'estimated bilateral flows'!I953</f>
        <v>117.63500191952184</v>
      </c>
      <c r="J953" s="4">
        <f>J934-'estimated bilateral flows'!J953</f>
        <v>0</v>
      </c>
    </row>
    <row r="954" spans="1:10">
      <c r="A954" s="3" t="s">
        <v>18</v>
      </c>
      <c r="B954" s="3" t="s">
        <v>5</v>
      </c>
      <c r="C954" s="3" t="s">
        <v>23</v>
      </c>
      <c r="D954" s="3">
        <f>D935+'estimated bilateral flows'!D954</f>
        <v>0</v>
      </c>
      <c r="E954" s="3">
        <f>E935+'estimated bilateral flows'!E954</f>
        <v>766.61870004976458</v>
      </c>
      <c r="F954" s="3">
        <f>F935+'estimated bilateral flows'!F954</f>
        <v>0</v>
      </c>
      <c r="G954" s="3">
        <f>G935-'estimated bilateral flows'!G954</f>
        <v>1307.6675422519265</v>
      </c>
      <c r="H954" s="3">
        <f>H935-'estimated bilateral flows'!H954</f>
        <v>10822.471743172533</v>
      </c>
      <c r="I954" s="3">
        <f>I935-'estimated bilateral flows'!I954</f>
        <v>35642.617329211411</v>
      </c>
      <c r="J954" s="4">
        <f>J935-'estimated bilateral flows'!J954</f>
        <v>0</v>
      </c>
    </row>
    <row r="955" spans="1:10">
      <c r="A955" s="3" t="s">
        <v>18</v>
      </c>
      <c r="B955" s="3" t="s">
        <v>6</v>
      </c>
      <c r="C955" s="3" t="s">
        <v>23</v>
      </c>
      <c r="D955" s="3">
        <f>D936+'estimated bilateral flows'!D955</f>
        <v>10672.480655650874</v>
      </c>
      <c r="E955" s="3">
        <f>E936+'estimated bilateral flows'!E955</f>
        <v>2956.4156798948843</v>
      </c>
      <c r="F955" s="3">
        <f>F936+'estimated bilateral flows'!F955</f>
        <v>2901.7564698232936</v>
      </c>
      <c r="G955" s="3">
        <f>G936-'estimated bilateral flows'!G955</f>
        <v>19850.29663570394</v>
      </c>
      <c r="H955" s="3">
        <f>H936-'estimated bilateral flows'!H955</f>
        <v>31727.076963894182</v>
      </c>
      <c r="I955" s="3">
        <f>I936-'estimated bilateral flows'!I955</f>
        <v>45208.04506923123</v>
      </c>
      <c r="J955" s="4">
        <f>J936-'estimated bilateral flows'!J955</f>
        <v>0</v>
      </c>
    </row>
    <row r="956" spans="1:10">
      <c r="A956" s="3" t="s">
        <v>18</v>
      </c>
      <c r="B956" s="3" t="s">
        <v>7</v>
      </c>
      <c r="C956" s="3" t="s">
        <v>23</v>
      </c>
      <c r="D956" s="3">
        <f>D937+'estimated bilateral flows'!D956</f>
        <v>1090644.1445586379</v>
      </c>
      <c r="E956" s="3">
        <f>E937+'estimated bilateral flows'!E956</f>
        <v>1132724.6710284806</v>
      </c>
      <c r="F956" s="3">
        <f>F937+'estimated bilateral flows'!F956</f>
        <v>510937.05958914105</v>
      </c>
      <c r="G956" s="3">
        <f>G937-'estimated bilateral flows'!G956</f>
        <v>727696.63922283635</v>
      </c>
      <c r="H956" s="3">
        <f>H937-'estimated bilateral flows'!H956</f>
        <v>1508936.7553647326</v>
      </c>
      <c r="I956" s="3">
        <f>I937-'estimated bilateral flows'!I956</f>
        <v>410366.65994501277</v>
      </c>
      <c r="J956" s="4">
        <f>J937-'estimated bilateral flows'!J956</f>
        <v>16208.337210185544</v>
      </c>
    </row>
    <row r="957" spans="1:10">
      <c r="A957" s="3" t="s">
        <v>18</v>
      </c>
      <c r="B957" s="3" t="s">
        <v>8</v>
      </c>
      <c r="C957" s="3" t="s">
        <v>23</v>
      </c>
      <c r="D957" s="3">
        <f>D938+'estimated bilateral flows'!D957</f>
        <v>25369.386568252063</v>
      </c>
      <c r="E957" s="3">
        <f>E938+'estimated bilateral flows'!E957</f>
        <v>0</v>
      </c>
      <c r="F957" s="3">
        <f>F938+'estimated bilateral flows'!F957</f>
        <v>53472.427721970758</v>
      </c>
      <c r="G957" s="3">
        <f>G938-'estimated bilateral flows'!G957</f>
        <v>3322.4113780954676</v>
      </c>
      <c r="H957" s="3">
        <f>H938-'estimated bilateral flows'!H957</f>
        <v>101565.65335437054</v>
      </c>
      <c r="I957" s="3">
        <f>I938-'estimated bilateral flows'!I957</f>
        <v>38451.834297959867</v>
      </c>
      <c r="J957" s="4">
        <f>J938-'estimated bilateral flows'!J957</f>
        <v>0</v>
      </c>
    </row>
    <row r="958" spans="1:10">
      <c r="A958" s="3" t="s">
        <v>18</v>
      </c>
      <c r="B958" s="3" t="s">
        <v>9</v>
      </c>
      <c r="C958" s="3" t="s">
        <v>23</v>
      </c>
      <c r="D958" s="3">
        <f>D939+'estimated bilateral flows'!D958</f>
        <v>0</v>
      </c>
      <c r="E958" s="3">
        <f>E939+'estimated bilateral flows'!E958</f>
        <v>5222.11550132909</v>
      </c>
      <c r="F958" s="3">
        <f>F939+'estimated bilateral flows'!F958</f>
        <v>0.69710622979227255</v>
      </c>
      <c r="G958" s="3">
        <f>G939-'estimated bilateral flows'!G958</f>
        <v>8979.2667089703609</v>
      </c>
      <c r="H958" s="3">
        <f>H939-'estimated bilateral flows'!H958</f>
        <v>11710.081599269437</v>
      </c>
      <c r="I958" s="3">
        <f>I939-'estimated bilateral flows'!I958</f>
        <v>31519.857376761691</v>
      </c>
      <c r="J958" s="4">
        <f>J939-'estimated bilateral flows'!J958</f>
        <v>0</v>
      </c>
    </row>
    <row r="959" spans="1:10">
      <c r="A959" s="3" t="s">
        <v>18</v>
      </c>
      <c r="B959" s="3" t="s">
        <v>10</v>
      </c>
      <c r="C959" s="3" t="s">
        <v>23</v>
      </c>
      <c r="D959" s="3">
        <f>D940+'estimated bilateral flows'!D959</f>
        <v>125646.4438487654</v>
      </c>
      <c r="E959" s="3">
        <f>E940+'estimated bilateral flows'!E959</f>
        <v>96696.425042415605</v>
      </c>
      <c r="F959" s="3">
        <f>F940+'estimated bilateral flows'!F959</f>
        <v>54730.818870453564</v>
      </c>
      <c r="G959" s="3">
        <f>G940-'estimated bilateral flows'!G959</f>
        <v>59909.349639494409</v>
      </c>
      <c r="H959" s="3">
        <f>H940-'estimated bilateral flows'!H959</f>
        <v>2356.3454475756307</v>
      </c>
      <c r="I959" s="3">
        <f>I940-'estimated bilateral flows'!I959</f>
        <v>138725.36105197208</v>
      </c>
      <c r="J959" s="4">
        <f>J940-'estimated bilateral flows'!J959</f>
        <v>2470.0510137797974</v>
      </c>
    </row>
    <row r="960" spans="1:10">
      <c r="A960" s="3" t="s">
        <v>18</v>
      </c>
      <c r="B960" s="3" t="s">
        <v>11</v>
      </c>
      <c r="C960" s="3" t="s">
        <v>23</v>
      </c>
      <c r="D960" s="3">
        <f>D941+'estimated bilateral flows'!D960</f>
        <v>166441.04336937319</v>
      </c>
      <c r="E960" s="3">
        <f>E941+'estimated bilateral flows'!E960</f>
        <v>45401.284696511553</v>
      </c>
      <c r="F960" s="3">
        <f>F941+'estimated bilateral flows'!F960</f>
        <v>89523.47933817684</v>
      </c>
      <c r="G960" s="3">
        <f>G941-'estimated bilateral flows'!G960</f>
        <v>184060.17068108209</v>
      </c>
      <c r="H960" s="3">
        <f>H941-'estimated bilateral flows'!H960</f>
        <v>399309.00615918048</v>
      </c>
      <c r="I960" s="3">
        <f>I941-'estimated bilateral flows'!I960</f>
        <v>67776.637649488868</v>
      </c>
      <c r="J960" s="4">
        <f>J941-'estimated bilateral flows'!J960</f>
        <v>0</v>
      </c>
    </row>
    <row r="961" spans="1:10">
      <c r="A961" s="3" t="s">
        <v>18</v>
      </c>
      <c r="B961" s="3" t="s">
        <v>12</v>
      </c>
      <c r="C961" s="3" t="s">
        <v>23</v>
      </c>
      <c r="D961" s="3">
        <f>D942+'estimated bilateral flows'!D961</f>
        <v>3981.0683165108817</v>
      </c>
      <c r="E961" s="3">
        <f>E942+'estimated bilateral flows'!E961</f>
        <v>0</v>
      </c>
      <c r="F961" s="3">
        <f>F942+'estimated bilateral flows'!F961</f>
        <v>2873.0955225515982</v>
      </c>
      <c r="G961" s="3">
        <f>G942-'estimated bilateral flows'!G961</f>
        <v>11648.910721375238</v>
      </c>
      <c r="H961" s="3">
        <f>H942-'estimated bilateral flows'!H961</f>
        <v>25155.579778172279</v>
      </c>
      <c r="I961" s="3">
        <f>I942-'estimated bilateral flows'!I961</f>
        <v>3798.8878091514553</v>
      </c>
      <c r="J961" s="4">
        <f>J942-'estimated bilateral flows'!J961</f>
        <v>0</v>
      </c>
    </row>
    <row r="962" spans="1:10">
      <c r="A962" s="3" t="s">
        <v>18</v>
      </c>
      <c r="B962" s="3" t="s">
        <v>13</v>
      </c>
      <c r="C962" s="3" t="s">
        <v>23</v>
      </c>
      <c r="D962" s="3">
        <f>D943+'estimated bilateral flows'!D962</f>
        <v>90060.665902443332</v>
      </c>
      <c r="E962" s="3">
        <f>E943+'estimated bilateral flows'!E962</f>
        <v>78817.510706106492</v>
      </c>
      <c r="F962" s="3">
        <f>F943+'estimated bilateral flows'!F962</f>
        <v>108248.29413238339</v>
      </c>
      <c r="G962" s="3">
        <f>G943-'estimated bilateral flows'!G962</f>
        <v>103237.72834247195</v>
      </c>
      <c r="H962" s="3">
        <f>H943-'estimated bilateral flows'!H962</f>
        <v>168797.12456214082</v>
      </c>
      <c r="I962" s="3">
        <f>I943-'estimated bilateral flows'!I962</f>
        <v>74412.848340663317</v>
      </c>
      <c r="J962" s="4">
        <f>J943-'estimated bilateral flows'!J962</f>
        <v>0</v>
      </c>
    </row>
    <row r="963" spans="1:10">
      <c r="A963" s="3" t="s">
        <v>18</v>
      </c>
      <c r="B963" s="3" t="s">
        <v>14</v>
      </c>
      <c r="C963" s="3" t="s">
        <v>23</v>
      </c>
      <c r="D963" s="3">
        <f>D944+'estimated bilateral flows'!D963</f>
        <v>600.87579759337837</v>
      </c>
      <c r="E963" s="3">
        <f>E944+'estimated bilateral flows'!E963</f>
        <v>0</v>
      </c>
      <c r="F963" s="3">
        <f>F944+'estimated bilateral flows'!F963</f>
        <v>1343.5784440981013</v>
      </c>
      <c r="G963" s="3">
        <f>G944-'estimated bilateral flows'!G963</f>
        <v>9993.5013572741791</v>
      </c>
      <c r="H963" s="3">
        <f>H944-'estimated bilateral flows'!H963</f>
        <v>16836.725073048845</v>
      </c>
      <c r="I963" s="3">
        <f>I944-'estimated bilateral flows'!I963</f>
        <v>7632.64242763313</v>
      </c>
      <c r="J963" s="4">
        <f>J944-'estimated bilateral flows'!J963</f>
        <v>0</v>
      </c>
    </row>
    <row r="964" spans="1:10">
      <c r="A964" s="3" t="s">
        <v>18</v>
      </c>
      <c r="B964" s="3" t="s">
        <v>15</v>
      </c>
      <c r="C964" s="3" t="s">
        <v>23</v>
      </c>
      <c r="D964" s="3">
        <f>D945+'estimated bilateral flows'!D964</f>
        <v>1944.811095359202</v>
      </c>
      <c r="E964" s="3">
        <f>E945+'estimated bilateral flows'!E964</f>
        <v>679.33043222231618</v>
      </c>
      <c r="F964" s="3">
        <f>F945+'estimated bilateral flows'!F964</f>
        <v>334.39678904543189</v>
      </c>
      <c r="G964" s="3">
        <f>G945-'estimated bilateral flows'!G964</f>
        <v>14127.250207859561</v>
      </c>
      <c r="H964" s="3">
        <f>H945-'estimated bilateral flows'!H964</f>
        <v>28586.609804878688</v>
      </c>
      <c r="I964" s="3">
        <f>I945-'estimated bilateral flows'!I964</f>
        <v>17352.712011093099</v>
      </c>
      <c r="J964" s="4">
        <f>J945-'estimated bilateral flows'!J964</f>
        <v>0</v>
      </c>
    </row>
    <row r="965" spans="1:10">
      <c r="A965" s="3" t="s">
        <v>18</v>
      </c>
      <c r="B965" s="3" t="s">
        <v>16</v>
      </c>
      <c r="C965" s="3" t="s">
        <v>23</v>
      </c>
      <c r="D965" s="3">
        <f>D946+'estimated bilateral flows'!D965</f>
        <v>47779.452578000964</v>
      </c>
      <c r="E965" s="3">
        <f>E946+'estimated bilateral flows'!E965</f>
        <v>46289.347943103858</v>
      </c>
      <c r="F965" s="3">
        <f>F946+'estimated bilateral flows'!F965</f>
        <v>17880.407237557469</v>
      </c>
      <c r="G965" s="3">
        <f>G946-'estimated bilateral flows'!G965</f>
        <v>3760.5189583906927</v>
      </c>
      <c r="H965" s="3">
        <f>H946-'estimated bilateral flows'!H965</f>
        <v>24757.548452568291</v>
      </c>
      <c r="I965" s="3">
        <f>I946-'estimated bilateral flows'!I965</f>
        <v>16428.570925758253</v>
      </c>
      <c r="J965" s="4">
        <f>J946-'estimated bilateral flows'!J965</f>
        <v>0</v>
      </c>
    </row>
    <row r="966" spans="1:10">
      <c r="A966" s="3" t="s">
        <v>18</v>
      </c>
      <c r="B966" s="3" t="s">
        <v>17</v>
      </c>
      <c r="C966" s="3" t="s">
        <v>23</v>
      </c>
      <c r="D966" s="3">
        <f>D947+'estimated bilateral flows'!D966</f>
        <v>43291.131661745196</v>
      </c>
      <c r="E966" s="3">
        <f>E947+'estimated bilateral flows'!E966</f>
        <v>109816.23121108905</v>
      </c>
      <c r="F966" s="3">
        <f>F947+'estimated bilateral flows'!F966</f>
        <v>27798.034648732857</v>
      </c>
      <c r="G966" s="3">
        <f>G947-'estimated bilateral flows'!G966</f>
        <v>14638.195485257205</v>
      </c>
      <c r="H966" s="3">
        <f>H947-'estimated bilateral flows'!H966</f>
        <v>60198.2576843477</v>
      </c>
      <c r="I966" s="3">
        <f>I947-'estimated bilateral flows'!I966</f>
        <v>65158.009491140147</v>
      </c>
      <c r="J966" s="4">
        <f>J947-'estimated bilateral flows'!J966</f>
        <v>0</v>
      </c>
    </row>
    <row r="967" spans="1:10">
      <c r="A967" s="3" t="s">
        <v>18</v>
      </c>
      <c r="B967" s="3" t="s">
        <v>18</v>
      </c>
      <c r="C967" s="3" t="s">
        <v>23</v>
      </c>
      <c r="D967" s="3">
        <f>D948+'estimated bilateral flows'!D967</f>
        <v>0</v>
      </c>
      <c r="E967" s="3">
        <f>E948+'estimated bilateral flows'!E967</f>
        <v>0</v>
      </c>
      <c r="F967" s="3">
        <f>F948+'estimated bilateral flows'!F967</f>
        <v>0</v>
      </c>
      <c r="G967" s="3">
        <f>G948-'estimated bilateral flows'!G967</f>
        <v>0</v>
      </c>
      <c r="H967" s="3">
        <f>H948-'estimated bilateral flows'!H967</f>
        <v>0</v>
      </c>
      <c r="I967" s="3">
        <f>I948-'estimated bilateral flows'!I967</f>
        <v>0</v>
      </c>
      <c r="J967" s="4">
        <f>J948-'estimated bilateral flows'!J967</f>
        <v>0</v>
      </c>
    </row>
    <row r="968" spans="1:10">
      <c r="A968" s="3" t="s">
        <v>18</v>
      </c>
      <c r="B968" s="3" t="s">
        <v>19</v>
      </c>
      <c r="C968" s="3" t="s">
        <v>23</v>
      </c>
      <c r="D968" s="3">
        <f>D949+'estimated bilateral flows'!D968</f>
        <v>488433.25048970722</v>
      </c>
      <c r="E968" s="3">
        <f>E949+'estimated bilateral flows'!E968</f>
        <v>633819.0884055004</v>
      </c>
      <c r="F968" s="3">
        <f>F949+'estimated bilateral flows'!F968</f>
        <v>740153.64581632358</v>
      </c>
      <c r="G968" s="3">
        <f>G949-'estimated bilateral flows'!G968</f>
        <v>514929.85284748685</v>
      </c>
      <c r="H968" s="3">
        <f>H949-'estimated bilateral flows'!H968</f>
        <v>804488.97437101987</v>
      </c>
      <c r="I968" s="3">
        <f>I949-'estimated bilateral flows'!I968</f>
        <v>343037.32881400199</v>
      </c>
      <c r="J968" s="4">
        <f>J949-'estimated bilateral flows'!J968</f>
        <v>8322.2585962393368</v>
      </c>
    </row>
    <row r="969" spans="1:10">
      <c r="A969" s="3" t="s">
        <v>18</v>
      </c>
      <c r="B969" s="3" t="s">
        <v>37</v>
      </c>
      <c r="C969" s="3" t="s">
        <v>23</v>
      </c>
      <c r="D969" s="3">
        <f t="shared" ref="D969:J969" si="35">SUM(D952:D968)</f>
        <v>2105343.4803193426</v>
      </c>
      <c r="E969" s="3">
        <f t="shared" si="35"/>
        <v>2232340.522555802</v>
      </c>
      <c r="F969" s="3">
        <f t="shared" si="35"/>
        <v>1676174.1763179428</v>
      </c>
      <c r="G969" s="3">
        <f t="shared" si="35"/>
        <v>1711584.0348112015</v>
      </c>
      <c r="H969" s="3">
        <f t="shared" si="35"/>
        <v>3325392.5128911086</v>
      </c>
      <c r="I969" s="3">
        <f t="shared" si="35"/>
        <v>1313492.9403416514</v>
      </c>
      <c r="J969" s="3">
        <f t="shared" si="35"/>
        <v>27000.646820204674</v>
      </c>
    </row>
    <row r="971" spans="1:10">
      <c r="A971" s="3" t="s">
        <v>18</v>
      </c>
      <c r="B971" s="3" t="s">
        <v>3</v>
      </c>
      <c r="C971" s="3" t="s">
        <v>24</v>
      </c>
      <c r="D971" s="3">
        <f>D952+'estimated bilateral flows'!D971</f>
        <v>18.161315148084878</v>
      </c>
      <c r="E971" s="3">
        <f>E952+'estimated bilateral flows'!E971</f>
        <v>80.372741075456659</v>
      </c>
      <c r="F971" s="3">
        <f>F952+'estimated bilateral flows'!F971</f>
        <v>46.051222740801244</v>
      </c>
      <c r="G971" s="3">
        <f>G952-'estimated bilateral flows'!G971</f>
        <v>8698.1050977140003</v>
      </c>
      <c r="H971" s="3">
        <f>H952-'estimated bilateral flows'!H971</f>
        <v>14933.836891296369</v>
      </c>
      <c r="I971" s="3">
        <f>I952-'estimated bilateral flows'!I971</f>
        <v>17443.951245538196</v>
      </c>
      <c r="J971" s="4">
        <f>J952-'estimated bilateral flows'!J971</f>
        <v>0</v>
      </c>
    </row>
    <row r="972" spans="1:10">
      <c r="A972" s="3" t="s">
        <v>18</v>
      </c>
      <c r="B972" s="3" t="s">
        <v>4</v>
      </c>
      <c r="C972" s="3" t="s">
        <v>24</v>
      </c>
      <c r="D972" s="3">
        <f>D953+'estimated bilateral flows'!D972</f>
        <v>10476.716402327507</v>
      </c>
      <c r="E972" s="3">
        <f>E953+'estimated bilateral flows'!E972</f>
        <v>79741.240967006612</v>
      </c>
      <c r="F972" s="3">
        <f>F953+'estimated bilateral flows'!F972</f>
        <v>66402.368947085037</v>
      </c>
      <c r="G972" s="3">
        <f>G953-'estimated bilateral flows'!G972</f>
        <v>22983.329839089769</v>
      </c>
      <c r="H972" s="3">
        <f>H953-'estimated bilateral flows'!H972</f>
        <v>116433.30457620898</v>
      </c>
      <c r="I972" s="3">
        <f>I953-'estimated bilateral flows'!I972</f>
        <v>114.87351526690431</v>
      </c>
      <c r="J972" s="4">
        <f>J953-'estimated bilateral flows'!J972</f>
        <v>0</v>
      </c>
    </row>
    <row r="973" spans="1:10">
      <c r="A973" s="3" t="s">
        <v>18</v>
      </c>
      <c r="B973" s="3" t="s">
        <v>5</v>
      </c>
      <c r="C973" s="3" t="s">
        <v>24</v>
      </c>
      <c r="D973" s="3">
        <f>D954+'estimated bilateral flows'!D973</f>
        <v>0</v>
      </c>
      <c r="E973" s="3">
        <f>E954+'estimated bilateral flows'!E973</f>
        <v>773.10922367820194</v>
      </c>
      <c r="F973" s="3">
        <f>F954+'estimated bilateral flows'!F973</f>
        <v>0</v>
      </c>
      <c r="G973" s="3">
        <f>G954-'estimated bilateral flows'!G973</f>
        <v>1214.1272543661173</v>
      </c>
      <c r="H973" s="3">
        <f>H954-'estimated bilateral flows'!H973</f>
        <v>10924.159942812703</v>
      </c>
      <c r="I973" s="3">
        <f>I954-'estimated bilateral flows'!I973</f>
        <v>34805.905377726864</v>
      </c>
      <c r="J973" s="4">
        <f>J954-'estimated bilateral flows'!J973</f>
        <v>0</v>
      </c>
    </row>
    <row r="974" spans="1:10">
      <c r="A974" s="3" t="s">
        <v>18</v>
      </c>
      <c r="B974" s="3" t="s">
        <v>6</v>
      </c>
      <c r="C974" s="3" t="s">
        <v>24</v>
      </c>
      <c r="D974" s="3">
        <f>D955+'estimated bilateral flows'!D974</f>
        <v>10688.931556207292</v>
      </c>
      <c r="E974" s="3">
        <f>E955+'estimated bilateral flows'!E974</f>
        <v>2981.4459665609866</v>
      </c>
      <c r="F974" s="3">
        <f>F955+'estimated bilateral flows'!F974</f>
        <v>2922.5129864739788</v>
      </c>
      <c r="G974" s="3">
        <f>G955-'estimated bilateral flows'!G974</f>
        <v>18430.361979587244</v>
      </c>
      <c r="H974" s="3">
        <f>H955-'estimated bilateral flows'!H974</f>
        <v>32025.185327017312</v>
      </c>
      <c r="I974" s="3">
        <f>I955-'estimated bilateral flows'!I974</f>
        <v>44146.784296395759</v>
      </c>
      <c r="J974" s="4">
        <f>J955-'estimated bilateral flows'!J974</f>
        <v>0</v>
      </c>
    </row>
    <row r="975" spans="1:10">
      <c r="A975" s="3" t="s">
        <v>18</v>
      </c>
      <c r="B975" s="3" t="s">
        <v>7</v>
      </c>
      <c r="C975" s="3" t="s">
        <v>24</v>
      </c>
      <c r="D975" s="3">
        <f>D956+'estimated bilateral flows'!D975</f>
        <v>1092325.2980733153</v>
      </c>
      <c r="E975" s="3">
        <f>E956+'estimated bilateral flows'!E975</f>
        <v>1142314.8052651579</v>
      </c>
      <c r="F975" s="3">
        <f>F956+'estimated bilateral flows'!F975</f>
        <v>514591.83685770346</v>
      </c>
      <c r="G975" s="3">
        <f>G956-'estimated bilateral flows'!G975</f>
        <v>675642.92455372494</v>
      </c>
      <c r="H975" s="3">
        <f>H956-'estimated bilateral flows'!H975</f>
        <v>1523114.7606915396</v>
      </c>
      <c r="I975" s="3">
        <f>I956-'estimated bilateral flows'!I975</f>
        <v>400733.28522128327</v>
      </c>
      <c r="J975" s="4">
        <f>J956-'estimated bilateral flows'!J975</f>
        <v>17192.884727653549</v>
      </c>
    </row>
    <row r="976" spans="1:10">
      <c r="A976" s="3" t="s">
        <v>18</v>
      </c>
      <c r="B976" s="3" t="s">
        <v>8</v>
      </c>
      <c r="C976" s="3" t="s">
        <v>24</v>
      </c>
      <c r="D976" s="3">
        <f>D957+'estimated bilateral flows'!D976</f>
        <v>25408.491746239964</v>
      </c>
      <c r="E976" s="3">
        <f>E957+'estimated bilateral flows'!E976</f>
        <v>0</v>
      </c>
      <c r="F976" s="3">
        <f>F957+'estimated bilateral flows'!F976</f>
        <v>53854.920652685658</v>
      </c>
      <c r="G976" s="3">
        <f>G957-'estimated bilateral flows'!G976</f>
        <v>3084.7521055811812</v>
      </c>
      <c r="H976" s="3">
        <f>H957-'estimated bilateral flows'!H976</f>
        <v>102519.96662771303</v>
      </c>
      <c r="I976" s="3">
        <f>I957-'estimated bilateral flows'!I976</f>
        <v>37549.175859146548</v>
      </c>
      <c r="J976" s="4">
        <f>J957-'estimated bilateral flows'!J976</f>
        <v>0</v>
      </c>
    </row>
    <row r="977" spans="1:10">
      <c r="A977" s="3" t="s">
        <v>18</v>
      </c>
      <c r="B977" s="3" t="s">
        <v>9</v>
      </c>
      <c r="C977" s="3" t="s">
        <v>24</v>
      </c>
      <c r="D977" s="3">
        <f>D958+'estimated bilateral flows'!D977</f>
        <v>0</v>
      </c>
      <c r="E977" s="3">
        <f>E958+'estimated bilateral flows'!E977</f>
        <v>5266.3281771346828</v>
      </c>
      <c r="F977" s="3">
        <f>F958+'estimated bilateral flows'!F977</f>
        <v>0.70209269134287289</v>
      </c>
      <c r="G977" s="3">
        <f>G958-'estimated bilateral flows'!G977</f>
        <v>8336.9603384121965</v>
      </c>
      <c r="H977" s="3">
        <f>H958-'estimated bilateral flows'!H977</f>
        <v>11820.109802043024</v>
      </c>
      <c r="I977" s="3">
        <f>I958-'estimated bilateral flows'!I977</f>
        <v>30779.927389784822</v>
      </c>
      <c r="J977" s="4">
        <f>J958-'estimated bilateral flows'!J977</f>
        <v>0</v>
      </c>
    </row>
    <row r="978" spans="1:10">
      <c r="A978" s="3" t="s">
        <v>18</v>
      </c>
      <c r="B978" s="3" t="s">
        <v>10</v>
      </c>
      <c r="C978" s="3" t="s">
        <v>24</v>
      </c>
      <c r="D978" s="3">
        <f>D959+'estimated bilateral flows'!D978</f>
        <v>125840.11926685381</v>
      </c>
      <c r="E978" s="3">
        <f>E959+'estimated bilateral flows'!E978</f>
        <v>97515.098564836182</v>
      </c>
      <c r="F978" s="3">
        <f>F959+'estimated bilateral flows'!F978</f>
        <v>55122.31318260698</v>
      </c>
      <c r="G978" s="3">
        <f>G959-'estimated bilateral flows'!G978</f>
        <v>55623.904271110179</v>
      </c>
      <c r="H978" s="3">
        <f>H959-'estimated bilateral flows'!H978</f>
        <v>2378.4857249522329</v>
      </c>
      <c r="I978" s="3">
        <f>I959-'estimated bilateral flows'!I978</f>
        <v>135468.77732541549</v>
      </c>
      <c r="J978" s="4">
        <f>J959-'estimated bilateral flows'!J978</f>
        <v>2620.0900068054357</v>
      </c>
    </row>
    <row r="979" spans="1:10">
      <c r="A979" s="3" t="s">
        <v>18</v>
      </c>
      <c r="B979" s="3" t="s">
        <v>11</v>
      </c>
      <c r="C979" s="3" t="s">
        <v>24</v>
      </c>
      <c r="D979" s="3">
        <f>D960+'estimated bilateral flows'!D979</f>
        <v>166697.60087847736</v>
      </c>
      <c r="E979" s="3">
        <f>E960+'estimated bilateral flows'!E979</f>
        <v>45785.671499318465</v>
      </c>
      <c r="F979" s="3">
        <f>F960+'estimated bilateral flows'!F979</f>
        <v>90163.848579646394</v>
      </c>
      <c r="G979" s="3">
        <f>G960-'estimated bilateral flows'!G979</f>
        <v>170893.948535528</v>
      </c>
      <c r="H979" s="3">
        <f>H960-'estimated bilateral flows'!H979</f>
        <v>403060.92299481912</v>
      </c>
      <c r="I979" s="3">
        <f>I960-'estimated bilateral flows'!I979</f>
        <v>66185.578209914893</v>
      </c>
      <c r="J979" s="4">
        <f>J960-'estimated bilateral flows'!J979</f>
        <v>0</v>
      </c>
    </row>
    <row r="980" spans="1:10">
      <c r="A980" s="3" t="s">
        <v>18</v>
      </c>
      <c r="B980" s="3" t="s">
        <v>12</v>
      </c>
      <c r="C980" s="3" t="s">
        <v>24</v>
      </c>
      <c r="D980" s="3">
        <f>D961+'estimated bilateral flows'!D980</f>
        <v>3987.2048616212774</v>
      </c>
      <c r="E980" s="3">
        <f>E961+'estimated bilateral flows'!E980</f>
        <v>0</v>
      </c>
      <c r="F980" s="3">
        <f>F961+'estimated bilateral flows'!F980</f>
        <v>2893.6470249512749</v>
      </c>
      <c r="G980" s="3">
        <f>G961-'estimated bilateral flows'!G980</f>
        <v>10815.63893995818</v>
      </c>
      <c r="H980" s="3">
        <f>H961-'estimated bilateral flows'!H980</f>
        <v>25391.94219881438</v>
      </c>
      <c r="I980" s="3">
        <f>I961-'estimated bilateral flows'!I980</f>
        <v>3709.7087569256546</v>
      </c>
      <c r="J980" s="4">
        <f>J961-'estimated bilateral flows'!J980</f>
        <v>0</v>
      </c>
    </row>
    <row r="981" spans="1:10">
      <c r="A981" s="3" t="s">
        <v>18</v>
      </c>
      <c r="B981" s="3" t="s">
        <v>13</v>
      </c>
      <c r="C981" s="3" t="s">
        <v>24</v>
      </c>
      <c r="D981" s="3">
        <f>D962+'estimated bilateral flows'!D981</f>
        <v>90199.488272481685</v>
      </c>
      <c r="E981" s="3">
        <f>E962+'estimated bilateral flows'!E981</f>
        <v>79484.813650242068</v>
      </c>
      <c r="F981" s="3">
        <f>F962+'estimated bilateral flows'!F981</f>
        <v>109022.6036042268</v>
      </c>
      <c r="G981" s="3">
        <f>G962-'estimated bilateral flows'!G981</f>
        <v>95852.910322746757</v>
      </c>
      <c r="H981" s="3">
        <f>H962-'estimated bilateral flows'!H981</f>
        <v>170383.14632394307</v>
      </c>
      <c r="I981" s="3">
        <f>I962-'estimated bilateral flows'!I981</f>
        <v>72666.003574030183</v>
      </c>
      <c r="J981" s="4">
        <f>J962-'estimated bilateral flows'!J981</f>
        <v>0</v>
      </c>
    </row>
    <row r="982" spans="1:10">
      <c r="A982" s="3" t="s">
        <v>18</v>
      </c>
      <c r="B982" s="3" t="s">
        <v>14</v>
      </c>
      <c r="C982" s="3" t="s">
        <v>24</v>
      </c>
      <c r="D982" s="3">
        <f>D963+'estimated bilateral flows'!D982</f>
        <v>601.80200662686423</v>
      </c>
      <c r="E982" s="3">
        <f>E963+'estimated bilateral flows'!E982</f>
        <v>0</v>
      </c>
      <c r="F982" s="3">
        <f>F963+'estimated bilateral flows'!F982</f>
        <v>1353.189177678415</v>
      </c>
      <c r="G982" s="3">
        <f>G963-'estimated bilateral flows'!G982</f>
        <v>9278.6445884529185</v>
      </c>
      <c r="H982" s="3">
        <f>H963-'estimated bilateral flows'!H982</f>
        <v>16994.923338763416</v>
      </c>
      <c r="I982" s="3">
        <f>I963-'estimated bilateral flows'!I982</f>
        <v>7453.4658233556802</v>
      </c>
      <c r="J982" s="4">
        <f>J963-'estimated bilateral flows'!J982</f>
        <v>0</v>
      </c>
    </row>
    <row r="983" spans="1:10">
      <c r="A983" s="3" t="s">
        <v>18</v>
      </c>
      <c r="B983" s="3" t="s">
        <v>15</v>
      </c>
      <c r="C983" s="3" t="s">
        <v>24</v>
      </c>
      <c r="D983" s="3">
        <f>D964+'estimated bilateral flows'!D983</f>
        <v>1947.8088889334479</v>
      </c>
      <c r="E983" s="3">
        <f>E964+'estimated bilateral flows'!E983</f>
        <v>685.08193583365426</v>
      </c>
      <c r="F983" s="3">
        <f>F964+'estimated bilateral flows'!F983</f>
        <v>336.78875838949602</v>
      </c>
      <c r="G983" s="3">
        <f>G964-'estimated bilateral flows'!G983</f>
        <v>13116.697442129558</v>
      </c>
      <c r="H983" s="3">
        <f>H964-'estimated bilateral flows'!H983</f>
        <v>28855.210264538746</v>
      </c>
      <c r="I983" s="3">
        <f>I964-'estimated bilateral flows'!I983</f>
        <v>16945.356361639948</v>
      </c>
      <c r="J983" s="4">
        <f>J964-'estimated bilateral flows'!J983</f>
        <v>0</v>
      </c>
    </row>
    <row r="984" spans="1:10">
      <c r="A984" s="3" t="s">
        <v>18</v>
      </c>
      <c r="B984" s="3" t="s">
        <v>16</v>
      </c>
      <c r="C984" s="3" t="s">
        <v>24</v>
      </c>
      <c r="D984" s="3">
        <f>D965+'estimated bilateral flows'!D984</f>
        <v>47853.101343303213</v>
      </c>
      <c r="E984" s="3">
        <f>E965+'estimated bilateral flows'!E984</f>
        <v>46681.253471302123</v>
      </c>
      <c r="F984" s="3">
        <f>F965+'estimated bilateral flows'!F984</f>
        <v>18008.307347165905</v>
      </c>
      <c r="G984" s="3">
        <f>G965-'estimated bilateral flows'!G984</f>
        <v>3491.5209029964717</v>
      </c>
      <c r="H984" s="3">
        <f>H965-'estimated bilateral flows'!H984</f>
        <v>24990.170961491374</v>
      </c>
      <c r="I984" s="3">
        <f>I965-'estimated bilateral flows'!I984</f>
        <v>16042.909527426324</v>
      </c>
      <c r="J984" s="4">
        <f>J965-'estimated bilateral flows'!J984</f>
        <v>0</v>
      </c>
    </row>
    <row r="985" spans="1:10">
      <c r="A985" s="3" t="s">
        <v>18</v>
      </c>
      <c r="B985" s="3" t="s">
        <v>17</v>
      </c>
      <c r="C985" s="3" t="s">
        <v>24</v>
      </c>
      <c r="D985" s="3">
        <f>D966+'estimated bilateral flows'!D985</f>
        <v>43357.861986673459</v>
      </c>
      <c r="E985" s="3">
        <f>E966+'estimated bilateral flows'!E985</f>
        <v>110745.98265521016</v>
      </c>
      <c r="F985" s="3">
        <f>F966+'estimated bilateral flows'!F985</f>
        <v>27996.876410625398</v>
      </c>
      <c r="G985" s="3">
        <f>G966-'estimated bilateral flows'!G985</f>
        <v>13591.093698619819</v>
      </c>
      <c r="H985" s="3">
        <f>H966-'estimated bilateral flows'!H985</f>
        <v>60763.881932732373</v>
      </c>
      <c r="I985" s="3">
        <f>I966-'estimated bilateral flows'!I985</f>
        <v>63628.422458498208</v>
      </c>
      <c r="J985" s="4">
        <f>J966-'estimated bilateral flows'!J985</f>
        <v>0</v>
      </c>
    </row>
    <row r="986" spans="1:10">
      <c r="A986" s="3" t="s">
        <v>18</v>
      </c>
      <c r="B986" s="3" t="s">
        <v>18</v>
      </c>
      <c r="C986" s="3" t="s">
        <v>24</v>
      </c>
      <c r="D986" s="3">
        <f>D967+'estimated bilateral flows'!D986</f>
        <v>0</v>
      </c>
      <c r="E986" s="3">
        <f>E967+'estimated bilateral flows'!E986</f>
        <v>0</v>
      </c>
      <c r="F986" s="3">
        <f>F967+'estimated bilateral flows'!F986</f>
        <v>0</v>
      </c>
      <c r="G986" s="3">
        <f>G967-'estimated bilateral flows'!G986</f>
        <v>0</v>
      </c>
      <c r="H986" s="3">
        <f>H967-'estimated bilateral flows'!H986</f>
        <v>0</v>
      </c>
      <c r="I986" s="3">
        <f>I967-'estimated bilateral flows'!I986</f>
        <v>0</v>
      </c>
      <c r="J986" s="4">
        <f>J967-'estimated bilateral flows'!J986</f>
        <v>0</v>
      </c>
    </row>
    <row r="987" spans="1:10">
      <c r="A987" s="3" t="s">
        <v>18</v>
      </c>
      <c r="B987" s="3" t="s">
        <v>19</v>
      </c>
      <c r="C987" s="3" t="s">
        <v>24</v>
      </c>
      <c r="D987" s="3">
        <f>D968+'estimated bilateral flows'!D987</f>
        <v>489186.1370107992</v>
      </c>
      <c r="E987" s="3">
        <f>E968+'estimated bilateral flows'!E987</f>
        <v>639185.27340618393</v>
      </c>
      <c r="F987" s="3">
        <f>F968+'estimated bilateral flows'!F987</f>
        <v>745448.02928137954</v>
      </c>
      <c r="G987" s="3">
        <f>G968-'estimated bilateral flows'!G987</f>
        <v>478095.80663922534</v>
      </c>
      <c r="H987" s="3">
        <f>H968-'estimated bilateral flows'!H987</f>
        <v>812047.97174015269</v>
      </c>
      <c r="I987" s="3">
        <f>I968-'estimated bilateral flows'!I987</f>
        <v>334984.51299037907</v>
      </c>
      <c r="J987" s="4">
        <f>J968-'estimated bilateral flows'!J987</f>
        <v>8827.7798557245587</v>
      </c>
    </row>
    <row r="988" spans="1:10">
      <c r="A988" s="3" t="s">
        <v>18</v>
      </c>
      <c r="B988" s="3" t="s">
        <v>37</v>
      </c>
      <c r="C988" s="3" t="s">
        <v>24</v>
      </c>
      <c r="D988" s="3">
        <f t="shared" ref="D988:J988" si="36">SUM(D971:D987)</f>
        <v>2108588.7236090084</v>
      </c>
      <c r="E988" s="3">
        <f t="shared" si="36"/>
        <v>2251240.4775235406</v>
      </c>
      <c r="F988" s="3">
        <f t="shared" si="36"/>
        <v>1688163.9961260506</v>
      </c>
      <c r="G988" s="3">
        <f t="shared" si="36"/>
        <v>1589150.7265092428</v>
      </c>
      <c r="H988" s="3">
        <f t="shared" si="36"/>
        <v>3356637.9793388383</v>
      </c>
      <c r="I988" s="3">
        <f t="shared" si="36"/>
        <v>1282658.6379327278</v>
      </c>
      <c r="J988" s="3">
        <f t="shared" si="36"/>
        <v>28640.754590183544</v>
      </c>
    </row>
    <row r="990" spans="1:10">
      <c r="A990" s="3" t="s">
        <v>19</v>
      </c>
      <c r="B990" s="3" t="s">
        <v>3</v>
      </c>
      <c r="C990" s="3" t="s">
        <v>25</v>
      </c>
      <c r="D990" s="3">
        <f>'reported positions'!D496+'estimated bilateral flows'!D990</f>
        <v>146731.90366008563</v>
      </c>
      <c r="E990" s="4">
        <f>'reported positions'!E496+'estimated bilateral flows'!E990</f>
        <v>3133.710039432146</v>
      </c>
      <c r="F990" s="3">
        <f>'reported positions'!F496+'estimated bilateral flows'!F990</f>
        <v>1021.4219185627335</v>
      </c>
      <c r="G990" s="3">
        <f>'reported positions'!G496+'estimated bilateral flows'!G990</f>
        <v>16033.216209389615</v>
      </c>
      <c r="H990" s="4">
        <f>'reported positions'!H496+'estimated bilateral flows'!H990</f>
        <v>83697.114266294375</v>
      </c>
      <c r="I990" s="3">
        <f>'reported positions'!I496+'estimated bilateral flows'!I990</f>
        <v>171680.24916777661</v>
      </c>
      <c r="J990" s="4">
        <f>'reported positions'!J496-'estimated bilateral flows'!J990</f>
        <v>0</v>
      </c>
    </row>
    <row r="991" spans="1:10">
      <c r="A991" s="3" t="s">
        <v>19</v>
      </c>
      <c r="B991" s="3" t="s">
        <v>4</v>
      </c>
      <c r="C991" s="3" t="s">
        <v>25</v>
      </c>
      <c r="D991" s="3">
        <f>'reported positions'!D497+'estimated bilateral flows'!D991</f>
        <v>120020.86206366615</v>
      </c>
      <c r="E991" s="4">
        <f>'reported positions'!E497+'estimated bilateral flows'!E991</f>
        <v>367144.61015893531</v>
      </c>
      <c r="F991" s="3">
        <f>'reported positions'!F497+'estimated bilateral flows'!F991</f>
        <v>362267.71185664466</v>
      </c>
      <c r="G991" s="3">
        <f>'reported positions'!G497+'estimated bilateral flows'!G991</f>
        <v>205238.81782158319</v>
      </c>
      <c r="H991" s="4">
        <f>'reported positions'!H497+'estimated bilateral flows'!H991</f>
        <v>429815.64353335695</v>
      </c>
      <c r="I991" s="3">
        <f>'reported positions'!I497+'estimated bilateral flows'!I991</f>
        <v>376949.93931486149</v>
      </c>
      <c r="J991" s="4">
        <f>'reported positions'!J497-'estimated bilateral flows'!J991</f>
        <v>0</v>
      </c>
    </row>
    <row r="992" spans="1:10">
      <c r="A992" s="3" t="s">
        <v>19</v>
      </c>
      <c r="B992" s="3" t="s">
        <v>5</v>
      </c>
      <c r="C992" s="3" t="s">
        <v>25</v>
      </c>
      <c r="D992" s="3">
        <f>'reported positions'!D498+'estimated bilateral flows'!D992</f>
        <v>1005649.9641929619</v>
      </c>
      <c r="E992" s="4">
        <f>'reported positions'!E498+'estimated bilateral flows'!E992</f>
        <v>1362.1717341969738</v>
      </c>
      <c r="F992" s="3">
        <f>'reported positions'!F498+'estimated bilateral flows'!F992</f>
        <v>73618.98478040901</v>
      </c>
      <c r="G992" s="3">
        <f>'reported positions'!G498+'estimated bilateral flows'!G992</f>
        <v>1564.8434846847042</v>
      </c>
      <c r="H992" s="4">
        <f>'reported positions'!H498+'estimated bilateral flows'!H992</f>
        <v>50948.455443924147</v>
      </c>
      <c r="I992" s="3">
        <f>'reported positions'!I498+'estimated bilateral flows'!I992</f>
        <v>95149.360217912006</v>
      </c>
      <c r="J992" s="4">
        <f>'reported positions'!J498-'estimated bilateral flows'!J992</f>
        <v>0</v>
      </c>
    </row>
    <row r="993" spans="1:10">
      <c r="A993" s="3" t="s">
        <v>19</v>
      </c>
      <c r="B993" s="3" t="s">
        <v>6</v>
      </c>
      <c r="C993" s="3" t="s">
        <v>25</v>
      </c>
      <c r="D993" s="3">
        <f>'reported positions'!D499+'estimated bilateral flows'!D993</f>
        <v>226126.15789530543</v>
      </c>
      <c r="E993" s="4">
        <f>'reported positions'!E499+'estimated bilateral flows'!E993</f>
        <v>24819.41254277006</v>
      </c>
      <c r="F993" s="3">
        <f>'reported positions'!F499+'estimated bilateral flows'!F993</f>
        <v>9863.8714675603169</v>
      </c>
      <c r="G993" s="3">
        <f>'reported positions'!G499+'estimated bilateral flows'!G993</f>
        <v>26240.308446090919</v>
      </c>
      <c r="H993" s="4">
        <f>'reported positions'!H499+'estimated bilateral flows'!H993</f>
        <v>116461.20681801482</v>
      </c>
      <c r="I993" s="3">
        <f>'reported positions'!I499+'estimated bilateral flows'!I993</f>
        <v>186888.948050587</v>
      </c>
      <c r="J993" s="4">
        <f>'reported positions'!J499-'estimated bilateral flows'!J993</f>
        <v>0</v>
      </c>
    </row>
    <row r="994" spans="1:10">
      <c r="A994" s="3" t="s">
        <v>19</v>
      </c>
      <c r="B994" s="3" t="s">
        <v>7</v>
      </c>
      <c r="C994" s="3" t="s">
        <v>25</v>
      </c>
      <c r="D994" s="3">
        <f>'reported positions'!D500+'estimated bilateral flows'!D994</f>
        <v>1640471.967479008</v>
      </c>
      <c r="E994" s="4">
        <f>'reported positions'!E500+'estimated bilateral flows'!E994</f>
        <v>1388537.4440495607</v>
      </c>
      <c r="F994" s="3">
        <f>'reported positions'!F500+'estimated bilateral flows'!F994</f>
        <v>840813.07350055233</v>
      </c>
      <c r="G994" s="3">
        <f>'reported positions'!G500+'estimated bilateral flows'!G994</f>
        <v>488244.02623888495</v>
      </c>
      <c r="H994" s="4">
        <f>'reported positions'!H500+'estimated bilateral flows'!H994</f>
        <v>1753895.8627953429</v>
      </c>
      <c r="I994" s="3">
        <f>'reported positions'!I500+'estimated bilateral flows'!I994</f>
        <v>1288360.8116783758</v>
      </c>
      <c r="J994" s="4">
        <f>'reported positions'!J500-'estimated bilateral flows'!J994</f>
        <v>13298.060082649659</v>
      </c>
    </row>
    <row r="995" spans="1:10">
      <c r="A995" s="3" t="s">
        <v>19</v>
      </c>
      <c r="B995" s="3" t="s">
        <v>8</v>
      </c>
      <c r="C995" s="3" t="s">
        <v>25</v>
      </c>
      <c r="D995" s="3">
        <f>'reported positions'!D501+'estimated bilateral flows'!D995</f>
        <v>106608.46565415384</v>
      </c>
      <c r="E995" s="4">
        <f>'reported positions'!E501+'estimated bilateral flows'!E995</f>
        <v>6662.4856343203701</v>
      </c>
      <c r="F995" s="3">
        <f>'reported positions'!F501+'estimated bilateral flows'!F995</f>
        <v>36011.251160847729</v>
      </c>
      <c r="G995" s="3">
        <f>'reported positions'!G501+'estimated bilateral flows'!G995</f>
        <v>1734.9781745492865</v>
      </c>
      <c r="H995" s="4">
        <f>'reported positions'!H501+'estimated bilateral flows'!H995</f>
        <v>69829.051015704841</v>
      </c>
      <c r="I995" s="3">
        <f>'reported positions'!I501+'estimated bilateral flows'!I995</f>
        <v>118886.46879471951</v>
      </c>
      <c r="J995" s="4">
        <f>'reported positions'!J501-'estimated bilateral flows'!J995</f>
        <v>0</v>
      </c>
    </row>
    <row r="996" spans="1:10">
      <c r="A996" s="3" t="s">
        <v>19</v>
      </c>
      <c r="B996" s="3" t="s">
        <v>9</v>
      </c>
      <c r="C996" s="3" t="s">
        <v>25</v>
      </c>
      <c r="D996" s="3">
        <f>'reported positions'!D502+'estimated bilateral flows'!D996</f>
        <v>24188.018983322054</v>
      </c>
      <c r="E996" s="4">
        <f>'reported positions'!E502+'estimated bilateral flows'!E996</f>
        <v>4889.1597021374328</v>
      </c>
      <c r="F996" s="3">
        <f>'reported positions'!F502+'estimated bilateral flows'!F996</f>
        <v>227.77708783948955</v>
      </c>
      <c r="G996" s="3">
        <f>'reported positions'!G502+'estimated bilateral flows'!G996</f>
        <v>3357.1926593046055</v>
      </c>
      <c r="H996" s="4">
        <f>'reported positions'!H502+'estimated bilateral flows'!H996</f>
        <v>25074.665617672799</v>
      </c>
      <c r="I996" s="3">
        <f>'reported positions'!I502+'estimated bilateral flows'!I996</f>
        <v>81320.286276269588</v>
      </c>
      <c r="J996" s="4">
        <f>'reported positions'!J502-'estimated bilateral flows'!J996</f>
        <v>0</v>
      </c>
    </row>
    <row r="997" spans="1:10">
      <c r="A997" s="3" t="s">
        <v>19</v>
      </c>
      <c r="B997" s="3" t="s">
        <v>10</v>
      </c>
      <c r="C997" s="3" t="s">
        <v>25</v>
      </c>
      <c r="D997" s="3">
        <f>'reported positions'!D503+'estimated bilateral flows'!D997</f>
        <v>1040050.9983518035</v>
      </c>
      <c r="E997" s="4">
        <f>'reported positions'!E503+'estimated bilateral flows'!E997</f>
        <v>410095.92283288628</v>
      </c>
      <c r="F997" s="3">
        <f>'reported positions'!F503+'estimated bilateral flows'!F997</f>
        <v>221279.823015512</v>
      </c>
      <c r="G997" s="3">
        <f>'reported positions'!G503+'estimated bilateral flows'!G997</f>
        <v>52546.890288815135</v>
      </c>
      <c r="H997" s="4">
        <f>'reported positions'!H503+'estimated bilateral flows'!H997</f>
        <v>146147.12779377284</v>
      </c>
      <c r="I997" s="3">
        <f>'reported positions'!I503+'estimated bilateral flows'!I997</f>
        <v>526404.99764957628</v>
      </c>
      <c r="J997" s="4">
        <f>'reported positions'!J503-'estimated bilateral flows'!J997</f>
        <v>15819.654133793665</v>
      </c>
    </row>
    <row r="998" spans="1:10">
      <c r="A998" s="3" t="s">
        <v>19</v>
      </c>
      <c r="B998" s="3" t="s">
        <v>11</v>
      </c>
      <c r="C998" s="3" t="s">
        <v>25</v>
      </c>
      <c r="D998" s="3">
        <f>'reported positions'!D504+'estimated bilateral flows'!D998</f>
        <v>842637.28869929421</v>
      </c>
      <c r="E998" s="4">
        <f>'reported positions'!E504+'estimated bilateral flows'!E998</f>
        <v>67886.920968325838</v>
      </c>
      <c r="F998" s="3">
        <f>'reported positions'!F504+'estimated bilateral flows'!F998</f>
        <v>555661.69507347548</v>
      </c>
      <c r="G998" s="3">
        <f>'reported positions'!G504+'estimated bilateral flows'!G998</f>
        <v>362802.33458448533</v>
      </c>
      <c r="H998" s="4">
        <f>'reported positions'!H504+'estimated bilateral flows'!H998</f>
        <v>624927.1351201412</v>
      </c>
      <c r="I998" s="3">
        <f>'reported positions'!I504+'estimated bilateral flows'!I998</f>
        <v>632295.93662716588</v>
      </c>
      <c r="J998" s="4">
        <f>'reported positions'!J504-'estimated bilateral flows'!J998</f>
        <v>0</v>
      </c>
    </row>
    <row r="999" spans="1:10">
      <c r="A999" s="3" t="s">
        <v>19</v>
      </c>
      <c r="B999" s="3" t="s">
        <v>12</v>
      </c>
      <c r="C999" s="3" t="s">
        <v>25</v>
      </c>
      <c r="D999" s="3">
        <f>'reported positions'!D505+'estimated bilateral flows'!D999</f>
        <v>175084.65209086018</v>
      </c>
      <c r="E999" s="4">
        <f>'reported positions'!E505+'estimated bilateral flows'!E999</f>
        <v>1619.5900146751421</v>
      </c>
      <c r="F999" s="3">
        <f>'reported positions'!F505+'estimated bilateral flows'!F999</f>
        <v>142672.2135848426</v>
      </c>
      <c r="G999" s="3">
        <f>'reported positions'!G505+'estimated bilateral flows'!G999</f>
        <v>0</v>
      </c>
      <c r="H999" s="4">
        <f>'reported positions'!H505+'estimated bilateral flows'!H999</f>
        <v>27269.684903038768</v>
      </c>
      <c r="I999" s="3">
        <f>'reported positions'!I505+'estimated bilateral flows'!I999</f>
        <v>0</v>
      </c>
      <c r="J999" s="4">
        <f>'reported positions'!J505-'estimated bilateral flows'!J999</f>
        <v>0</v>
      </c>
    </row>
    <row r="1000" spans="1:10">
      <c r="A1000" s="3" t="s">
        <v>19</v>
      </c>
      <c r="B1000" s="3" t="s">
        <v>13</v>
      </c>
      <c r="C1000" s="3" t="s">
        <v>25</v>
      </c>
      <c r="D1000" s="3">
        <f>'reported positions'!D506+'estimated bilateral flows'!D1000</f>
        <v>209510.28110864342</v>
      </c>
      <c r="E1000" s="4">
        <f>'reported positions'!E506+'estimated bilateral flows'!E1000</f>
        <v>168208.54527690087</v>
      </c>
      <c r="F1000" s="3">
        <f>'reported positions'!F506+'estimated bilateral flows'!F1000</f>
        <v>257291.07417635975</v>
      </c>
      <c r="G1000" s="3">
        <f>'reported positions'!G506+'estimated bilateral flows'!G1000</f>
        <v>178748.25311656354</v>
      </c>
      <c r="H1000" s="4">
        <f>'reported positions'!H506+'estimated bilateral flows'!H1000</f>
        <v>253132.02479074677</v>
      </c>
      <c r="I1000" s="3">
        <f>'reported positions'!I506+'estimated bilateral flows'!I1000</f>
        <v>277300.63444385375</v>
      </c>
      <c r="J1000" s="4">
        <f>'reported positions'!J506-'estimated bilateral flows'!J1000</f>
        <v>0</v>
      </c>
    </row>
    <row r="1001" spans="1:10">
      <c r="A1001" s="3" t="s">
        <v>19</v>
      </c>
      <c r="B1001" s="3" t="s">
        <v>14</v>
      </c>
      <c r="C1001" s="3" t="s">
        <v>25</v>
      </c>
      <c r="D1001" s="3">
        <f>'reported positions'!D507+'estimated bilateral flows'!D1001</f>
        <v>122524.41374676813</v>
      </c>
      <c r="E1001" s="4">
        <f>'reported positions'!E507+'estimated bilateral flows'!E1001</f>
        <v>14846.241801188802</v>
      </c>
      <c r="F1001" s="3">
        <f>'reported positions'!F507+'estimated bilateral flows'!F1001</f>
        <v>31974.591738687806</v>
      </c>
      <c r="G1001" s="3">
        <f>'reported positions'!G507+'estimated bilateral flows'!G1001</f>
        <v>39355.516893268221</v>
      </c>
      <c r="H1001" s="4">
        <f>'reported positions'!H507+'estimated bilateral flows'!H1001</f>
        <v>207626.53123100355</v>
      </c>
      <c r="I1001" s="3">
        <f>'reported positions'!I507+'estimated bilateral flows'!I1001</f>
        <v>92051.918208685616</v>
      </c>
      <c r="J1001" s="4">
        <f>'reported positions'!J507-'estimated bilateral flows'!J1001</f>
        <v>0</v>
      </c>
    </row>
    <row r="1002" spans="1:10">
      <c r="A1002" s="3" t="s">
        <v>19</v>
      </c>
      <c r="B1002" s="3" t="s">
        <v>15</v>
      </c>
      <c r="C1002" s="3" t="s">
        <v>25</v>
      </c>
      <c r="D1002" s="3">
        <f>'reported positions'!D508+'estimated bilateral flows'!D1002</f>
        <v>161196.75507514266</v>
      </c>
      <c r="E1002" s="4">
        <f>'reported positions'!E508+'estimated bilateral flows'!E1002</f>
        <v>9059.6933712733116</v>
      </c>
      <c r="F1002" s="3">
        <f>'reported positions'!F508+'estimated bilateral flows'!F1002</f>
        <v>269.65538650056163</v>
      </c>
      <c r="G1002" s="3">
        <f>'reported positions'!G508+'estimated bilateral flows'!G1002</f>
        <v>6462.1507493332319</v>
      </c>
      <c r="H1002" s="4">
        <f>'reported positions'!H508+'estimated bilateral flows'!H1002</f>
        <v>25772.613156066509</v>
      </c>
      <c r="I1002" s="3">
        <f>'reported positions'!I508+'estimated bilateral flows'!I1002</f>
        <v>73990.469267281384</v>
      </c>
      <c r="J1002" s="4">
        <f>'reported positions'!J508-'estimated bilateral flows'!J1002</f>
        <v>0</v>
      </c>
    </row>
    <row r="1003" spans="1:10">
      <c r="A1003" s="3" t="s">
        <v>19</v>
      </c>
      <c r="B1003" s="3" t="s">
        <v>16</v>
      </c>
      <c r="C1003" s="3" t="s">
        <v>25</v>
      </c>
      <c r="D1003" s="3">
        <f>'reported positions'!D509+'estimated bilateral flows'!D1003</f>
        <v>74238.556929576735</v>
      </c>
      <c r="E1003" s="4">
        <f>'reported positions'!E509+'estimated bilateral flows'!E1003</f>
        <v>20943.837320015413</v>
      </c>
      <c r="F1003" s="3">
        <f>'reported positions'!F509+'estimated bilateral flows'!F1003</f>
        <v>104539.46909914009</v>
      </c>
      <c r="G1003" s="3">
        <f>'reported positions'!G509+'estimated bilateral flows'!G1003</f>
        <v>9027.0301145591729</v>
      </c>
      <c r="H1003" s="4">
        <f>'reported positions'!H509+'estimated bilateral flows'!H1003</f>
        <v>160389.03026640127</v>
      </c>
      <c r="I1003" s="3">
        <f>'reported positions'!I509+'estimated bilateral flows'!I1003</f>
        <v>55288.444650237521</v>
      </c>
      <c r="J1003" s="4">
        <f>'reported positions'!J509-'estimated bilateral flows'!J1003</f>
        <v>0</v>
      </c>
    </row>
    <row r="1004" spans="1:10">
      <c r="A1004" s="3" t="s">
        <v>19</v>
      </c>
      <c r="B1004" s="3" t="s">
        <v>17</v>
      </c>
      <c r="C1004" s="3" t="s">
        <v>25</v>
      </c>
      <c r="D1004" s="3">
        <f>'reported positions'!D510+'estimated bilateral flows'!D1004</f>
        <v>156036.95862634265</v>
      </c>
      <c r="E1004" s="4">
        <f>'reported positions'!E510+'estimated bilateral flows'!E1004</f>
        <v>270848.72173672717</v>
      </c>
      <c r="F1004" s="3">
        <f>'reported positions'!F510+'estimated bilateral flows'!F1004</f>
        <v>182327.89815112218</v>
      </c>
      <c r="G1004" s="3">
        <f>'reported positions'!G510+'estimated bilateral flows'!G1004</f>
        <v>6833.0839394449667</v>
      </c>
      <c r="H1004" s="4">
        <f>'reported positions'!H510+'estimated bilateral flows'!H1004</f>
        <v>162354.25847033047</v>
      </c>
      <c r="I1004" s="3">
        <f>'reported positions'!I510+'estimated bilateral flows'!I1004</f>
        <v>279274.08497253235</v>
      </c>
      <c r="J1004" s="4">
        <f>'reported positions'!J510-'estimated bilateral flows'!J1004</f>
        <v>0</v>
      </c>
    </row>
    <row r="1005" spans="1:10">
      <c r="A1005" s="3" t="s">
        <v>19</v>
      </c>
      <c r="B1005" s="3" t="s">
        <v>18</v>
      </c>
      <c r="C1005" s="3" t="s">
        <v>25</v>
      </c>
      <c r="D1005" s="3">
        <f>'reported positions'!D511+'estimated bilateral flows'!D1005</f>
        <v>531803.36225158372</v>
      </c>
      <c r="E1005" s="4">
        <f>'reported positions'!E511+'estimated bilateral flows'!E1005</f>
        <v>758036.05669198162</v>
      </c>
      <c r="F1005" s="3">
        <f>'reported positions'!F511+'estimated bilateral flows'!F1005</f>
        <v>430901.13625254895</v>
      </c>
      <c r="G1005" s="3">
        <f>'reported positions'!G511+'estimated bilateral flows'!G1005</f>
        <v>422816.35727904312</v>
      </c>
      <c r="H1005" s="4">
        <f>'reported positions'!H511+'estimated bilateral flows'!H1005</f>
        <v>731142.06050842034</v>
      </c>
      <c r="I1005" s="3">
        <f>'reported positions'!I511+'estimated bilateral flows'!I1005</f>
        <v>711126.53203988576</v>
      </c>
      <c r="J1005" s="4">
        <f>'reported positions'!J511-'estimated bilateral flows'!J1005</f>
        <v>0</v>
      </c>
    </row>
    <row r="1006" spans="1:10">
      <c r="A1006" s="3" t="s">
        <v>19</v>
      </c>
      <c r="B1006" s="3" t="s">
        <v>19</v>
      </c>
      <c r="C1006" s="3" t="s">
        <v>25</v>
      </c>
      <c r="D1006" s="3">
        <f>'reported positions'!D512+'estimated bilateral flows'!D1006</f>
        <v>0</v>
      </c>
      <c r="E1006" s="4">
        <f>'reported positions'!E512+'estimated bilateral flows'!E1006</f>
        <v>0</v>
      </c>
      <c r="F1006" s="3">
        <f>'reported positions'!F512+'estimated bilateral flows'!F1006</f>
        <v>0</v>
      </c>
      <c r="G1006" s="3">
        <f>'reported positions'!G512+'estimated bilateral flows'!G1006</f>
        <v>0</v>
      </c>
      <c r="H1006" s="4">
        <f>'reported positions'!H512+'estimated bilateral flows'!H1006</f>
        <v>0</v>
      </c>
      <c r="I1006" s="3">
        <f>'reported positions'!I512+'estimated bilateral flows'!I1006</f>
        <v>0</v>
      </c>
      <c r="J1006" s="4">
        <f>'reported positions'!J512-'estimated bilateral flows'!J1006</f>
        <v>0</v>
      </c>
    </row>
    <row r="1007" spans="1:10">
      <c r="A1007" s="3" t="s">
        <v>19</v>
      </c>
      <c r="B1007" s="3" t="s">
        <v>37</v>
      </c>
      <c r="C1007" s="3" t="s">
        <v>25</v>
      </c>
      <c r="D1007" s="3">
        <f t="shared" ref="D1007:J1007" si="37">SUM(D990:D1006)</f>
        <v>6582880.6068085199</v>
      </c>
      <c r="E1007" s="3">
        <f t="shared" si="37"/>
        <v>3518094.5238753268</v>
      </c>
      <c r="F1007" s="3">
        <f t="shared" si="37"/>
        <v>3250741.6482506059</v>
      </c>
      <c r="G1007" s="3">
        <f t="shared" si="37"/>
        <v>1821005.0000000002</v>
      </c>
      <c r="H1007" s="3">
        <f t="shared" si="37"/>
        <v>4868482.4657302322</v>
      </c>
      <c r="I1007" s="3">
        <f t="shared" si="37"/>
        <v>4966969.0813597199</v>
      </c>
      <c r="J1007" s="3">
        <f t="shared" si="37"/>
        <v>29117.714216443324</v>
      </c>
    </row>
    <row r="1009" spans="1:10">
      <c r="A1009" s="3" t="s">
        <v>19</v>
      </c>
      <c r="B1009" s="3" t="s">
        <v>3</v>
      </c>
      <c r="C1009" s="3" t="s">
        <v>22</v>
      </c>
      <c r="D1009" s="3">
        <f>D990+'estimated bilateral flows'!D1009</f>
        <v>151237.6581354138</v>
      </c>
      <c r="E1009" s="4">
        <f>E990+'estimated bilateral flows'!E1009</f>
        <v>3211.1919747992388</v>
      </c>
      <c r="F1009" s="3">
        <f>F990+'estimated bilateral flows'!F1009</f>
        <v>1033.2429781321848</v>
      </c>
      <c r="G1009" s="3">
        <f>G990+'estimated bilateral flows'!G1009</f>
        <v>15872.065659951004</v>
      </c>
      <c r="H1009" s="4">
        <f>H990+'estimated bilateral flows'!H1009</f>
        <v>82172.969391579114</v>
      </c>
      <c r="I1009" s="3">
        <f>I990+'estimated bilateral flows'!I1009</f>
        <v>170948.05469446396</v>
      </c>
      <c r="J1009" s="4">
        <f>J990-'estimated bilateral flows'!J1009</f>
        <v>0</v>
      </c>
    </row>
    <row r="1010" spans="1:10">
      <c r="A1010" s="3" t="s">
        <v>19</v>
      </c>
      <c r="B1010" s="3" t="s">
        <v>4</v>
      </c>
      <c r="C1010" s="3" t="s">
        <v>22</v>
      </c>
      <c r="D1010" s="3">
        <f>D991+'estimated bilateral flows'!D1010</f>
        <v>123706.39004283606</v>
      </c>
      <c r="E1010" s="4">
        <f>E991+'estimated bilateral flows'!E1010</f>
        <v>376222.37249072589</v>
      </c>
      <c r="F1010" s="3">
        <f>F991+'estimated bilateral flows'!F1010</f>
        <v>366460.28705414193</v>
      </c>
      <c r="G1010" s="3">
        <f>G991+'estimated bilateral flows'!G1010</f>
        <v>203175.9535885973</v>
      </c>
      <c r="H1010" s="4">
        <f>H991+'estimated bilateral flows'!H1010</f>
        <v>421988.59578019893</v>
      </c>
      <c r="I1010" s="3">
        <f>I991+'estimated bilateral flows'!I1010</f>
        <v>375342.29566557863</v>
      </c>
      <c r="J1010" s="4">
        <f>J991-'estimated bilateral flows'!J1010</f>
        <v>0</v>
      </c>
    </row>
    <row r="1011" spans="1:10">
      <c r="A1011" s="3" t="s">
        <v>19</v>
      </c>
      <c r="B1011" s="3" t="s">
        <v>5</v>
      </c>
      <c r="C1011" s="3" t="s">
        <v>22</v>
      </c>
      <c r="D1011" s="3">
        <f>D992+'estimated bilateral flows'!D1011</f>
        <v>1036530.8545361618</v>
      </c>
      <c r="E1011" s="4">
        <f>E992+'estimated bilateral flows'!E1011</f>
        <v>1395.8518452920821</v>
      </c>
      <c r="F1011" s="3">
        <f>F992+'estimated bilateral flows'!F1011</f>
        <v>74470.987648877213</v>
      </c>
      <c r="G1011" s="3">
        <f>G992+'estimated bilateral flows'!G1011</f>
        <v>1549.1151751522295</v>
      </c>
      <c r="H1011" s="4">
        <f>H992+'estimated bilateral flows'!H1011</f>
        <v>50020.671637753097</v>
      </c>
      <c r="I1011" s="3">
        <f>I992+'estimated bilateral flows'!I1011</f>
        <v>94743.560272790157</v>
      </c>
      <c r="J1011" s="4">
        <f>J992-'estimated bilateral flows'!J1011</f>
        <v>0</v>
      </c>
    </row>
    <row r="1012" spans="1:10">
      <c r="A1012" s="3" t="s">
        <v>19</v>
      </c>
      <c r="B1012" s="3" t="s">
        <v>6</v>
      </c>
      <c r="C1012" s="3" t="s">
        <v>22</v>
      </c>
      <c r="D1012" s="3">
        <f>D993+'estimated bilateral flows'!D1012</f>
        <v>233069.90306940075</v>
      </c>
      <c r="E1012" s="4">
        <f>E993+'estimated bilateral flows'!E1012</f>
        <v>25433.080078786439</v>
      </c>
      <c r="F1012" s="3">
        <f>F993+'estimated bilateral flows'!F1012</f>
        <v>9978.0274398225083</v>
      </c>
      <c r="G1012" s="3">
        <f>G993+'estimated bilateral flows'!G1012</f>
        <v>25976.565971199965</v>
      </c>
      <c r="H1012" s="4">
        <f>H993+'estimated bilateral flows'!H1012</f>
        <v>114340.41982277771</v>
      </c>
      <c r="I1012" s="3">
        <f>I993+'estimated bilateral flows'!I1012</f>
        <v>186091.89040680337</v>
      </c>
      <c r="J1012" s="4">
        <f>J993-'estimated bilateral flows'!J1012</f>
        <v>0</v>
      </c>
    </row>
    <row r="1013" spans="1:10">
      <c r="A1013" s="3" t="s">
        <v>19</v>
      </c>
      <c r="B1013" s="3" t="s">
        <v>7</v>
      </c>
      <c r="C1013" s="3" t="s">
        <v>22</v>
      </c>
      <c r="D1013" s="3">
        <f>D994+'estimated bilateral flows'!D1013</f>
        <v>1690846.5876178022</v>
      </c>
      <c r="E1013" s="4">
        <f>E994+'estimated bilateral flows'!E1013</f>
        <v>1422869.455352729</v>
      </c>
      <c r="F1013" s="3">
        <f>F994+'estimated bilateral flows'!F1013</f>
        <v>850543.92149587371</v>
      </c>
      <c r="G1013" s="3">
        <f>G994+'estimated bilateral flows'!G1013</f>
        <v>483336.66441821435</v>
      </c>
      <c r="H1013" s="4">
        <f>H994+'estimated bilateral flows'!H1013</f>
        <v>1721956.9911448976</v>
      </c>
      <c r="I1013" s="3">
        <f>I994+'estimated bilateral flows'!I1013</f>
        <v>1282866.1163333009</v>
      </c>
      <c r="J1013" s="4">
        <f>J994-'estimated bilateral flows'!J1013</f>
        <v>13572.444628724095</v>
      </c>
    </row>
    <row r="1014" spans="1:10">
      <c r="A1014" s="3" t="s">
        <v>19</v>
      </c>
      <c r="B1014" s="3" t="s">
        <v>8</v>
      </c>
      <c r="C1014" s="3" t="s">
        <v>22</v>
      </c>
      <c r="D1014" s="3">
        <f>D995+'estimated bilateral flows'!D1014</f>
        <v>109882.13388340166</v>
      </c>
      <c r="E1014" s="4">
        <f>E995+'estimated bilateral flows'!E1014</f>
        <v>6827.2176212645536</v>
      </c>
      <c r="F1014" s="3">
        <f>F995+'estimated bilateral flows'!F1014</f>
        <v>36428.014437028301</v>
      </c>
      <c r="G1014" s="3">
        <f>G995+'estimated bilateral flows'!G1014</f>
        <v>1717.5398338919156</v>
      </c>
      <c r="H1014" s="4">
        <f>H995+'estimated bilateral flows'!H1014</f>
        <v>68557.446956893487</v>
      </c>
      <c r="I1014" s="3">
        <f>I995+'estimated bilateral flows'!I1014</f>
        <v>118379.43309419416</v>
      </c>
      <c r="J1014" s="4">
        <f>J995-'estimated bilateral flows'!J1014</f>
        <v>0</v>
      </c>
    </row>
    <row r="1015" spans="1:10">
      <c r="A1015" s="3" t="s">
        <v>19</v>
      </c>
      <c r="B1015" s="3" t="s">
        <v>9</v>
      </c>
      <c r="C1015" s="3" t="s">
        <v>22</v>
      </c>
      <c r="D1015" s="3">
        <f>D996+'estimated bilateral flows'!D1015</f>
        <v>24930.770028356528</v>
      </c>
      <c r="E1015" s="4">
        <f>E996+'estimated bilateral flows'!E1015</f>
        <v>5010.0456651887725</v>
      </c>
      <c r="F1015" s="3">
        <f>F996+'estimated bilateral flows'!F1015</f>
        <v>230.41318412347718</v>
      </c>
      <c r="G1015" s="3">
        <f>G996+'estimated bilateral flows'!G1015</f>
        <v>3323.4493707121787</v>
      </c>
      <c r="H1015" s="4">
        <f>H996+'estimated bilateral flows'!H1015</f>
        <v>24618.049838008272</v>
      </c>
      <c r="I1015" s="3">
        <f>I996+'estimated bilateral flows'!I1015</f>
        <v>80973.465576344475</v>
      </c>
      <c r="J1015" s="4">
        <f>J996-'estimated bilateral flows'!J1015</f>
        <v>0</v>
      </c>
    </row>
    <row r="1016" spans="1:10">
      <c r="A1016" s="3" t="s">
        <v>19</v>
      </c>
      <c r="B1016" s="3" t="s">
        <v>10</v>
      </c>
      <c r="C1016" s="3" t="s">
        <v>22</v>
      </c>
      <c r="D1016" s="3">
        <f>D997+'estimated bilateral flows'!D1016</f>
        <v>1071988.2548277306</v>
      </c>
      <c r="E1016" s="4">
        <f>E997+'estimated bilateral flows'!E1016</f>
        <v>420235.66945507337</v>
      </c>
      <c r="F1016" s="3">
        <f>F997+'estimated bilateral flows'!F1016</f>
        <v>223840.72553957836</v>
      </c>
      <c r="G1016" s="3">
        <f>G997+'estimated bilateral flows'!G1016</f>
        <v>52018.739222257835</v>
      </c>
      <c r="H1016" s="4">
        <f>H997+'estimated bilateral flows'!H1016</f>
        <v>143485.75293355333</v>
      </c>
      <c r="I1016" s="3">
        <f>I997+'estimated bilateral flows'!I1016</f>
        <v>524159.94714509742</v>
      </c>
      <c r="J1016" s="4">
        <f>J997-'estimated bilateral flows'!J1016</f>
        <v>16146.067805530563</v>
      </c>
    </row>
    <row r="1017" spans="1:10">
      <c r="A1017" s="3" t="s">
        <v>19</v>
      </c>
      <c r="B1017" s="3" t="s">
        <v>11</v>
      </c>
      <c r="C1017" s="3" t="s">
        <v>22</v>
      </c>
      <c r="D1017" s="3">
        <f>D998+'estimated bilateral flows'!D1017</f>
        <v>868512.48448105541</v>
      </c>
      <c r="E1017" s="4">
        <f>E998+'estimated bilateral flows'!E1017</f>
        <v>69565.445770094637</v>
      </c>
      <c r="F1017" s="3">
        <f>F998+'estimated bilateral flows'!F1017</f>
        <v>562092.44604773354</v>
      </c>
      <c r="G1017" s="3">
        <f>G998+'estimated bilateral flows'!G1017</f>
        <v>359155.7926310586</v>
      </c>
      <c r="H1017" s="4">
        <f>H998+'estimated bilateral flows'!H1017</f>
        <v>613547.0594937175</v>
      </c>
      <c r="I1017" s="3">
        <f>I998+'estimated bilateral flows'!I1017</f>
        <v>629599.2747074595</v>
      </c>
      <c r="J1017" s="4">
        <f>J998-'estimated bilateral flows'!J1017</f>
        <v>0</v>
      </c>
    </row>
    <row r="1018" spans="1:10">
      <c r="A1018" s="3" t="s">
        <v>19</v>
      </c>
      <c r="B1018" s="3" t="s">
        <v>12</v>
      </c>
      <c r="C1018" s="3" t="s">
        <v>22</v>
      </c>
      <c r="D1018" s="3">
        <f>D999+'estimated bilateral flows'!D1018</f>
        <v>180461.04560202995</v>
      </c>
      <c r="E1018" s="4">
        <f>E999+'estimated bilateral flows'!E1018</f>
        <v>1659.6348711740502</v>
      </c>
      <c r="F1018" s="3">
        <f>F999+'estimated bilateral flows'!F1018</f>
        <v>144323.37918550355</v>
      </c>
      <c r="G1018" s="3">
        <f>G999+'estimated bilateral flows'!G1018</f>
        <v>0</v>
      </c>
      <c r="H1018" s="4">
        <f>H999+'estimated bilateral flows'!H1018</f>
        <v>26773.097286555025</v>
      </c>
      <c r="I1018" s="3">
        <f>I999+'estimated bilateral flows'!I1018</f>
        <v>0</v>
      </c>
      <c r="J1018" s="4">
        <f>J999-'estimated bilateral flows'!J1018</f>
        <v>0</v>
      </c>
    </row>
    <row r="1019" spans="1:10">
      <c r="A1019" s="3" t="s">
        <v>19</v>
      </c>
      <c r="B1019" s="3" t="s">
        <v>13</v>
      </c>
      <c r="C1019" s="3" t="s">
        <v>22</v>
      </c>
      <c r="D1019" s="3">
        <f>D1000+'estimated bilateral flows'!D1019</f>
        <v>215943.79599658068</v>
      </c>
      <c r="E1019" s="4">
        <f>E1000+'estimated bilateral flows'!E1019</f>
        <v>172367.55280131727</v>
      </c>
      <c r="F1019" s="3">
        <f>F1000+'estimated bilateral flows'!F1019</f>
        <v>260268.73997660668</v>
      </c>
      <c r="G1019" s="3">
        <f>G1000+'estimated bilateral flows'!G1019</f>
        <v>176951.64669494884</v>
      </c>
      <c r="H1019" s="4">
        <f>H1000+'estimated bilateral flows'!H1019</f>
        <v>248522.42884955811</v>
      </c>
      <c r="I1019" s="3">
        <f>I1000+'estimated bilateral flows'!I1019</f>
        <v>276117.98243251228</v>
      </c>
      <c r="J1019" s="4">
        <f>J1000-'estimated bilateral flows'!J1019</f>
        <v>0</v>
      </c>
    </row>
    <row r="1020" spans="1:10">
      <c r="A1020" s="3" t="s">
        <v>19</v>
      </c>
      <c r="B1020" s="3" t="s">
        <v>14</v>
      </c>
      <c r="C1020" s="3" t="s">
        <v>22</v>
      </c>
      <c r="D1020" s="3">
        <f>D1001+'estimated bilateral flows'!D1020</f>
        <v>126286.81927553001</v>
      </c>
      <c r="E1020" s="4">
        <f>E1001+'estimated bilateral flows'!E1020</f>
        <v>15213.319652428792</v>
      </c>
      <c r="F1020" s="3">
        <f>F1001+'estimated bilateral flows'!F1020</f>
        <v>32344.638187449909</v>
      </c>
      <c r="G1020" s="3">
        <f>G1001+'estimated bilateral flows'!G1020</f>
        <v>38959.952891138906</v>
      </c>
      <c r="H1020" s="4">
        <f>H1001+'estimated bilateral flows'!H1020</f>
        <v>203845.60143187331</v>
      </c>
      <c r="I1020" s="3">
        <f>I1001+'estimated bilateral flows'!I1020</f>
        <v>91659.328460610632</v>
      </c>
      <c r="J1020" s="4">
        <f>J1001-'estimated bilateral flows'!J1020</f>
        <v>0</v>
      </c>
    </row>
    <row r="1021" spans="1:10">
      <c r="A1021" s="3" t="s">
        <v>19</v>
      </c>
      <c r="B1021" s="3" t="s">
        <v>15</v>
      </c>
      <c r="C1021" s="3" t="s">
        <v>22</v>
      </c>
      <c r="D1021" s="3">
        <f>D1002+'estimated bilateral flows'!D1021</f>
        <v>166146.68745161314</v>
      </c>
      <c r="E1021" s="4">
        <f>E1002+'estimated bilateral flows'!E1021</f>
        <v>9283.6970497903822</v>
      </c>
      <c r="F1021" s="3">
        <f>F1002+'estimated bilateral flows'!F1021</f>
        <v>272.77614622689674</v>
      </c>
      <c r="G1021" s="3">
        <f>G1002+'estimated bilateral flows'!G1021</f>
        <v>6397.1993927114509</v>
      </c>
      <c r="H1021" s="4">
        <f>H1002+'estimated bilateral flows'!H1021</f>
        <v>25303.287581413373</v>
      </c>
      <c r="I1021" s="3">
        <f>I1002+'estimated bilateral flows'!I1021</f>
        <v>73674.909306610731</v>
      </c>
      <c r="J1021" s="4">
        <f>J1002-'estimated bilateral flows'!J1021</f>
        <v>0</v>
      </c>
    </row>
    <row r="1022" spans="1:10">
      <c r="A1022" s="3" t="s">
        <v>19</v>
      </c>
      <c r="B1022" s="3" t="s">
        <v>16</v>
      </c>
      <c r="C1022" s="3" t="s">
        <v>22</v>
      </c>
      <c r="D1022" s="3">
        <f>D1003+'estimated bilateral flows'!D1022</f>
        <v>76518.229596417063</v>
      </c>
      <c r="E1022" s="4">
        <f>E1003+'estimated bilateral flows'!E1022</f>
        <v>21461.680078007917</v>
      </c>
      <c r="F1022" s="3">
        <f>F1003+'estimated bilateral flows'!F1022</f>
        <v>105749.31908289471</v>
      </c>
      <c r="G1022" s="3">
        <f>G1003+'estimated bilateral flows'!G1022</f>
        <v>8936.29904452544</v>
      </c>
      <c r="H1022" s="4">
        <f>H1003+'estimated bilateral flows'!H1022</f>
        <v>157468.30688681957</v>
      </c>
      <c r="I1022" s="3">
        <f>I1003+'estimated bilateral flows'!I1022</f>
        <v>55052.646450926928</v>
      </c>
      <c r="J1022" s="4">
        <f>J1003-'estimated bilateral flows'!J1022</f>
        <v>0</v>
      </c>
    </row>
    <row r="1023" spans="1:10">
      <c r="A1023" s="3" t="s">
        <v>19</v>
      </c>
      <c r="B1023" s="3" t="s">
        <v>17</v>
      </c>
      <c r="C1023" s="3" t="s">
        <v>22</v>
      </c>
      <c r="D1023" s="3">
        <f>D1004+'estimated bilateral flows'!D1023</f>
        <v>160828.44709687962</v>
      </c>
      <c r="E1023" s="4">
        <f>E1004+'estimated bilateral flows'!E1023</f>
        <v>277545.5388920462</v>
      </c>
      <c r="F1023" s="3">
        <f>F1004+'estimated bilateral flows'!F1023</f>
        <v>184438.00456850752</v>
      </c>
      <c r="G1023" s="3">
        <f>G1004+'estimated bilateral flows'!G1023</f>
        <v>6764.4043172892552</v>
      </c>
      <c r="H1023" s="4">
        <f>H1004+'estimated bilateral flows'!H1023</f>
        <v>159397.74780559656</v>
      </c>
      <c r="I1023" s="3">
        <f>I1004+'estimated bilateral flows'!I1023</f>
        <v>278083.01644515328</v>
      </c>
      <c r="J1023" s="4">
        <f>J1004-'estimated bilateral flows'!J1023</f>
        <v>0</v>
      </c>
    </row>
    <row r="1024" spans="1:10">
      <c r="A1024" s="3" t="s">
        <v>19</v>
      </c>
      <c r="B1024" s="3" t="s">
        <v>18</v>
      </c>
      <c r="C1024" s="3" t="s">
        <v>22</v>
      </c>
      <c r="D1024" s="3">
        <f>D1005+'estimated bilateral flows'!D1024</f>
        <v>548133.6579792978</v>
      </c>
      <c r="E1024" s="4">
        <f>E1005+'estimated bilateral flows'!E1024</f>
        <v>776778.72911906324</v>
      </c>
      <c r="F1024" s="3">
        <f>F1005+'estimated bilateral flows'!F1024</f>
        <v>435888.01572675596</v>
      </c>
      <c r="G1024" s="3">
        <f>G1005+'estimated bilateral flows'!G1024</f>
        <v>418566.61178835074</v>
      </c>
      <c r="H1024" s="4">
        <f>H1005+'estimated bilateral flows'!H1024</f>
        <v>717827.7851719117</v>
      </c>
      <c r="I1024" s="3">
        <f>I1005+'estimated bilateral flows'!I1024</f>
        <v>708093.66763579962</v>
      </c>
      <c r="J1024" s="4">
        <f>J1005-'estimated bilateral flows'!J1024</f>
        <v>0</v>
      </c>
    </row>
    <row r="1025" spans="1:10">
      <c r="A1025" s="3" t="s">
        <v>19</v>
      </c>
      <c r="B1025" s="3" t="s">
        <v>19</v>
      </c>
      <c r="C1025" s="3" t="s">
        <v>22</v>
      </c>
      <c r="D1025" s="3">
        <f>D1006+'estimated bilateral flows'!D1025</f>
        <v>0</v>
      </c>
      <c r="E1025" s="4">
        <f>E1006+'estimated bilateral flows'!E1025</f>
        <v>0</v>
      </c>
      <c r="F1025" s="3">
        <f>F1006+'estimated bilateral flows'!F1025</f>
        <v>0</v>
      </c>
      <c r="G1025" s="3">
        <f>G1006+'estimated bilateral flows'!G1025</f>
        <v>0</v>
      </c>
      <c r="H1025" s="4">
        <f>H1006+'estimated bilateral flows'!H1025</f>
        <v>0</v>
      </c>
      <c r="I1025" s="3">
        <f>I1006+'estimated bilateral flows'!I1025</f>
        <v>0</v>
      </c>
      <c r="J1025" s="4">
        <f>J1006-'estimated bilateral flows'!J1025</f>
        <v>0</v>
      </c>
    </row>
    <row r="1026" spans="1:10">
      <c r="A1026" s="3" t="s">
        <v>19</v>
      </c>
      <c r="B1026" s="3" t="s">
        <v>37</v>
      </c>
      <c r="C1026" s="3" t="s">
        <v>22</v>
      </c>
      <c r="D1026" s="3">
        <f t="shared" ref="D1026:J1026" si="38">SUM(D1009:D1025)</f>
        <v>6785023.7196205063</v>
      </c>
      <c r="E1026" s="3">
        <f t="shared" si="38"/>
        <v>3605080.4827177818</v>
      </c>
      <c r="F1026" s="3">
        <f t="shared" si="38"/>
        <v>3288362.9386992566</v>
      </c>
      <c r="G1026" s="3">
        <f t="shared" si="38"/>
        <v>1802702.0000000005</v>
      </c>
      <c r="H1026" s="3">
        <f t="shared" si="38"/>
        <v>4779826.2120131077</v>
      </c>
      <c r="I1026" s="3">
        <f t="shared" si="38"/>
        <v>4945785.5886276457</v>
      </c>
      <c r="J1026" s="3">
        <f t="shared" si="38"/>
        <v>29718.512434254659</v>
      </c>
    </row>
    <row r="1028" spans="1:10">
      <c r="A1028" s="3" t="s">
        <v>19</v>
      </c>
      <c r="B1028" s="3" t="s">
        <v>3</v>
      </c>
      <c r="C1028" s="3" t="s">
        <v>23</v>
      </c>
      <c r="D1028" s="3">
        <f>D1009+'estimated bilateral flows'!D1028</f>
        <v>152957.43619964112</v>
      </c>
      <c r="E1028" s="4">
        <f>E1009+'estimated bilateral flows'!E1028</f>
        <v>3259.8111684838673</v>
      </c>
      <c r="F1028" s="3">
        <f>F1009+'estimated bilateral flows'!F1028</f>
        <v>1034.088975118282</v>
      </c>
      <c r="G1028" s="3">
        <f>G1009+'estimated bilateral flows'!G1028</f>
        <v>16448.238525342618</v>
      </c>
      <c r="H1028" s="4">
        <f>H1009+'estimated bilateral flows'!H1028</f>
        <v>81203.441366007799</v>
      </c>
      <c r="I1028" s="3">
        <f>I1009+'estimated bilateral flows'!I1028</f>
        <v>171400.00710214768</v>
      </c>
      <c r="J1028" s="4">
        <f>J1009-'estimated bilateral flows'!J1028</f>
        <v>0</v>
      </c>
    </row>
    <row r="1029" spans="1:10">
      <c r="A1029" s="3" t="s">
        <v>19</v>
      </c>
      <c r="B1029" s="3" t="s">
        <v>4</v>
      </c>
      <c r="C1029" s="3" t="s">
        <v>23</v>
      </c>
      <c r="D1029" s="3">
        <f>D1010+'estimated bilateral flows'!D1029</f>
        <v>125113.10010845961</v>
      </c>
      <c r="E1029" s="4">
        <f>E1010+'estimated bilateral flows'!E1029</f>
        <v>381918.58391008852</v>
      </c>
      <c r="F1029" s="3">
        <f>F1010+'estimated bilateral flows'!F1029</f>
        <v>366760.33680520096</v>
      </c>
      <c r="G1029" s="3">
        <f>G1010+'estimated bilateral flows'!G1029</f>
        <v>210551.45680700932</v>
      </c>
      <c r="H1029" s="4">
        <f>H1010+'estimated bilateral flows'!H1029</f>
        <v>417009.71071483445</v>
      </c>
      <c r="I1029" s="3">
        <f>I1010+'estimated bilateral flows'!I1029</f>
        <v>376334.62549661868</v>
      </c>
      <c r="J1029" s="4">
        <f>J1010-'estimated bilateral flows'!J1029</f>
        <v>0</v>
      </c>
    </row>
    <row r="1030" spans="1:10">
      <c r="A1030" s="3" t="s">
        <v>19</v>
      </c>
      <c r="B1030" s="3" t="s">
        <v>5</v>
      </c>
      <c r="C1030" s="3" t="s">
        <v>23</v>
      </c>
      <c r="D1030" s="3">
        <f>D1011+'estimated bilateral flows'!D1030</f>
        <v>1048317.6214598469</v>
      </c>
      <c r="E1030" s="4">
        <f>E1011+'estimated bilateral flows'!E1030</f>
        <v>1416.9858017026279</v>
      </c>
      <c r="F1030" s="3">
        <f>F1011+'estimated bilateral flows'!F1030</f>
        <v>74531.962881650164</v>
      </c>
      <c r="G1030" s="3">
        <f>G1011+'estimated bilateral flows'!G1030</f>
        <v>1605.3497036888161</v>
      </c>
      <c r="H1030" s="4">
        <f>H1011+'estimated bilateral flows'!H1030</f>
        <v>49430.496506322692</v>
      </c>
      <c r="I1030" s="3">
        <f>I1011+'estimated bilateral flows'!I1030</f>
        <v>94994.043264564156</v>
      </c>
      <c r="J1030" s="4">
        <f>J1011-'estimated bilateral flows'!J1030</f>
        <v>0</v>
      </c>
    </row>
    <row r="1031" spans="1:10">
      <c r="A1031" s="3" t="s">
        <v>19</v>
      </c>
      <c r="B1031" s="3" t="s">
        <v>6</v>
      </c>
      <c r="C1031" s="3" t="s">
        <v>23</v>
      </c>
      <c r="D1031" s="3">
        <f>D1012+'estimated bilateral flows'!D1031</f>
        <v>235720.22516293285</v>
      </c>
      <c r="E1031" s="4">
        <f>E1012+'estimated bilateral flows'!E1031</f>
        <v>25818.150749132921</v>
      </c>
      <c r="F1031" s="3">
        <f>F1012+'estimated bilateral flows'!F1031</f>
        <v>9986.197232717248</v>
      </c>
      <c r="G1031" s="3">
        <f>G1012+'estimated bilateral flows'!G1031</f>
        <v>26919.542945295143</v>
      </c>
      <c r="H1031" s="4">
        <f>H1012+'estimated bilateral flows'!H1031</f>
        <v>112991.36012231211</v>
      </c>
      <c r="I1031" s="3">
        <f>I1012+'estimated bilateral flows'!I1031</f>
        <v>186583.88008208858</v>
      </c>
      <c r="J1031" s="4">
        <f>J1012-'estimated bilateral flows'!J1031</f>
        <v>0</v>
      </c>
    </row>
    <row r="1032" spans="1:10">
      <c r="A1032" s="3" t="s">
        <v>19</v>
      </c>
      <c r="B1032" s="3" t="s">
        <v>7</v>
      </c>
      <c r="C1032" s="3" t="s">
        <v>23</v>
      </c>
      <c r="D1032" s="3">
        <f>D1013+'estimated bilateral flows'!D1032</f>
        <v>1710073.8151959698</v>
      </c>
      <c r="E1032" s="4">
        <f>E1013+'estimated bilateral flows'!E1032</f>
        <v>1444412.4730796779</v>
      </c>
      <c r="F1032" s="3">
        <f>F1013+'estimated bilateral flows'!F1032</f>
        <v>851240.32844889211</v>
      </c>
      <c r="G1032" s="3">
        <f>G1013+'estimated bilateral flows'!G1032</f>
        <v>500882.2994258462</v>
      </c>
      <c r="H1032" s="4">
        <f>H1013+'estimated bilateral flows'!H1032</f>
        <v>1701640.2668728584</v>
      </c>
      <c r="I1032" s="3">
        <f>I1013+'estimated bilateral flows'!I1032</f>
        <v>1286257.7573265193</v>
      </c>
      <c r="J1032" s="4">
        <f>J1013-'estimated bilateral flows'!J1032</f>
        <v>13612.313351630284</v>
      </c>
    </row>
    <row r="1033" spans="1:10">
      <c r="A1033" s="3" t="s">
        <v>19</v>
      </c>
      <c r="B1033" s="3" t="s">
        <v>8</v>
      </c>
      <c r="C1033" s="3" t="s">
        <v>23</v>
      </c>
      <c r="D1033" s="3">
        <f>D1014+'estimated bilateral flows'!D1033</f>
        <v>111131.64333649015</v>
      </c>
      <c r="E1033" s="4">
        <f>E1014+'estimated bilateral flows'!E1033</f>
        <v>6930.5854106898878</v>
      </c>
      <c r="F1033" s="3">
        <f>F1014+'estimated bilateral flows'!F1033</f>
        <v>36457.840906770136</v>
      </c>
      <c r="G1033" s="3">
        <f>G1014+'estimated bilateral flows'!G1033</f>
        <v>1779.8883566815318</v>
      </c>
      <c r="H1033" s="4">
        <f>H1014+'estimated bilateral flows'!H1033</f>
        <v>67748.563370496791</v>
      </c>
      <c r="I1033" s="3">
        <f>I1014+'estimated bilateral flows'!I1033</f>
        <v>118692.40459833194</v>
      </c>
      <c r="J1033" s="4">
        <f>J1014-'estimated bilateral flows'!J1033</f>
        <v>0</v>
      </c>
    </row>
    <row r="1034" spans="1:10">
      <c r="A1034" s="3" t="s">
        <v>19</v>
      </c>
      <c r="B1034" s="3" t="s">
        <v>9</v>
      </c>
      <c r="C1034" s="3" t="s">
        <v>23</v>
      </c>
      <c r="D1034" s="3">
        <f>D1015+'estimated bilateral flows'!D1034</f>
        <v>25214.266823716014</v>
      </c>
      <c r="E1034" s="4">
        <f>E1015+'estimated bilateral flows'!E1034</f>
        <v>5085.9004824890917</v>
      </c>
      <c r="F1034" s="3">
        <f>F1015+'estimated bilateral flows'!F1034</f>
        <v>230.60184145137683</v>
      </c>
      <c r="G1034" s="3">
        <f>G1015+'estimated bilateral flows'!G1034</f>
        <v>3444.0941177748687</v>
      </c>
      <c r="H1034" s="4">
        <f>H1015+'estimated bilateral flows'!H1034</f>
        <v>24327.590707352756</v>
      </c>
      <c r="I1034" s="3">
        <f>I1015+'estimated bilateral flows'!I1034</f>
        <v>81187.543196538114</v>
      </c>
      <c r="J1034" s="4">
        <f>J1015-'estimated bilateral flows'!J1034</f>
        <v>0</v>
      </c>
    </row>
    <row r="1035" spans="1:10">
      <c r="A1035" s="3" t="s">
        <v>19</v>
      </c>
      <c r="B1035" s="3" t="s">
        <v>10</v>
      </c>
      <c r="C1035" s="3" t="s">
        <v>23</v>
      </c>
      <c r="D1035" s="3">
        <f>D1016+'estimated bilateral flows'!D1035</f>
        <v>1084178.2206635633</v>
      </c>
      <c r="E1035" s="4">
        <f>E1016+'estimated bilateral flows'!E1035</f>
        <v>426598.26613779058</v>
      </c>
      <c r="F1035" s="3">
        <f>F1016+'estimated bilateral flows'!F1035</f>
        <v>224024.00148064943</v>
      </c>
      <c r="G1035" s="3">
        <f>G1016+'estimated bilateral flows'!G1035</f>
        <v>53907.074784488614</v>
      </c>
      <c r="H1035" s="4">
        <f>H1016+'estimated bilateral flows'!H1035</f>
        <v>141792.81838622838</v>
      </c>
      <c r="I1035" s="3">
        <f>I1016+'estimated bilateral flows'!I1035</f>
        <v>525545.72103148059</v>
      </c>
      <c r="J1035" s="4">
        <f>J1016-'estimated bilateral flows'!J1035</f>
        <v>16193.496483338604</v>
      </c>
    </row>
    <row r="1036" spans="1:10">
      <c r="A1036" s="3" t="s">
        <v>19</v>
      </c>
      <c r="B1036" s="3" t="s">
        <v>11</v>
      </c>
      <c r="C1036" s="3" t="s">
        <v>23</v>
      </c>
      <c r="D1036" s="3">
        <f>D1017+'estimated bilateral flows'!D1036</f>
        <v>878388.65380113781</v>
      </c>
      <c r="E1036" s="4">
        <f>E1017+'estimated bilateral flows'!E1036</f>
        <v>70618.704469106306</v>
      </c>
      <c r="F1036" s="3">
        <f>F1017+'estimated bilateral flows'!F1036</f>
        <v>562552.67517614621</v>
      </c>
      <c r="G1036" s="3">
        <f>G1017+'estimated bilateral flows'!G1036</f>
        <v>372193.52991086215</v>
      </c>
      <c r="H1036" s="4">
        <f>H1017+'estimated bilateral flows'!H1036</f>
        <v>606308.0480086708</v>
      </c>
      <c r="I1036" s="3">
        <f>I1017+'estimated bilateral flows'!I1036</f>
        <v>631263.80905146548</v>
      </c>
      <c r="J1036" s="4">
        <f>J1017-'estimated bilateral flows'!J1036</f>
        <v>0</v>
      </c>
    </row>
    <row r="1037" spans="1:10">
      <c r="A1037" s="3" t="s">
        <v>19</v>
      </c>
      <c r="B1037" s="3" t="s">
        <v>12</v>
      </c>
      <c r="C1037" s="3" t="s">
        <v>23</v>
      </c>
      <c r="D1037" s="3">
        <f>D1018+'estimated bilateral flows'!D1037</f>
        <v>182513.13336575354</v>
      </c>
      <c r="E1037" s="4">
        <f>E1018+'estimated bilateral flows'!E1037</f>
        <v>1684.7626461188725</v>
      </c>
      <c r="F1037" s="3">
        <f>F1018+'estimated bilateral flows'!F1037</f>
        <v>144441.54804452159</v>
      </c>
      <c r="G1037" s="3">
        <f>G1018+'estimated bilateral flows'!G1037</f>
        <v>0</v>
      </c>
      <c r="H1037" s="4">
        <f>H1018+'estimated bilateral flows'!H1037</f>
        <v>26457.211559863463</v>
      </c>
      <c r="I1037" s="3">
        <f>I1018+'estimated bilateral flows'!I1037</f>
        <v>0</v>
      </c>
      <c r="J1037" s="4">
        <f>J1018-'estimated bilateral flows'!J1037</f>
        <v>0</v>
      </c>
    </row>
    <row r="1038" spans="1:10">
      <c r="A1038" s="3" t="s">
        <v>19</v>
      </c>
      <c r="B1038" s="3" t="s">
        <v>13</v>
      </c>
      <c r="C1038" s="3" t="s">
        <v>23</v>
      </c>
      <c r="D1038" s="3">
        <f>D1019+'estimated bilateral flows'!D1038</f>
        <v>218399.37093763391</v>
      </c>
      <c r="E1038" s="4">
        <f>E1019+'estimated bilateral flows'!E1038</f>
        <v>174977.29133465944</v>
      </c>
      <c r="F1038" s="3">
        <f>F1019+'estimated bilateral flows'!F1038</f>
        <v>260481.8423874196</v>
      </c>
      <c r="G1038" s="3">
        <f>G1019+'estimated bilateral flows'!G1038</f>
        <v>183375.17968027722</v>
      </c>
      <c r="H1038" s="4">
        <f>H1019+'estimated bilateral flows'!H1038</f>
        <v>245590.20598434191</v>
      </c>
      <c r="I1038" s="3">
        <f>I1019+'estimated bilateral flows'!I1038</f>
        <v>276847.98305865674</v>
      </c>
      <c r="J1038" s="4">
        <f>J1019-'estimated bilateral flows'!J1038</f>
        <v>0</v>
      </c>
    </row>
    <row r="1039" spans="1:10">
      <c r="A1039" s="3" t="s">
        <v>19</v>
      </c>
      <c r="B1039" s="3" t="s">
        <v>14</v>
      </c>
      <c r="C1039" s="3" t="s">
        <v>23</v>
      </c>
      <c r="D1039" s="3">
        <f>D1020+'estimated bilateral flows'!D1039</f>
        <v>127722.87233446217</v>
      </c>
      <c r="E1039" s="4">
        <f>E1020+'estimated bilateral flows'!E1039</f>
        <v>15443.657589422995</v>
      </c>
      <c r="F1039" s="3">
        <f>F1020+'estimated bilateral flows'!F1039</f>
        <v>32371.121277102691</v>
      </c>
      <c r="G1039" s="3">
        <f>G1020+'estimated bilateral flows'!G1039</f>
        <v>40374.240619890596</v>
      </c>
      <c r="H1039" s="4">
        <f>H1020+'estimated bilateral flows'!H1039</f>
        <v>201440.50368572937</v>
      </c>
      <c r="I1039" s="3">
        <f>I1020+'estimated bilateral flows'!I1039</f>
        <v>91901.657361389793</v>
      </c>
      <c r="J1039" s="4">
        <f>J1020-'estimated bilateral flows'!J1039</f>
        <v>0</v>
      </c>
    </row>
    <row r="1040" spans="1:10">
      <c r="A1040" s="3" t="s">
        <v>19</v>
      </c>
      <c r="B1040" s="3" t="s">
        <v>15</v>
      </c>
      <c r="C1040" s="3" t="s">
        <v>23</v>
      </c>
      <c r="D1040" s="3">
        <f>D1021+'estimated bilateral flows'!D1040</f>
        <v>168036.00147595143</v>
      </c>
      <c r="E1040" s="4">
        <f>E1021+'estimated bilateral flows'!E1040</f>
        <v>9424.2572743161654</v>
      </c>
      <c r="F1040" s="3">
        <f>F1021+'estimated bilateral flows'!F1040</f>
        <v>272.99948943122638</v>
      </c>
      <c r="G1040" s="3">
        <f>G1021+'estimated bilateral flows'!G1040</f>
        <v>6629.4245348919321</v>
      </c>
      <c r="H1040" s="4">
        <f>H1021+'estimated bilateral flows'!H1040</f>
        <v>25004.743587799523</v>
      </c>
      <c r="I1040" s="3">
        <f>I1021+'estimated bilateral flows'!I1040</f>
        <v>73869.691006270979</v>
      </c>
      <c r="J1040" s="4">
        <f>J1021-'estimated bilateral flows'!J1040</f>
        <v>0</v>
      </c>
    </row>
    <row r="1041" spans="1:10">
      <c r="A1041" s="3" t="s">
        <v>19</v>
      </c>
      <c r="B1041" s="3" t="s">
        <v>16</v>
      </c>
      <c r="C1041" s="3" t="s">
        <v>23</v>
      </c>
      <c r="D1041" s="3">
        <f>D1022+'estimated bilateral flows'!D1041</f>
        <v>77388.346036963907</v>
      </c>
      <c r="E1041" s="4">
        <f>E1022+'estimated bilateral flows'!E1041</f>
        <v>21786.621591532792</v>
      </c>
      <c r="F1041" s="3">
        <f>F1022+'estimated bilateral flows'!F1041</f>
        <v>105835.90433643079</v>
      </c>
      <c r="G1041" s="3">
        <f>G1022+'estimated bilateral flows'!G1041</f>
        <v>9260.6962047181642</v>
      </c>
      <c r="H1041" s="4">
        <f>H1022+'estimated bilateral flows'!H1041</f>
        <v>155610.3974331826</v>
      </c>
      <c r="I1041" s="3">
        <f>I1022+'estimated bilateral flows'!I1041</f>
        <v>55198.194618511086</v>
      </c>
      <c r="J1041" s="4">
        <f>J1022-'estimated bilateral flows'!J1041</f>
        <v>0</v>
      </c>
    </row>
    <row r="1042" spans="1:10">
      <c r="A1042" s="3" t="s">
        <v>19</v>
      </c>
      <c r="B1042" s="3" t="s">
        <v>17</v>
      </c>
      <c r="C1042" s="3" t="s">
        <v>23</v>
      </c>
      <c r="D1042" s="3">
        <f>D1023+'estimated bilateral flows'!D1042</f>
        <v>162657.28548826298</v>
      </c>
      <c r="E1042" s="4">
        <f>E1023+'estimated bilateral flows'!E1042</f>
        <v>281747.72936137824</v>
      </c>
      <c r="F1042" s="3">
        <f>F1023+'estimated bilateral flows'!F1042</f>
        <v>184589.01841451379</v>
      </c>
      <c r="G1042" s="3">
        <f>G1023+'estimated bilateral flows'!G1042</f>
        <v>7009.9593888004692</v>
      </c>
      <c r="H1042" s="4">
        <f>H1023+'estimated bilateral flows'!H1042</f>
        <v>157517.07360269607</v>
      </c>
      <c r="I1042" s="3">
        <f>I1023+'estimated bilateral flows'!I1042</f>
        <v>278818.21222753852</v>
      </c>
      <c r="J1042" s="4">
        <f>J1023-'estimated bilateral flows'!J1042</f>
        <v>0</v>
      </c>
    </row>
    <row r="1043" spans="1:10">
      <c r="A1043" s="3" t="s">
        <v>19</v>
      </c>
      <c r="B1043" s="3" t="s">
        <v>18</v>
      </c>
      <c r="C1043" s="3" t="s">
        <v>23</v>
      </c>
      <c r="D1043" s="3">
        <f>D1024+'estimated bilateral flows'!D1043</f>
        <v>554366.68388620147</v>
      </c>
      <c r="E1043" s="4">
        <f>E1024+'estimated bilateral flows'!E1043</f>
        <v>788539.58171757543</v>
      </c>
      <c r="F1043" s="3">
        <f>F1024+'estimated bilateral flows'!F1043</f>
        <v>436244.91139929881</v>
      </c>
      <c r="G1043" s="3">
        <f>G1024+'estimated bilateral flows'!G1043</f>
        <v>433761.02499443229</v>
      </c>
      <c r="H1043" s="4">
        <f>H1024+'estimated bilateral flows'!H1043</f>
        <v>709358.40454211459</v>
      </c>
      <c r="I1043" s="3">
        <f>I1024+'estimated bilateral flows'!I1043</f>
        <v>709965.72542859265</v>
      </c>
      <c r="J1043" s="4">
        <f>J1024-'estimated bilateral flows'!J1043</f>
        <v>0</v>
      </c>
    </row>
    <row r="1044" spans="1:10">
      <c r="A1044" s="3" t="s">
        <v>19</v>
      </c>
      <c r="B1044" s="3" t="s">
        <v>19</v>
      </c>
      <c r="C1044" s="3" t="s">
        <v>23</v>
      </c>
      <c r="D1044" s="3">
        <f>D1025+'estimated bilateral flows'!D1044</f>
        <v>0</v>
      </c>
      <c r="E1044" s="4">
        <f>E1025+'estimated bilateral flows'!E1044</f>
        <v>0</v>
      </c>
      <c r="F1044" s="3">
        <f>F1025+'estimated bilateral flows'!F1044</f>
        <v>0</v>
      </c>
      <c r="G1044" s="3">
        <f>G1025+'estimated bilateral flows'!G1044</f>
        <v>0</v>
      </c>
      <c r="H1044" s="4">
        <f>H1025+'estimated bilateral flows'!H1044</f>
        <v>0</v>
      </c>
      <c r="I1044" s="3">
        <f>I1025+'estimated bilateral flows'!I1044</f>
        <v>0</v>
      </c>
      <c r="J1044" s="4">
        <f>J1025-'estimated bilateral flows'!J1044</f>
        <v>0</v>
      </c>
    </row>
    <row r="1045" spans="1:10">
      <c r="A1045" s="3" t="s">
        <v>19</v>
      </c>
      <c r="B1045" s="3" t="s">
        <v>37</v>
      </c>
      <c r="C1045" s="3" t="s">
        <v>23</v>
      </c>
      <c r="D1045" s="3">
        <f t="shared" ref="D1045:J1045" si="39">SUM(D1028:D1044)</f>
        <v>6862178.6762769865</v>
      </c>
      <c r="E1045" s="3">
        <f t="shared" si="39"/>
        <v>3659663.362724165</v>
      </c>
      <c r="F1045" s="3">
        <f t="shared" si="39"/>
        <v>3291055.3790973141</v>
      </c>
      <c r="G1045" s="3">
        <f t="shared" si="39"/>
        <v>1868142</v>
      </c>
      <c r="H1045" s="3">
        <f t="shared" si="39"/>
        <v>4723430.8364508115</v>
      </c>
      <c r="I1045" s="3">
        <f t="shared" si="39"/>
        <v>4958861.2548507135</v>
      </c>
      <c r="J1045" s="3">
        <f t="shared" si="39"/>
        <v>29805.809834968888</v>
      </c>
    </row>
    <row r="1047" spans="1:10">
      <c r="A1047" s="3" t="s">
        <v>19</v>
      </c>
      <c r="B1047" s="3" t="s">
        <v>3</v>
      </c>
      <c r="C1047" s="3" t="s">
        <v>24</v>
      </c>
      <c r="D1047" s="3">
        <f>D1028+'estimated bilateral flows'!D1047</f>
        <v>156064.89740387749</v>
      </c>
      <c r="E1047" s="4">
        <f>E1028+'estimated bilateral flows'!E1047</f>
        <v>3345.0218497101955</v>
      </c>
      <c r="F1047" s="3">
        <f>F1028+'estimated bilateral flows'!F1047</f>
        <v>1034.1762359632269</v>
      </c>
      <c r="G1047" s="3">
        <f>G1028+'estimated bilateral flows'!G1047</f>
        <v>16755.721486498966</v>
      </c>
      <c r="H1047" s="4">
        <f>H1028+'estimated bilateral flows'!H1047</f>
        <v>79500.515614666772</v>
      </c>
      <c r="I1047" s="3">
        <f>I1028+'estimated bilateral flows'!I1047</f>
        <v>172554.12687295515</v>
      </c>
      <c r="J1047" s="4">
        <f>J1028-'estimated bilateral flows'!J1047</f>
        <v>0</v>
      </c>
    </row>
    <row r="1048" spans="1:10">
      <c r="A1048" s="3" t="s">
        <v>19</v>
      </c>
      <c r="B1048" s="3" t="s">
        <v>4</v>
      </c>
      <c r="C1048" s="3" t="s">
        <v>24</v>
      </c>
      <c r="D1048" s="3">
        <f>D1029+'estimated bilateral flows'!D1048</f>
        <v>127654.87979821158</v>
      </c>
      <c r="E1048" s="4">
        <f>E1029+'estimated bilateral flows'!E1048</f>
        <v>391901.84399049042</v>
      </c>
      <c r="F1048" s="3">
        <f>F1029+'estimated bilateral flows'!F1048</f>
        <v>366791.28560907755</v>
      </c>
      <c r="G1048" s="3">
        <f>G1029+'estimated bilateral flows'!G1048</f>
        <v>214487.50049430461</v>
      </c>
      <c r="H1048" s="4">
        <f>H1029+'estimated bilateral flows'!H1048</f>
        <v>408264.55702442903</v>
      </c>
      <c r="I1048" s="3">
        <f>I1029+'estimated bilateral flows'!I1048</f>
        <v>378868.66991743504</v>
      </c>
      <c r="J1048" s="4">
        <f>J1029-'estimated bilateral flows'!J1048</f>
        <v>0</v>
      </c>
    </row>
    <row r="1049" spans="1:10">
      <c r="A1049" s="3" t="s">
        <v>19</v>
      </c>
      <c r="B1049" s="3" t="s">
        <v>5</v>
      </c>
      <c r="C1049" s="3" t="s">
        <v>24</v>
      </c>
      <c r="D1049" s="3">
        <f>D1030+'estimated bilateral flows'!D1049</f>
        <v>1069615.0910000135</v>
      </c>
      <c r="E1049" s="4">
        <f>E1030+'estimated bilateral flows'!E1049</f>
        <v>1454.0254703246826</v>
      </c>
      <c r="F1049" s="3">
        <f>F1030+'estimated bilateral flows'!F1049</f>
        <v>74538.252207049562</v>
      </c>
      <c r="G1049" s="3">
        <f>G1030+'estimated bilateral flows'!G1049</f>
        <v>1635.3600710495009</v>
      </c>
      <c r="H1049" s="4">
        <f>H1030+'estimated bilateral flows'!H1049</f>
        <v>48393.88446148605</v>
      </c>
      <c r="I1049" s="3">
        <f>I1030+'estimated bilateral flows'!I1049</f>
        <v>95633.684448331653</v>
      </c>
      <c r="J1049" s="4">
        <f>J1030-'estimated bilateral flows'!J1049</f>
        <v>0</v>
      </c>
    </row>
    <row r="1050" spans="1:10">
      <c r="A1050" s="3" t="s">
        <v>19</v>
      </c>
      <c r="B1050" s="3" t="s">
        <v>6</v>
      </c>
      <c r="C1050" s="3" t="s">
        <v>24</v>
      </c>
      <c r="D1050" s="3">
        <f>D1031+'estimated bilateral flows'!D1050</f>
        <v>240509.08324624712</v>
      </c>
      <c r="E1050" s="4">
        <f>E1031+'estimated bilateral flows'!E1050</f>
        <v>26493.031010482802</v>
      </c>
      <c r="F1050" s="3">
        <f>F1031+'estimated bilateral flows'!F1050</f>
        <v>9987.0399106968816</v>
      </c>
      <c r="G1050" s="3">
        <f>G1031+'estimated bilateral flows'!G1050</f>
        <v>27422.776210367359</v>
      </c>
      <c r="H1050" s="4">
        <f>H1031+'estimated bilateral flows'!H1050</f>
        <v>110621.80664533497</v>
      </c>
      <c r="I1050" s="3">
        <f>I1031+'estimated bilateral flows'!I1050</f>
        <v>187840.24026875052</v>
      </c>
      <c r="J1050" s="4">
        <f>J1031-'estimated bilateral flows'!J1050</f>
        <v>0</v>
      </c>
    </row>
    <row r="1051" spans="1:10">
      <c r="A1051" s="3" t="s">
        <v>19</v>
      </c>
      <c r="B1051" s="3" t="s">
        <v>7</v>
      </c>
      <c r="C1051" s="3" t="s">
        <v>24</v>
      </c>
      <c r="D1051" s="3">
        <f>D1032+'estimated bilateral flows'!D1051</f>
        <v>1744815.4280860166</v>
      </c>
      <c r="E1051" s="4">
        <f>E1032+'estimated bilateral flows'!E1051</f>
        <v>1482169.0683060721</v>
      </c>
      <c r="F1051" s="3">
        <f>F1032+'estimated bilateral flows'!F1051</f>
        <v>851312.15974397305</v>
      </c>
      <c r="G1051" s="3">
        <f>G1032+'estimated bilateral flows'!G1051</f>
        <v>510245.78065096121</v>
      </c>
      <c r="H1051" s="4">
        <f>H1032+'estimated bilateral flows'!H1051</f>
        <v>1665954.9931796473</v>
      </c>
      <c r="I1051" s="3">
        <f>I1032+'estimated bilateral flows'!I1051</f>
        <v>1294918.7575982425</v>
      </c>
      <c r="J1051" s="4">
        <f>J1032-'estimated bilateral flows'!J1051</f>
        <v>14338.685805305331</v>
      </c>
    </row>
    <row r="1052" spans="1:10">
      <c r="A1052" s="3" t="s">
        <v>19</v>
      </c>
      <c r="B1052" s="3" t="s">
        <v>8</v>
      </c>
      <c r="C1052" s="3" t="s">
        <v>24</v>
      </c>
      <c r="D1052" s="3">
        <f>D1033+'estimated bilateral flows'!D1052</f>
        <v>113389.37776778932</v>
      </c>
      <c r="E1052" s="4">
        <f>E1033+'estimated bilateral flows'!E1052</f>
        <v>7111.7492492127203</v>
      </c>
      <c r="F1052" s="3">
        <f>F1033+'estimated bilateral flows'!F1052</f>
        <v>36460.917375119512</v>
      </c>
      <c r="G1052" s="3">
        <f>G1033+'estimated bilateral flows'!G1052</f>
        <v>1813.161545272329</v>
      </c>
      <c r="H1052" s="4">
        <f>H1033+'estimated bilateral flows'!H1052</f>
        <v>66327.801254517399</v>
      </c>
      <c r="I1052" s="3">
        <f>I1033+'estimated bilateral flows'!I1052</f>
        <v>119491.61839713872</v>
      </c>
      <c r="J1052" s="4">
        <f>J1033-'estimated bilateral flows'!J1052</f>
        <v>0</v>
      </c>
    </row>
    <row r="1053" spans="1:10">
      <c r="A1053" s="3" t="s">
        <v>19</v>
      </c>
      <c r="B1053" s="3" t="s">
        <v>9</v>
      </c>
      <c r="C1053" s="3" t="s">
        <v>24</v>
      </c>
      <c r="D1053" s="3">
        <f>D1034+'estimated bilateral flows'!D1053</f>
        <v>25726.516230444406</v>
      </c>
      <c r="E1053" s="4">
        <f>E1034+'estimated bilateral flows'!E1053</f>
        <v>5218.8446999186453</v>
      </c>
      <c r="F1053" s="3">
        <f>F1034+'estimated bilateral flows'!F1053</f>
        <v>230.62130061979954</v>
      </c>
      <c r="G1053" s="3">
        <f>G1034+'estimated bilateral flows'!G1053</f>
        <v>3508.4779273969702</v>
      </c>
      <c r="H1053" s="4">
        <f>H1034+'estimated bilateral flows'!H1053</f>
        <v>23817.414291344634</v>
      </c>
      <c r="I1053" s="3">
        <f>I1034+'estimated bilateral flows'!I1053</f>
        <v>81734.218487459017</v>
      </c>
      <c r="J1053" s="4">
        <f>J1034-'estimated bilateral flows'!J1053</f>
        <v>0</v>
      </c>
    </row>
    <row r="1054" spans="1:10">
      <c r="A1054" s="3" t="s">
        <v>19</v>
      </c>
      <c r="B1054" s="3" t="s">
        <v>10</v>
      </c>
      <c r="C1054" s="3" t="s">
        <v>24</v>
      </c>
      <c r="D1054" s="3">
        <f>D1035+'estimated bilateral flows'!D1054</f>
        <v>1106204.2289629751</v>
      </c>
      <c r="E1054" s="4">
        <f>E1035+'estimated bilateral flows'!E1054</f>
        <v>437749.44238352327</v>
      </c>
      <c r="F1054" s="3">
        <f>F1035+'estimated bilateral flows'!F1054</f>
        <v>224042.90558283744</v>
      </c>
      <c r="G1054" s="3">
        <f>G1035+'estimated bilateral flows'!G1054</f>
        <v>54914.812297321521</v>
      </c>
      <c r="H1054" s="4">
        <f>H1035+'estimated bilateral flows'!H1054</f>
        <v>138819.26655488682</v>
      </c>
      <c r="I1054" s="3">
        <f>I1035+'estimated bilateral flows'!I1054</f>
        <v>529084.47646889568</v>
      </c>
      <c r="J1054" s="4">
        <f>J1035-'estimated bilateral flows'!J1054</f>
        <v>17057.604550081876</v>
      </c>
    </row>
    <row r="1055" spans="1:10">
      <c r="A1055" s="3" t="s">
        <v>19</v>
      </c>
      <c r="B1055" s="3" t="s">
        <v>11</v>
      </c>
      <c r="C1055" s="3" t="s">
        <v>24</v>
      </c>
      <c r="D1055" s="3">
        <f>D1036+'estimated bilateral flows'!D1055</f>
        <v>896233.87095269759</v>
      </c>
      <c r="E1055" s="4">
        <f>E1036+'estimated bilateral flows'!E1055</f>
        <v>72464.660447572387</v>
      </c>
      <c r="F1055" s="3">
        <f>F1036+'estimated bilateral flows'!F1055</f>
        <v>562600.14577388298</v>
      </c>
      <c r="G1055" s="3">
        <f>G1036+'estimated bilateral flows'!G1055</f>
        <v>379151.30648516811</v>
      </c>
      <c r="H1055" s="4">
        <f>H1036+'estimated bilateral flows'!H1055</f>
        <v>593593.09934602107</v>
      </c>
      <c r="I1055" s="3">
        <f>I1036+'estimated bilateral flows'!I1055</f>
        <v>635514.41589179868</v>
      </c>
      <c r="J1055" s="4">
        <f>J1036-'estimated bilateral flows'!J1055</f>
        <v>0</v>
      </c>
    </row>
    <row r="1056" spans="1:10">
      <c r="A1056" s="3" t="s">
        <v>19</v>
      </c>
      <c r="B1056" s="3" t="s">
        <v>12</v>
      </c>
      <c r="C1056" s="3" t="s">
        <v>24</v>
      </c>
      <c r="D1056" s="3">
        <f>D1037+'estimated bilateral flows'!D1056</f>
        <v>186221.04384914742</v>
      </c>
      <c r="E1056" s="4">
        <f>E1037+'estimated bilateral flows'!E1056</f>
        <v>1728.8019371576934</v>
      </c>
      <c r="F1056" s="3">
        <f>F1037+'estimated bilateral flows'!F1056</f>
        <v>144453.73663934349</v>
      </c>
      <c r="G1056" s="3">
        <f>G1037+'estimated bilateral flows'!G1056</f>
        <v>0</v>
      </c>
      <c r="H1056" s="4">
        <f>H1037+'estimated bilateral flows'!H1056</f>
        <v>25902.374645121214</v>
      </c>
      <c r="I1056" s="3">
        <f>I1037+'estimated bilateral flows'!I1056</f>
        <v>0</v>
      </c>
      <c r="J1056" s="4">
        <f>J1037-'estimated bilateral flows'!J1056</f>
        <v>0</v>
      </c>
    </row>
    <row r="1057" spans="1:10">
      <c r="A1057" s="3" t="s">
        <v>19</v>
      </c>
      <c r="B1057" s="3" t="s">
        <v>13</v>
      </c>
      <c r="C1057" s="3" t="s">
        <v>24</v>
      </c>
      <c r="D1057" s="3">
        <f>D1038+'estimated bilateral flows'!D1057</f>
        <v>222836.34104566139</v>
      </c>
      <c r="E1057" s="4">
        <f>E1038+'estimated bilateral flows'!E1057</f>
        <v>179551.15571610414</v>
      </c>
      <c r="F1057" s="3">
        <f>F1038+'estimated bilateral flows'!F1057</f>
        <v>260503.82295795699</v>
      </c>
      <c r="G1057" s="3">
        <f>G1038+'estimated bilateral flows'!G1057</f>
        <v>186803.19072010947</v>
      </c>
      <c r="H1057" s="4">
        <f>H1038+'estimated bilateral flows'!H1057</f>
        <v>240439.90842290196</v>
      </c>
      <c r="I1057" s="3">
        <f>I1038+'estimated bilateral flows'!I1057</f>
        <v>278712.13543623366</v>
      </c>
      <c r="J1057" s="4">
        <f>J1038-'estimated bilateral flows'!J1057</f>
        <v>0</v>
      </c>
    </row>
    <row r="1058" spans="1:10">
      <c r="A1058" s="3" t="s">
        <v>19</v>
      </c>
      <c r="B1058" s="3" t="s">
        <v>14</v>
      </c>
      <c r="C1058" s="3" t="s">
        <v>24</v>
      </c>
      <c r="D1058" s="3">
        <f>D1039+'estimated bilateral flows'!D1058</f>
        <v>130317.67178020437</v>
      </c>
      <c r="E1058" s="4">
        <f>E1039+'estimated bilateral flows'!E1058</f>
        <v>15847.351090612188</v>
      </c>
      <c r="F1058" s="3">
        <f>F1039+'estimated bilateral flows'!F1058</f>
        <v>32373.852890592847</v>
      </c>
      <c r="G1058" s="3">
        <f>G1039+'estimated bilateral flows'!G1058</f>
        <v>41128.995668044561</v>
      </c>
      <c r="H1058" s="4">
        <f>H1039+'estimated bilateral flows'!H1058</f>
        <v>197216.07408867127</v>
      </c>
      <c r="I1058" s="3">
        <f>I1039+'estimated bilateral flows'!I1058</f>
        <v>92520.476003955802</v>
      </c>
      <c r="J1058" s="4">
        <f>J1039-'estimated bilateral flows'!J1058</f>
        <v>0</v>
      </c>
    </row>
    <row r="1059" spans="1:10">
      <c r="A1059" s="3" t="s">
        <v>19</v>
      </c>
      <c r="B1059" s="3" t="s">
        <v>15</v>
      </c>
      <c r="C1059" s="3" t="s">
        <v>24</v>
      </c>
      <c r="D1059" s="3">
        <f>D1040+'estimated bilateral flows'!D1059</f>
        <v>171449.79663671754</v>
      </c>
      <c r="E1059" s="4">
        <f>E1040+'estimated bilateral flows'!E1059</f>
        <v>9670.6050965951326</v>
      </c>
      <c r="F1059" s="3">
        <f>F1040+'estimated bilateral flows'!F1059</f>
        <v>273.02252629429182</v>
      </c>
      <c r="G1059" s="3">
        <f>G1040+'estimated bilateral flows'!G1059</f>
        <v>6753.3548319635847</v>
      </c>
      <c r="H1059" s="4">
        <f>H1040+'estimated bilateral flows'!H1059</f>
        <v>24480.366528834533</v>
      </c>
      <c r="I1059" s="3">
        <f>I1040+'estimated bilateral flows'!I1059</f>
        <v>74367.091632415468</v>
      </c>
      <c r="J1059" s="4">
        <f>J1040-'estimated bilateral flows'!J1059</f>
        <v>0</v>
      </c>
    </row>
    <row r="1060" spans="1:10">
      <c r="A1060" s="3" t="s">
        <v>19</v>
      </c>
      <c r="B1060" s="3" t="s">
        <v>16</v>
      </c>
      <c r="C1060" s="3" t="s">
        <v>24</v>
      </c>
      <c r="D1060" s="3">
        <f>D1041+'estimated bilateral flows'!D1060</f>
        <v>78960.556509006652</v>
      </c>
      <c r="E1060" s="4">
        <f>E1041+'estimated bilateral flows'!E1060</f>
        <v>22356.118648719137</v>
      </c>
      <c r="F1060" s="3">
        <f>F1041+'estimated bilateral flows'!F1060</f>
        <v>105844.83522212836</v>
      </c>
      <c r="G1060" s="3">
        <f>G1041+'estimated bilateral flows'!G1060</f>
        <v>9433.8154288228488</v>
      </c>
      <c r="H1060" s="4">
        <f>H1041+'estimated bilateral flows'!H1060</f>
        <v>152347.07572528877</v>
      </c>
      <c r="I1060" s="3">
        <f>I1041+'estimated bilateral flows'!I1060</f>
        <v>55569.870960882166</v>
      </c>
      <c r="J1060" s="4">
        <f>J1041-'estimated bilateral flows'!J1060</f>
        <v>0</v>
      </c>
    </row>
    <row r="1061" spans="1:10">
      <c r="A1061" s="3" t="s">
        <v>19</v>
      </c>
      <c r="B1061" s="3" t="s">
        <v>17</v>
      </c>
      <c r="C1061" s="3" t="s">
        <v>24</v>
      </c>
      <c r="D1061" s="3">
        <f>D1042+'estimated bilateral flows'!D1061</f>
        <v>165961.80743109589</v>
      </c>
      <c r="E1061" s="4">
        <f>E1042+'estimated bilateral flows'!E1061</f>
        <v>289112.5473560415</v>
      </c>
      <c r="F1061" s="3">
        <f>F1042+'estimated bilateral flows'!F1061</f>
        <v>184604.59482437983</v>
      </c>
      <c r="G1061" s="3">
        <f>G1042+'estimated bilateral flows'!G1061</f>
        <v>7141.0033949494018</v>
      </c>
      <c r="H1061" s="4">
        <f>H1042+'estimated bilateral flows'!H1061</f>
        <v>154213.76679202932</v>
      </c>
      <c r="I1061" s="3">
        <f>I1042+'estimated bilateral flows'!I1061</f>
        <v>280695.6311181995</v>
      </c>
      <c r="J1061" s="4">
        <f>J1042-'estimated bilateral flows'!J1061</f>
        <v>0</v>
      </c>
    </row>
    <row r="1062" spans="1:10">
      <c r="A1062" s="3" t="s">
        <v>19</v>
      </c>
      <c r="B1062" s="3" t="s">
        <v>18</v>
      </c>
      <c r="C1062" s="3" t="s">
        <v>24</v>
      </c>
      <c r="D1062" s="3">
        <f>D1043+'estimated bilateral flows'!D1062</f>
        <v>565629.11744875868</v>
      </c>
      <c r="E1062" s="4">
        <f>E1043+'estimated bilateral flows'!E1062</f>
        <v>809151.81704632589</v>
      </c>
      <c r="F1062" s="3">
        <f>F1043+'estimated bilateral flows'!F1062</f>
        <v>436281.72360839066</v>
      </c>
      <c r="G1062" s="3">
        <f>G1043+'estimated bilateral flows'!G1062</f>
        <v>441869.74278776947</v>
      </c>
      <c r="H1062" s="4">
        <f>H1043+'estimated bilateral flows'!H1062</f>
        <v>694482.37621493801</v>
      </c>
      <c r="I1062" s="3">
        <f>I1043+'estimated bilateral flows'!I1062</f>
        <v>714746.27062322909</v>
      </c>
      <c r="J1062" s="4">
        <f>J1043-'estimated bilateral flows'!J1062</f>
        <v>0</v>
      </c>
    </row>
    <row r="1063" spans="1:10">
      <c r="A1063" s="3" t="s">
        <v>19</v>
      </c>
      <c r="B1063" s="3" t="s">
        <v>19</v>
      </c>
      <c r="C1063" s="3" t="s">
        <v>24</v>
      </c>
      <c r="D1063" s="3">
        <f>D1044+'estimated bilateral flows'!D1063</f>
        <v>0</v>
      </c>
      <c r="E1063" s="4">
        <f>E1044+'estimated bilateral flows'!E1063</f>
        <v>0</v>
      </c>
      <c r="F1063" s="3">
        <f>F1044+'estimated bilateral flows'!F1063</f>
        <v>0</v>
      </c>
      <c r="G1063" s="3">
        <f>G1044+'estimated bilateral flows'!G1063</f>
        <v>0</v>
      </c>
      <c r="H1063" s="4">
        <f>H1044+'estimated bilateral flows'!H1063</f>
        <v>0</v>
      </c>
      <c r="I1063" s="3">
        <f>I1044+'estimated bilateral flows'!I1063</f>
        <v>0</v>
      </c>
      <c r="J1063" s="4">
        <f>J1044-'estimated bilateral flows'!J1063</f>
        <v>0</v>
      </c>
    </row>
    <row r="1064" spans="1:10">
      <c r="A1064" s="3" t="s">
        <v>19</v>
      </c>
      <c r="B1064" s="3" t="s">
        <v>37</v>
      </c>
      <c r="C1064" s="3" t="s">
        <v>24</v>
      </c>
      <c r="D1064" s="3">
        <f t="shared" ref="D1064:J1064" si="40">SUM(D1047:D1063)</f>
        <v>7001589.708148866</v>
      </c>
      <c r="E1064" s="3">
        <f t="shared" si="40"/>
        <v>3755326.0842988631</v>
      </c>
      <c r="F1064" s="3">
        <f t="shared" si="40"/>
        <v>3291333.0924083069</v>
      </c>
      <c r="G1064" s="3">
        <f t="shared" si="40"/>
        <v>1903065</v>
      </c>
      <c r="H1064" s="3">
        <f t="shared" si="40"/>
        <v>4624375.2807901194</v>
      </c>
      <c r="I1064" s="3">
        <f t="shared" si="40"/>
        <v>4992251.6841259226</v>
      </c>
      <c r="J1064" s="3">
        <f t="shared" si="40"/>
        <v>31396.290355387209</v>
      </c>
    </row>
  </sheetData>
  <autoFilter ref="A1:J1065"/>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dimension ref="A1:J267"/>
  <sheetViews>
    <sheetView workbookViewId="0">
      <pane xSplit="3" ySplit="1" topLeftCell="D38" activePane="bottomRight" state="frozen"/>
      <selection pane="topRight" activeCell="D1" sqref="D1"/>
      <selection pane="bottomLeft" activeCell="A2" sqref="A2"/>
      <selection pane="bottomRight" activeCell="I44" sqref="I44"/>
    </sheetView>
  </sheetViews>
  <sheetFormatPr defaultRowHeight="15"/>
  <cols>
    <col min="1" max="1" width="9.140625" style="3"/>
    <col min="2" max="2" width="15.42578125" style="3" customWidth="1"/>
    <col min="3" max="3" width="9.140625" style="3"/>
    <col min="4" max="4" width="10.42578125" style="3" customWidth="1"/>
    <col min="5" max="6" width="10.85546875" style="3" customWidth="1"/>
    <col min="7" max="7" width="11" style="3" customWidth="1"/>
    <col min="8" max="8" width="11.85546875" style="3" customWidth="1"/>
    <col min="9" max="9" width="10.140625" style="3" customWidth="1"/>
    <col min="10" max="16384" width="9.140625" style="3"/>
  </cols>
  <sheetData>
    <row r="1" spans="1:10" ht="95.25" customHeight="1">
      <c r="A1" s="1" t="s">
        <v>0</v>
      </c>
      <c r="B1" s="1" t="s">
        <v>1</v>
      </c>
      <c r="C1" s="1" t="s">
        <v>2</v>
      </c>
      <c r="D1" s="2" t="s">
        <v>39</v>
      </c>
      <c r="E1" s="2" t="s">
        <v>42</v>
      </c>
      <c r="F1" s="2" t="s">
        <v>40</v>
      </c>
      <c r="G1" s="2" t="s">
        <v>41</v>
      </c>
      <c r="H1" s="2" t="s">
        <v>45</v>
      </c>
      <c r="I1" s="2" t="s">
        <v>43</v>
      </c>
      <c r="J1" s="2" t="s">
        <v>44</v>
      </c>
    </row>
    <row r="2" spans="1:10">
      <c r="A2" s="3" t="s">
        <v>3</v>
      </c>
      <c r="B2" s="3" t="s">
        <v>3</v>
      </c>
      <c r="C2" s="9">
        <v>2008</v>
      </c>
      <c r="D2" s="3">
        <f>'reported positions'!D21-'reported positions'!D2-'estimated bilateral flows'!D2-'estimated bilateral flows'!D21-'estimated bilateral flows'!D40-'estimated bilateral flows'!D59</f>
        <v>0</v>
      </c>
      <c r="E2" s="3">
        <f>'reported positions'!E21-'reported positions'!E2-'estimated bilateral flows'!E2-'estimated bilateral flows'!E21-'estimated bilateral flows'!E40-'estimated bilateral flows'!E59</f>
        <v>0</v>
      </c>
      <c r="F2" s="3">
        <f>'reported positions'!F21-'reported positions'!F2-'estimated bilateral flows'!F2-'estimated bilateral flows'!F21-'estimated bilateral flows'!F40-'estimated bilateral flows'!F59</f>
        <v>0</v>
      </c>
      <c r="G2" s="3">
        <f>'reported positions'!G21-'reported positions'!G2+'estimated bilateral flows'!G2+'estimated bilateral flows'!G21+'estimated bilateral flows'!G40+'estimated bilateral flows'!G59</f>
        <v>0</v>
      </c>
      <c r="H2" s="3">
        <f>'reported positions'!H21-'reported positions'!H2+'estimated bilateral flows'!H2+'estimated bilateral flows'!H21+'estimated bilateral flows'!H40+'estimated bilateral flows'!H59</f>
        <v>0</v>
      </c>
      <c r="I2" s="3">
        <f>'reported positions'!I21-'reported positions'!I2+'estimated bilateral flows'!I2+'estimated bilateral flows'!I21+'estimated bilateral flows'!I40+'estimated bilateral flows'!I59</f>
        <v>0</v>
      </c>
      <c r="J2" s="4">
        <f>'reported positions'!J21-'reported positions'!J2+'estimated bilateral flows'!J2+'estimated bilateral flows'!J21+'estimated bilateral flows'!J40+'estimated bilateral flows'!J59</f>
        <v>0</v>
      </c>
    </row>
    <row r="3" spans="1:10">
      <c r="A3" s="3" t="s">
        <v>3</v>
      </c>
      <c r="B3" s="3" t="s">
        <v>4</v>
      </c>
      <c r="C3" s="9">
        <v>2008</v>
      </c>
      <c r="D3" s="3">
        <f>'reported positions'!D22-'reported positions'!D3-'estimated bilateral flows'!D3-'estimated bilateral flows'!D22-'estimated bilateral flows'!D41-'estimated bilateral flows'!D60</f>
        <v>-647.21136417502009</v>
      </c>
      <c r="E3" s="3">
        <f>'reported positions'!E22-'reported positions'!E3-'estimated bilateral flows'!E3-'estimated bilateral flows'!E22-'estimated bilateral flows'!E41-'estimated bilateral flows'!E60</f>
        <v>-5594.3702001107595</v>
      </c>
      <c r="F3" s="3">
        <f>'reported positions'!F22-'reported positions'!F3-'estimated bilateral flows'!F3-'estimated bilateral flows'!F22-'estimated bilateral flows'!F41-'estimated bilateral flows'!F60</f>
        <v>-3824.7940306873807</v>
      </c>
      <c r="G3" s="3">
        <f>'reported positions'!G22-'reported positions'!G3+'estimated bilateral flows'!G3+'estimated bilateral flows'!G22+'estimated bilateral flows'!G41+'estimated bilateral flows'!G60</f>
        <v>8.1470665457277658E-2</v>
      </c>
      <c r="H3" s="3">
        <f>'reported positions'!H22-'reported positions'!H3+'estimated bilateral flows'!H3+'estimated bilateral flows'!H22+'estimated bilateral flows'!H41+'estimated bilateral flows'!H60</f>
        <v>-15983.024207510407</v>
      </c>
      <c r="I3" s="3">
        <f>'reported positions'!I22-'reported positions'!I3+'estimated bilateral flows'!I3+'estimated bilateral flows'!I22+'estimated bilateral flows'!I41+'estimated bilateral flows'!I60</f>
        <v>-27.492237469464499</v>
      </c>
      <c r="J3" s="4">
        <f>'reported positions'!J22-'reported positions'!J3+'estimated bilateral flows'!J3+'estimated bilateral flows'!J22+'estimated bilateral flows'!J41+'estimated bilateral flows'!J60</f>
        <v>0</v>
      </c>
    </row>
    <row r="4" spans="1:10">
      <c r="A4" s="3" t="s">
        <v>3</v>
      </c>
      <c r="B4" s="3" t="s">
        <v>5</v>
      </c>
      <c r="C4" s="9">
        <v>2008</v>
      </c>
      <c r="D4" s="3">
        <f>'reported positions'!D23-'reported positions'!D4-'estimated bilateral flows'!D4-'estimated bilateral flows'!D23-'estimated bilateral flows'!D42-'estimated bilateral flows'!D61</f>
        <v>0</v>
      </c>
      <c r="E4" s="3">
        <f>'reported positions'!E23-'reported positions'!E4-'estimated bilateral flows'!E4-'estimated bilateral flows'!E23-'estimated bilateral flows'!E42-'estimated bilateral flows'!E61</f>
        <v>0</v>
      </c>
      <c r="F4" s="3">
        <f>'reported positions'!F23-'reported positions'!F4-'estimated bilateral flows'!F4-'estimated bilateral flows'!F23-'estimated bilateral flows'!F42-'estimated bilateral flows'!F61</f>
        <v>-1819.5198011423106</v>
      </c>
      <c r="G4" s="3">
        <f>'reported positions'!G23-'reported positions'!G4+'estimated bilateral flows'!G4+'estimated bilateral flows'!G23+'estimated bilateral flows'!G42+'estimated bilateral flows'!G61</f>
        <v>-9.3867117115164794E-2</v>
      </c>
      <c r="H4" s="3">
        <f>'reported positions'!H23-'reported positions'!H4+'estimated bilateral flows'!H4+'estimated bilateral flows'!H23+'estimated bilateral flows'!H42+'estimated bilateral flows'!H61</f>
        <v>0</v>
      </c>
      <c r="I4" s="3">
        <f>'reported positions'!I23-'reported positions'!I4+'estimated bilateral flows'!I4+'estimated bilateral flows'!I23+'estimated bilateral flows'!I42+'estimated bilateral flows'!I61</f>
        <v>-12.925940002170837</v>
      </c>
      <c r="J4" s="4">
        <f>'reported positions'!J23-'reported positions'!J4+'estimated bilateral flows'!J4+'estimated bilateral flows'!J23+'estimated bilateral flows'!J42+'estimated bilateral flows'!J61</f>
        <v>0</v>
      </c>
    </row>
    <row r="5" spans="1:10">
      <c r="A5" s="3" t="s">
        <v>3</v>
      </c>
      <c r="B5" s="3" t="s">
        <v>6</v>
      </c>
      <c r="C5" s="9">
        <v>2008</v>
      </c>
      <c r="D5" s="3">
        <f>'reported positions'!D24-'reported positions'!D5-'estimated bilateral flows'!D5-'estimated bilateral flows'!D24-'estimated bilateral flows'!D43-'estimated bilateral flows'!D62</f>
        <v>205.52353323728451</v>
      </c>
      <c r="E5" s="3">
        <f>'reported positions'!E24-'reported positions'!E5-'estimated bilateral flows'!E5-'estimated bilateral flows'!E24-'estimated bilateral flows'!E43-'estimated bilateral flows'!E62</f>
        <v>0</v>
      </c>
      <c r="F5" s="3">
        <f>'reported positions'!F24-'reported positions'!F5-'estimated bilateral flows'!F5-'estimated bilateral flows'!F24-'estimated bilateral flows'!F43-'estimated bilateral flows'!F62</f>
        <v>-2793.5988461905081</v>
      </c>
      <c r="G5" s="3">
        <f>'reported positions'!G24-'reported positions'!G5+'estimated bilateral flows'!G5+'estimated bilateral flows'!G24+'estimated bilateral flows'!G43+'estimated bilateral flows'!G62</f>
        <v>-2067.8488330197356</v>
      </c>
      <c r="H5" s="3">
        <f>'reported positions'!H24-'reported positions'!H5+'estimated bilateral flows'!H5+'estimated bilateral flows'!H24+'estimated bilateral flows'!H43+'estimated bilateral flows'!H62</f>
        <v>0</v>
      </c>
      <c r="I5" s="3">
        <f>'reported positions'!I24-'reported positions'!I5+'estimated bilateral flows'!I5+'estimated bilateral flows'!I24+'estimated bilateral flows'!I43+'estimated bilateral flows'!I62</f>
        <v>0.69245054533163042</v>
      </c>
      <c r="J5" s="4">
        <f>'reported positions'!J24-'reported positions'!J5+'estimated bilateral flows'!J5+'estimated bilateral flows'!J24+'estimated bilateral flows'!J43+'estimated bilateral flows'!J62</f>
        <v>0</v>
      </c>
    </row>
    <row r="6" spans="1:10">
      <c r="A6" s="3" t="s">
        <v>3</v>
      </c>
      <c r="B6" s="3" t="s">
        <v>7</v>
      </c>
      <c r="C6" s="9">
        <v>2008</v>
      </c>
      <c r="D6" s="3">
        <f>'reported positions'!D25-'reported positions'!D6-'estimated bilateral flows'!D6-'estimated bilateral flows'!D25-'estimated bilateral flows'!D44-'estimated bilateral flows'!D63</f>
        <v>-8875.0660006367852</v>
      </c>
      <c r="E6" s="3">
        <f>'reported positions'!E25-'reported positions'!E6-'estimated bilateral flows'!E6-'estimated bilateral flows'!E25-'estimated bilateral flows'!E44-'estimated bilateral flows'!E63</f>
        <v>0</v>
      </c>
      <c r="F6" s="3">
        <f>'reported positions'!F25-'reported positions'!F6-'estimated bilateral flows'!F6-'estimated bilateral flows'!F25-'estimated bilateral flows'!F44-'estimated bilateral flows'!F63</f>
        <v>-38876.558417726104</v>
      </c>
      <c r="G6" s="3">
        <f>'reported positions'!G25-'reported positions'!G6+'estimated bilateral flows'!G6+'estimated bilateral flows'!G25+'estimated bilateral flows'!G44+'estimated bilateral flows'!G63</f>
        <v>-792.77769332158118</v>
      </c>
      <c r="H6" s="3">
        <f>'reported positions'!H25-'reported positions'!H6+'estimated bilateral flows'!H6+'estimated bilateral flows'!H25+'estimated bilateral flows'!H44+'estimated bilateral flows'!H63</f>
        <v>0</v>
      </c>
      <c r="I6" s="3">
        <f>'reported positions'!I25-'reported positions'!I6+'estimated bilateral flows'!I6+'estimated bilateral flows'!I25+'estimated bilateral flows'!I44+'estimated bilateral flows'!I63</f>
        <v>-112.75507934746332</v>
      </c>
      <c r="J6" s="4">
        <f>'reported positions'!J25-'reported positions'!J6+'estimated bilateral flows'!J6+'estimated bilateral flows'!J25+'estimated bilateral flows'!J44+'estimated bilateral flows'!J63</f>
        <v>7265.9088419813397</v>
      </c>
    </row>
    <row r="7" spans="1:10">
      <c r="A7" s="3" t="s">
        <v>3</v>
      </c>
      <c r="B7" s="3" t="s">
        <v>8</v>
      </c>
      <c r="C7" s="9">
        <v>2008</v>
      </c>
      <c r="D7" s="3">
        <f>'reported positions'!D26-'reported positions'!D7-'estimated bilateral flows'!D7-'estimated bilateral flows'!D26-'estimated bilateral flows'!D45-'estimated bilateral flows'!D64</f>
        <v>1.9078746309646371</v>
      </c>
      <c r="E7" s="3">
        <f>'reported positions'!E26-'reported positions'!E7-'estimated bilateral flows'!E7-'estimated bilateral flows'!E26-'estimated bilateral flows'!E45-'estimated bilateral flows'!E64</f>
        <v>0</v>
      </c>
      <c r="F7" s="3">
        <f>'reported positions'!F26-'reported positions'!F7-'estimated bilateral flows'!F7-'estimated bilateral flows'!F26-'estimated bilateral flows'!F45-'estimated bilateral flows'!F64</f>
        <v>-6.2838877634279209</v>
      </c>
      <c r="G7" s="3">
        <f>'reported positions'!G26-'reported positions'!G7+'estimated bilateral flows'!G7+'estimated bilateral flows'!G26+'estimated bilateral flows'!G45+'estimated bilateral flows'!G64</f>
        <v>-0.18471878836558062</v>
      </c>
      <c r="H7" s="3">
        <f>'reported positions'!H26-'reported positions'!H7+'estimated bilateral flows'!H7+'estimated bilateral flows'!H26+'estimated bilateral flows'!H45+'estimated bilateral flows'!H64</f>
        <v>0</v>
      </c>
      <c r="I7" s="3">
        <f>'reported positions'!I26-'reported positions'!I7+'estimated bilateral flows'!I7+'estimated bilateral flows'!I26+'estimated bilateral flows'!I45+'estimated bilateral flows'!I64</f>
        <v>-0.53304099109119663</v>
      </c>
      <c r="J7" s="4">
        <f>'reported positions'!J26-'reported positions'!J7+'estimated bilateral flows'!J7+'estimated bilateral flows'!J26+'estimated bilateral flows'!J45+'estimated bilateral flows'!J64</f>
        <v>0</v>
      </c>
    </row>
    <row r="8" spans="1:10">
      <c r="A8" s="3" t="s">
        <v>3</v>
      </c>
      <c r="B8" s="3" t="s">
        <v>9</v>
      </c>
      <c r="C8" s="9">
        <v>2008</v>
      </c>
      <c r="D8" s="3">
        <f>'reported positions'!D27-'reported positions'!D8-'estimated bilateral flows'!D8-'estimated bilateral flows'!D27-'estimated bilateral flows'!D46-'estimated bilateral flows'!D65</f>
        <v>0</v>
      </c>
      <c r="E8" s="3">
        <f>'reported positions'!E27-'reported positions'!E8-'estimated bilateral flows'!E8-'estimated bilateral flows'!E27-'estimated bilateral flows'!E46-'estimated bilateral flows'!E65</f>
        <v>0</v>
      </c>
      <c r="F8" s="3">
        <f>'reported positions'!F27-'reported positions'!F8-'estimated bilateral flows'!F8-'estimated bilateral flows'!F27-'estimated bilateral flows'!F46-'estimated bilateral flows'!F65</f>
        <v>1.65101640697554E-2</v>
      </c>
      <c r="G8" s="3">
        <f>'reported positions'!G27-'reported positions'!G8+'estimated bilateral flows'!G8+'estimated bilateral flows'!G27+'estimated bilateral flows'!G46+'estimated bilateral flows'!G65</f>
        <v>1.7536787821237826E-2</v>
      </c>
      <c r="H8" s="3">
        <f>'reported positions'!H27-'reported positions'!H8+'estimated bilateral flows'!H8+'estimated bilateral flows'!H27+'estimated bilateral flows'!H46+'estimated bilateral flows'!H65</f>
        <v>0</v>
      </c>
      <c r="I8" s="3">
        <f>'reported positions'!I27-'reported positions'!I8+'estimated bilateral flows'!I8+'estimated bilateral flows'!I27+'estimated bilateral flows'!I46+'estimated bilateral flows'!I65</f>
        <v>2.5906915725761176E-2</v>
      </c>
      <c r="J8" s="4">
        <f>'reported positions'!J27-'reported positions'!J8+'estimated bilateral flows'!J8+'estimated bilateral flows'!J27+'estimated bilateral flows'!J46+'estimated bilateral flows'!J65</f>
        <v>0</v>
      </c>
    </row>
    <row r="9" spans="1:10">
      <c r="A9" s="3" t="s">
        <v>3</v>
      </c>
      <c r="B9" s="3" t="s">
        <v>10</v>
      </c>
      <c r="C9" s="9">
        <v>2008</v>
      </c>
      <c r="D9" s="3">
        <f>'reported positions'!D28-'reported positions'!D9-'estimated bilateral flows'!D9-'estimated bilateral flows'!D28-'estimated bilateral flows'!D47-'estimated bilateral flows'!D66</f>
        <v>3543.6533456588941</v>
      </c>
      <c r="E9" s="3">
        <f>'reported positions'!E28-'reported positions'!E9-'estimated bilateral flows'!E9-'estimated bilateral flows'!E28-'estimated bilateral flows'!E47-'estimated bilateral flows'!E66</f>
        <v>-5170.810137303908</v>
      </c>
      <c r="F9" s="3">
        <f>'reported positions'!F28-'reported positions'!F9-'estimated bilateral flows'!F9-'estimated bilateral flows'!F28-'estimated bilateral flows'!F47-'estimated bilateral flows'!F66</f>
        <v>-3141.0502753871833</v>
      </c>
      <c r="G9" s="3">
        <f>'reported positions'!G28-'reported positions'!G9+'estimated bilateral flows'!G9+'estimated bilateral flows'!G28+'estimated bilateral flows'!G47+'estimated bilateral flows'!G66</f>
        <v>0.17783829308624199</v>
      </c>
      <c r="H9" s="3">
        <f>'reported positions'!H28-'reported positions'!H9+'estimated bilateral flows'!H9+'estimated bilateral flows'!H28+'estimated bilateral flows'!H47+'estimated bilateral flows'!H66</f>
        <v>26.726804367692701</v>
      </c>
      <c r="I9" s="3">
        <f>'reported positions'!I28-'reported positions'!I9+'estimated bilateral flows'!I9+'estimated bilateral flows'!I28+'estimated bilateral flows'!I47+'estimated bilateral flows'!I66</f>
        <v>1.41681556227118</v>
      </c>
      <c r="J9" s="4">
        <f>'reported positions'!J28-'reported positions'!J9+'estimated bilateral flows'!J9+'estimated bilateral flows'!J28+'estimated bilateral flows'!J47+'estimated bilateral flows'!J66</f>
        <v>0</v>
      </c>
    </row>
    <row r="10" spans="1:10">
      <c r="A10" s="3" t="s">
        <v>3</v>
      </c>
      <c r="B10" s="3" t="s">
        <v>11</v>
      </c>
      <c r="C10" s="9">
        <v>2008</v>
      </c>
      <c r="D10" s="3">
        <f>'reported positions'!D29-'reported positions'!D10-'estimated bilateral flows'!D10-'estimated bilateral flows'!D29-'estimated bilateral flows'!D48-'estimated bilateral flows'!D67</f>
        <v>-2046.1310963757148</v>
      </c>
      <c r="E10" s="3">
        <f>'reported positions'!E29-'reported positions'!E10-'estimated bilateral flows'!E10-'estimated bilateral flows'!E29-'estimated bilateral flows'!E48-'estimated bilateral flows'!E67</f>
        <v>0</v>
      </c>
      <c r="F10" s="3">
        <f>'reported positions'!F29-'reported positions'!F10-'estimated bilateral flows'!F10-'estimated bilateral flows'!F29-'estimated bilateral flows'!F48-'estimated bilateral flows'!F67</f>
        <v>-716.07585903981919</v>
      </c>
      <c r="G10" s="3">
        <f>'reported positions'!G29-'reported positions'!G10+'estimated bilateral flows'!G10+'estimated bilateral flows'!G29+'estimated bilateral flows'!G48+'estimated bilateral flows'!G67</f>
        <v>561.09561228687357</v>
      </c>
      <c r="H10" s="3">
        <f>'reported positions'!H29-'reported positions'!H10+'estimated bilateral flows'!H10+'estimated bilateral flows'!H29+'estimated bilateral flows'!H48+'estimated bilateral flows'!H67</f>
        <v>0</v>
      </c>
      <c r="I10" s="3">
        <f>'reported positions'!I29-'reported positions'!I10+'estimated bilateral flows'!I10+'estimated bilateral flows'!I29+'estimated bilateral flows'!I48+'estimated bilateral flows'!I67</f>
        <v>-1676.0784093342927</v>
      </c>
      <c r="J10" s="4">
        <f>'reported positions'!J29-'reported positions'!J10+'estimated bilateral flows'!J10+'estimated bilateral flows'!J29+'estimated bilateral flows'!J48+'estimated bilateral flows'!J67</f>
        <v>0</v>
      </c>
    </row>
    <row r="11" spans="1:10">
      <c r="A11" s="3" t="s">
        <v>3</v>
      </c>
      <c r="B11" s="3" t="s">
        <v>12</v>
      </c>
      <c r="C11" s="9">
        <v>2008</v>
      </c>
      <c r="D11" s="3">
        <f>'reported positions'!D30-'reported positions'!D11-'estimated bilateral flows'!D11-'estimated bilateral flows'!D30-'estimated bilateral flows'!D49-'estimated bilateral flows'!D68</f>
        <v>0</v>
      </c>
      <c r="E11" s="3">
        <f>'reported positions'!E30-'reported positions'!E11-'estimated bilateral flows'!E11-'estimated bilateral flows'!E30-'estimated bilateral flows'!E49-'estimated bilateral flows'!E68</f>
        <v>0</v>
      </c>
      <c r="F11" s="3">
        <f>'reported positions'!F30-'reported positions'!F11-'estimated bilateral flows'!F11-'estimated bilateral flows'!F30-'estimated bilateral flows'!F49-'estimated bilateral flows'!F68</f>
        <v>0</v>
      </c>
      <c r="G11" s="3">
        <f>'reported positions'!G30-'reported positions'!G11+'estimated bilateral flows'!G11+'estimated bilateral flows'!G30+'estimated bilateral flows'!G49+'estimated bilateral flows'!G68</f>
        <v>0.20380000000000001</v>
      </c>
      <c r="H11" s="3">
        <f>'reported positions'!H30-'reported positions'!H11+'estimated bilateral flows'!H11+'estimated bilateral flows'!H30+'estimated bilateral flows'!H49+'estimated bilateral flows'!H68</f>
        <v>0</v>
      </c>
      <c r="I11" s="3">
        <f>'reported positions'!I30-'reported positions'!I11+'estimated bilateral flows'!I11+'estimated bilateral flows'!I30+'estimated bilateral flows'!I49+'estimated bilateral flows'!I68</f>
        <v>-0.67832169605914527</v>
      </c>
      <c r="J11" s="4">
        <f>'reported positions'!J30-'reported positions'!J11+'estimated bilateral flows'!J11+'estimated bilateral flows'!J30+'estimated bilateral flows'!J49+'estimated bilateral flows'!J68</f>
        <v>0</v>
      </c>
    </row>
    <row r="12" spans="1:10">
      <c r="A12" s="3" t="s">
        <v>3</v>
      </c>
      <c r="B12" s="3" t="s">
        <v>13</v>
      </c>
      <c r="C12" s="9">
        <v>2008</v>
      </c>
      <c r="D12" s="3">
        <f>'reported positions'!D31-'reported positions'!D12-'estimated bilateral flows'!D12-'estimated bilateral flows'!D31-'estimated bilateral flows'!D50-'estimated bilateral flows'!D69</f>
        <v>-409.58774546823599</v>
      </c>
      <c r="E12" s="3">
        <f>'reported positions'!E31-'reported positions'!E12-'estimated bilateral flows'!E12-'estimated bilateral flows'!E31-'estimated bilateral flows'!E50-'estimated bilateral flows'!E69</f>
        <v>-2110.6510355668202</v>
      </c>
      <c r="F12" s="3">
        <f>'reported positions'!F31-'reported positions'!F12-'estimated bilateral flows'!F12-'estimated bilateral flows'!F31-'estimated bilateral flows'!F50-'estimated bilateral flows'!F69</f>
        <v>-3296.4341429492688</v>
      </c>
      <c r="G12" s="3">
        <f>'reported positions'!G31-'reported positions'!G12+'estimated bilateral flows'!G12+'estimated bilateral flows'!G31+'estimated bilateral flows'!G50+'estimated bilateral flows'!G69</f>
        <v>559.8377701473413</v>
      </c>
      <c r="H12" s="3">
        <f>'reported positions'!H31-'reported positions'!H12+'estimated bilateral flows'!H12+'estimated bilateral flows'!H31+'estimated bilateral flows'!H50+'estimated bilateral flows'!H69</f>
        <v>357.85721437768882</v>
      </c>
      <c r="I12" s="3">
        <f>'reported positions'!I31-'reported positions'!I12+'estimated bilateral flows'!I12+'estimated bilateral flows'!I31+'estimated bilateral flows'!I50+'estimated bilateral flows'!I69</f>
        <v>-3.3399387816818522</v>
      </c>
      <c r="J12" s="4">
        <f>'reported positions'!J31-'reported positions'!J12+'estimated bilateral flows'!J12+'estimated bilateral flows'!J31+'estimated bilateral flows'!J50+'estimated bilateral flows'!J69</f>
        <v>0</v>
      </c>
    </row>
    <row r="13" spans="1:10">
      <c r="A13" s="3" t="s">
        <v>3</v>
      </c>
      <c r="B13" s="3" t="s">
        <v>14</v>
      </c>
      <c r="C13" s="9">
        <v>2008</v>
      </c>
      <c r="D13" s="3">
        <f>'reported positions'!D32-'reported positions'!D13-'estimated bilateral flows'!D13-'estimated bilateral flows'!D32-'estimated bilateral flows'!D51-'estimated bilateral flows'!D70</f>
        <v>-121.01045706400143</v>
      </c>
      <c r="E13" s="3">
        <f>'reported positions'!E32-'reported positions'!E13-'estimated bilateral flows'!E13-'estimated bilateral flows'!E32-'estimated bilateral flows'!E51-'estimated bilateral flows'!E70</f>
        <v>0</v>
      </c>
      <c r="F13" s="3">
        <f>'reported positions'!F32-'reported positions'!F13-'estimated bilateral flows'!F13-'estimated bilateral flows'!F32-'estimated bilateral flows'!F51-'estimated bilateral flows'!F70</f>
        <v>506.92432171594214</v>
      </c>
      <c r="G13" s="3">
        <f>'reported positions'!G32-'reported positions'!G13+'estimated bilateral flows'!G13+'estimated bilateral flows'!G32+'estimated bilateral flows'!G51+'estimated bilateral flows'!G70</f>
        <v>3.943372440096832</v>
      </c>
      <c r="H13" s="3">
        <f>'reported positions'!H32-'reported positions'!H13+'estimated bilateral flows'!H13+'estimated bilateral flows'!H32+'estimated bilateral flows'!H51+'estimated bilateral flows'!H70</f>
        <v>0</v>
      </c>
      <c r="I13" s="3">
        <f>'reported positions'!I32-'reported positions'!I13+'estimated bilateral flows'!I13+'estimated bilateral flows'!I32+'estimated bilateral flows'!I51+'estimated bilateral flows'!I70</f>
        <v>-50.169244437629722</v>
      </c>
      <c r="J13" s="4">
        <f>'reported positions'!J32-'reported positions'!J13+'estimated bilateral flows'!J13+'estimated bilateral flows'!J32+'estimated bilateral flows'!J51+'estimated bilateral flows'!J70</f>
        <v>0</v>
      </c>
    </row>
    <row r="14" spans="1:10">
      <c r="A14" s="3" t="s">
        <v>3</v>
      </c>
      <c r="B14" s="3" t="s">
        <v>15</v>
      </c>
      <c r="C14" s="9">
        <v>2008</v>
      </c>
      <c r="D14" s="3">
        <f>'reported positions'!D33-'reported positions'!D14-'estimated bilateral flows'!D14-'estimated bilateral flows'!D33-'estimated bilateral flows'!D52-'estimated bilateral flows'!D71</f>
        <v>0</v>
      </c>
      <c r="E14" s="3">
        <f>'reported positions'!E33-'reported positions'!E14-'estimated bilateral flows'!E14-'estimated bilateral flows'!E33-'estimated bilateral flows'!E52-'estimated bilateral flows'!E71</f>
        <v>0</v>
      </c>
      <c r="F14" s="3">
        <f>'reported positions'!F33-'reported positions'!F14-'estimated bilateral flows'!F14-'estimated bilateral flows'!F33-'estimated bilateral flows'!F52-'estimated bilateral flows'!F71</f>
        <v>-1.9584319737142137</v>
      </c>
      <c r="G14" s="3">
        <f>'reported positions'!G33-'reported positions'!G14+'estimated bilateral flows'!G14+'estimated bilateral flows'!G33+'estimated bilateral flows'!G52+'estimated bilateral flows'!G71</f>
        <v>2.0911675479717187</v>
      </c>
      <c r="H14" s="3">
        <f>'reported positions'!H33-'reported positions'!H14+'estimated bilateral flows'!H14+'estimated bilateral flows'!H33+'estimated bilateral flows'!H52+'estimated bilateral flows'!H71</f>
        <v>0</v>
      </c>
      <c r="I14" s="3">
        <f>'reported positions'!I33-'reported positions'!I14+'estimated bilateral flows'!I14+'estimated bilateral flows'!I33+'estimated bilateral flows'!I52+'estimated bilateral flows'!I71</f>
        <v>-1.2880177262315715</v>
      </c>
      <c r="J14" s="4">
        <f>'reported positions'!J33-'reported positions'!J14+'estimated bilateral flows'!J14+'estimated bilateral flows'!J33+'estimated bilateral flows'!J52+'estimated bilateral flows'!J71</f>
        <v>0</v>
      </c>
    </row>
    <row r="15" spans="1:10">
      <c r="A15" s="3" t="s">
        <v>3</v>
      </c>
      <c r="B15" s="3" t="s">
        <v>16</v>
      </c>
      <c r="C15" s="9">
        <v>2008</v>
      </c>
      <c r="D15" s="3">
        <f>'reported positions'!D34-'reported positions'!D15-'estimated bilateral flows'!D15-'estimated bilateral flows'!D34-'estimated bilateral flows'!D53-'estimated bilateral flows'!D72</f>
        <v>-15.137283463310911</v>
      </c>
      <c r="E15" s="3">
        <f>'reported positions'!E34-'reported positions'!E15-'estimated bilateral flows'!E15-'estimated bilateral flows'!E34-'estimated bilateral flows'!E53-'estimated bilateral flows'!E72</f>
        <v>0</v>
      </c>
      <c r="F15" s="3">
        <f>'reported positions'!F34-'reported positions'!F15-'estimated bilateral flows'!F15-'estimated bilateral flows'!F34-'estimated bilateral flows'!F53-'estimated bilateral flows'!F72</f>
        <v>-201.18284097783399</v>
      </c>
      <c r="G15" s="3">
        <f>'reported positions'!G34-'reported positions'!G15+'estimated bilateral flows'!G15+'estimated bilateral flows'!G34+'estimated bilateral flows'!G53+'estimated bilateral flows'!G72</f>
        <v>0</v>
      </c>
      <c r="H15" s="3">
        <f>'reported positions'!H34-'reported positions'!H15+'estimated bilateral flows'!H15+'estimated bilateral flows'!H34+'estimated bilateral flows'!H53+'estimated bilateral flows'!H72</f>
        <v>0</v>
      </c>
      <c r="I15" s="3">
        <f>'reported positions'!I34-'reported positions'!I15+'estimated bilateral flows'!I15+'estimated bilateral flows'!I34+'estimated bilateral flows'!I53+'estimated bilateral flows'!I72</f>
        <v>0.22853996073272237</v>
      </c>
      <c r="J15" s="4">
        <f>'reported positions'!J34-'reported positions'!J15+'estimated bilateral flows'!J15+'estimated bilateral flows'!J34+'estimated bilateral flows'!J53+'estimated bilateral flows'!J72</f>
        <v>0</v>
      </c>
    </row>
    <row r="16" spans="1:10">
      <c r="A16" s="3" t="s">
        <v>3</v>
      </c>
      <c r="B16" s="3" t="s">
        <v>17</v>
      </c>
      <c r="C16" s="9">
        <v>2008</v>
      </c>
      <c r="D16" s="3">
        <f>'reported positions'!D35-'reported positions'!D16-'estimated bilateral flows'!D16-'estimated bilateral flows'!D35-'estimated bilateral flows'!D54-'estimated bilateral flows'!D73</f>
        <v>-33.534666185236105</v>
      </c>
      <c r="E16" s="3">
        <f>'reported positions'!E35-'reported positions'!E16-'estimated bilateral flows'!E16-'estimated bilateral flows'!E35-'estimated bilateral flows'!E54-'estimated bilateral flows'!E73</f>
        <v>-6272.2888092518569</v>
      </c>
      <c r="F16" s="3">
        <f>'reported positions'!F35-'reported positions'!F16-'estimated bilateral flows'!F16-'estimated bilateral flows'!F35-'estimated bilateral flows'!F54-'estimated bilateral flows'!F73</f>
        <v>-986.32558696060335</v>
      </c>
      <c r="G16" s="3">
        <f>'reported positions'!G35-'reported positions'!G16+'estimated bilateral flows'!G16+'estimated bilateral flows'!G35+'estimated bilateral flows'!G54+'estimated bilateral flows'!G73</f>
        <v>-262.80115488578366</v>
      </c>
      <c r="H16" s="3">
        <f>'reported positions'!H35-'reported positions'!H16+'estimated bilateral flows'!H16+'estimated bilateral flows'!H35+'estimated bilateral flows'!H54+'estimated bilateral flows'!H73</f>
        <v>0</v>
      </c>
      <c r="I16" s="3">
        <f>'reported positions'!I35-'reported positions'!I16+'estimated bilateral flows'!I16+'estimated bilateral flows'!I35+'estimated bilateral flows'!I54+'estimated bilateral flows'!I73</f>
        <v>38.593663716249623</v>
      </c>
      <c r="J16" s="4">
        <f>'reported positions'!J35-'reported positions'!J16+'estimated bilateral flows'!J16+'estimated bilateral flows'!J35+'estimated bilateral flows'!J54+'estimated bilateral flows'!J73</f>
        <v>0</v>
      </c>
    </row>
    <row r="17" spans="1:10">
      <c r="A17" s="3" t="s">
        <v>3</v>
      </c>
      <c r="B17" s="3" t="s">
        <v>18</v>
      </c>
      <c r="C17" s="9">
        <v>2008</v>
      </c>
      <c r="D17" s="3">
        <f>'reported positions'!D36-'reported positions'!D17-'estimated bilateral flows'!D17-'estimated bilateral flows'!D36-'estimated bilateral flows'!D55-'estimated bilateral flows'!D74</f>
        <v>-3519.1725059820874</v>
      </c>
      <c r="E17" s="3">
        <f>'reported positions'!E36-'reported positions'!E17-'estimated bilateral flows'!E17-'estimated bilateral flows'!E36-'estimated bilateral flows'!E55-'estimated bilateral flows'!E74</f>
        <v>-4319.4090641861885</v>
      </c>
      <c r="F17" s="3">
        <f>'reported positions'!F36-'reported positions'!F17-'estimated bilateral flows'!F17-'estimated bilateral flows'!F36-'estimated bilateral flows'!F55-'estimated bilateral flows'!F74</f>
        <v>-10515.503652958496</v>
      </c>
      <c r="G17" s="3">
        <f>'reported positions'!G36-'reported positions'!G17+'estimated bilateral flows'!G17+'estimated bilateral flows'!G36+'estimated bilateral flows'!G55+'estimated bilateral flows'!G74</f>
        <v>27.460651803648247</v>
      </c>
      <c r="H17" s="3">
        <f>'reported positions'!H36-'reported positions'!H17+'estimated bilateral flows'!H17+'estimated bilateral flows'!H36+'estimated bilateral flows'!H55+'estimated bilateral flows'!H74</f>
        <v>-66.325263733135145</v>
      </c>
      <c r="I17" s="3">
        <f>'reported positions'!I36-'reported positions'!I17+'estimated bilateral flows'!I17+'estimated bilateral flows'!I36+'estimated bilateral flows'!I55+'estimated bilateral flows'!I74</f>
        <v>7.7203640558544322</v>
      </c>
      <c r="J17" s="4">
        <f>'reported positions'!J36-'reported positions'!J17+'estimated bilateral flows'!J17+'estimated bilateral flows'!J36+'estimated bilateral flows'!J55+'estimated bilateral flows'!J74</f>
        <v>0</v>
      </c>
    </row>
    <row r="18" spans="1:10">
      <c r="A18" s="3" t="s">
        <v>3</v>
      </c>
      <c r="B18" s="3" t="s">
        <v>19</v>
      </c>
      <c r="C18" s="9">
        <v>2008</v>
      </c>
      <c r="D18" s="3">
        <f>'reported positions'!D37-'reported positions'!D18-'estimated bilateral flows'!D18-'estimated bilateral flows'!D37-'estimated bilateral flows'!D56-'estimated bilateral flows'!D75</f>
        <v>2417.4195236663236</v>
      </c>
      <c r="E18" s="3">
        <f>'reported positions'!E37-'reported positions'!E18-'estimated bilateral flows'!E18-'estimated bilateral flows'!E37-'estimated bilateral flows'!E56-'estimated bilateral flows'!E75</f>
        <v>-50126.611301567806</v>
      </c>
      <c r="F18" s="3">
        <f>'reported positions'!F37-'reported positions'!F18-'estimated bilateral flows'!F18-'estimated bilateral flows'!F37-'estimated bilateral flows'!F56-'estimated bilateral flows'!F75</f>
        <v>-96940.720899562919</v>
      </c>
      <c r="G18" s="3">
        <f>'reported positions'!G37-'reported positions'!G18+'estimated bilateral flows'!G18+'estimated bilateral flows'!G37+'estimated bilateral flows'!G56+'estimated bilateral flows'!G75</f>
        <v>353.38613692388287</v>
      </c>
      <c r="H18" s="3">
        <f>'reported positions'!H37-'reported positions'!H18+'estimated bilateral flows'!H18+'estimated bilateral flows'!H37+'estimated bilateral flows'!H56+'estimated bilateral flows'!H75</f>
        <v>-3623.6172973896678</v>
      </c>
      <c r="I18" s="3">
        <f>'reported positions'!I37-'reported positions'!I18+'estimated bilateral flows'!I18+'estimated bilateral flows'!I37+'estimated bilateral flows'!I56+'estimated bilateral flows'!I75</f>
        <v>331.18647025891011</v>
      </c>
      <c r="J18" s="4">
        <f>'reported positions'!J37-'reported positions'!J18+'estimated bilateral flows'!J18+'estimated bilateral flows'!J37+'estimated bilateral flows'!J56+'estimated bilateral flows'!J75</f>
        <v>3445.4599336967831</v>
      </c>
    </row>
    <row r="19" spans="1:10">
      <c r="A19" s="3" t="s">
        <v>3</v>
      </c>
      <c r="B19" s="3" t="s">
        <v>36</v>
      </c>
      <c r="C19" s="9">
        <v>2008</v>
      </c>
      <c r="D19" s="3">
        <f t="shared" ref="D19:J19" si="0">SUM(D2:D18)</f>
        <v>-9498.3468421569269</v>
      </c>
      <c r="E19" s="3">
        <f t="shared" si="0"/>
        <v>-73594.140547987336</v>
      </c>
      <c r="F19" s="3">
        <f t="shared" si="0"/>
        <v>-162613.06584143953</v>
      </c>
      <c r="G19" s="3">
        <f t="shared" si="0"/>
        <v>-1615.4109102364018</v>
      </c>
      <c r="H19" s="3">
        <f t="shared" si="0"/>
        <v>-19288.382749887827</v>
      </c>
      <c r="I19" s="3">
        <f t="shared" si="0"/>
        <v>-1505.3960187710095</v>
      </c>
      <c r="J19" s="3">
        <f t="shared" si="0"/>
        <v>10711.368775678122</v>
      </c>
    </row>
    <row r="20" spans="1:10">
      <c r="A20" s="3" t="s">
        <v>3</v>
      </c>
      <c r="B20" s="3" t="s">
        <v>38</v>
      </c>
      <c r="C20" s="9">
        <v>2008</v>
      </c>
      <c r="D20" s="3">
        <v>-14523.441999999999</v>
      </c>
      <c r="E20" s="3">
        <v>-67029.16</v>
      </c>
      <c r="F20" s="3">
        <v>-206825.64</v>
      </c>
      <c r="G20" s="3">
        <v>-2397.6120000000005</v>
      </c>
      <c r="H20" s="3">
        <v>6768.9299999999994</v>
      </c>
      <c r="I20" s="3">
        <v>-1559.3359999999996</v>
      </c>
      <c r="J20" s="3">
        <v>10711.368775678122</v>
      </c>
    </row>
    <row r="21" spans="1:10">
      <c r="A21" s="3" t="s">
        <v>4</v>
      </c>
      <c r="B21" s="3" t="s">
        <v>3</v>
      </c>
      <c r="C21" s="9">
        <v>2008</v>
      </c>
      <c r="D21" s="3">
        <f>'reported positions'!D59-'reported positions'!D40-'estimated bilateral flows'!D78-'estimated bilateral flows'!D97-'estimated bilateral flows'!D116-'estimated bilateral flows'!D135</f>
        <v>-0.91876600258683327</v>
      </c>
      <c r="E21" s="3">
        <f>'reported positions'!E59-'reported positions'!E40-'estimated bilateral flows'!E78-'estimated bilateral flows'!E97-'estimated bilateral flows'!E116-'estimated bilateral flows'!E135</f>
        <v>-15325.164118374089</v>
      </c>
      <c r="F21" s="3">
        <f>'reported positions'!F59-'reported positions'!F40-'estimated bilateral flows'!F78-'estimated bilateral flows'!F97-'estimated bilateral flows'!F116-'estimated bilateral flows'!F135</f>
        <v>-30.530844166959259</v>
      </c>
      <c r="G21" s="3">
        <f>'reported positions'!G59-'reported positions'!G40+'estimated bilateral flows'!G78+'estimated bilateral flows'!G97+'estimated bilateral flows'!G116+'estimated bilateral flows'!G135</f>
        <v>-321.52211496248623</v>
      </c>
      <c r="H21" s="3">
        <f>'reported positions'!H59-'reported positions'!H40+'estimated bilateral flows'!H78+'estimated bilateral flows'!H97+'estimated bilateral flows'!H116+'estimated bilateral flows'!H135</f>
        <v>-5783.0579499397691</v>
      </c>
      <c r="I21" s="3">
        <f>'reported positions'!I59-'reported positions'!I40+'estimated bilateral flows'!I78+'estimated bilateral flows'!I97+'estimated bilateral flows'!I116+'estimated bilateral flows'!I135</f>
        <v>-4106.6210372731466</v>
      </c>
      <c r="J21" s="4">
        <f>'reported positions'!J59-'reported positions'!J40+'estimated bilateral flows'!J78+'estimated bilateral flows'!J97+'estimated bilateral flows'!J116+'estimated bilateral flows'!J135</f>
        <v>0</v>
      </c>
    </row>
    <row r="22" spans="1:10">
      <c r="A22" s="3" t="s">
        <v>4</v>
      </c>
      <c r="B22" s="3" t="s">
        <v>4</v>
      </c>
      <c r="C22" s="9">
        <v>2008</v>
      </c>
      <c r="D22" s="3">
        <f>'reported positions'!D60-'reported positions'!D41-'estimated bilateral flows'!D79-'estimated bilateral flows'!D98-'estimated bilateral flows'!D117-'estimated bilateral flows'!D136</f>
        <v>0</v>
      </c>
      <c r="E22" s="3">
        <f>'reported positions'!E60-'reported positions'!E41-'estimated bilateral flows'!E79-'estimated bilateral flows'!E98-'estimated bilateral flows'!E117-'estimated bilateral flows'!E136</f>
        <v>0</v>
      </c>
      <c r="F22" s="3">
        <f>'reported positions'!F60-'reported positions'!F41-'estimated bilateral flows'!F79-'estimated bilateral flows'!F98-'estimated bilateral flows'!F117-'estimated bilateral flows'!F136</f>
        <v>0</v>
      </c>
      <c r="G22" s="3">
        <f>'reported positions'!G60-'reported positions'!G41+'estimated bilateral flows'!G79+'estimated bilateral flows'!G98+'estimated bilateral flows'!G117+'estimated bilateral flows'!G136</f>
        <v>0</v>
      </c>
      <c r="H22" s="3">
        <f>'reported positions'!H60-'reported positions'!H41+'estimated bilateral flows'!H79+'estimated bilateral flows'!H98+'estimated bilateral flows'!H117+'estimated bilateral flows'!H136</f>
        <v>0</v>
      </c>
      <c r="I22" s="3">
        <f>'reported positions'!I60-'reported positions'!I41+'estimated bilateral flows'!I79+'estimated bilateral flows'!I98+'estimated bilateral flows'!I117+'estimated bilateral flows'!I136</f>
        <v>0</v>
      </c>
      <c r="J22" s="4">
        <f>'reported positions'!J60-'reported positions'!J41+'estimated bilateral flows'!J79+'estimated bilateral flows'!J98+'estimated bilateral flows'!J117+'estimated bilateral flows'!J136</f>
        <v>0</v>
      </c>
    </row>
    <row r="23" spans="1:10">
      <c r="A23" s="3" t="s">
        <v>4</v>
      </c>
      <c r="B23" s="3" t="s">
        <v>5</v>
      </c>
      <c r="C23" s="9">
        <v>2008</v>
      </c>
      <c r="D23" s="3">
        <f>'reported positions'!D61-'reported positions'!D42-'estimated bilateral flows'!D80-'estimated bilateral flows'!D99-'estimated bilateral flows'!D118-'estimated bilateral flows'!D137</f>
        <v>0</v>
      </c>
      <c r="E23" s="3">
        <f>'reported positions'!E61-'reported positions'!E42-'estimated bilateral flows'!E80-'estimated bilateral flows'!E99-'estimated bilateral flows'!E118-'estimated bilateral flows'!E137</f>
        <v>7034.6560266189708</v>
      </c>
      <c r="F23" s="3">
        <f>'reported positions'!F61-'reported positions'!F42-'estimated bilateral flows'!F80-'estimated bilateral flows'!F99-'estimated bilateral flows'!F118-'estimated bilateral flows'!F137</f>
        <v>0</v>
      </c>
      <c r="G23" s="3">
        <f>'reported positions'!G61-'reported positions'!G42+'estimated bilateral flows'!G80+'estimated bilateral flows'!G99+'estimated bilateral flows'!G118+'estimated bilateral flows'!G137</f>
        <v>2.037787882046155</v>
      </c>
      <c r="H23" s="3">
        <f>'reported positions'!H61-'reported positions'!H42+'estimated bilateral flows'!H80+'estimated bilateral flows'!H99+'estimated bilateral flows'!H118+'estimated bilateral flows'!H137</f>
        <v>-1797.6448188580912</v>
      </c>
      <c r="I23" s="3">
        <f>'reported positions'!I61-'reported positions'!I42+'estimated bilateral flows'!I80+'estimated bilateral flows'!I99+'estimated bilateral flows'!I118+'estimated bilateral flows'!I137</f>
        <v>-1159.8151543954548</v>
      </c>
      <c r="J23" s="4">
        <f>'reported positions'!J61-'reported positions'!J42+'estimated bilateral flows'!J80+'estimated bilateral flows'!J99+'estimated bilateral flows'!J118+'estimated bilateral flows'!J137</f>
        <v>0</v>
      </c>
    </row>
    <row r="24" spans="1:10">
      <c r="A24" s="3" t="s">
        <v>4</v>
      </c>
      <c r="B24" s="3" t="s">
        <v>6</v>
      </c>
      <c r="C24" s="9">
        <v>2008</v>
      </c>
      <c r="D24" s="3">
        <f>'reported positions'!D62-'reported positions'!D43-'estimated bilateral flows'!D81-'estimated bilateral flows'!D100-'estimated bilateral flows'!D119-'estimated bilateral flows'!D138</f>
        <v>70.70780350454524</v>
      </c>
      <c r="E24" s="3">
        <f>'reported positions'!E62-'reported positions'!E43-'estimated bilateral flows'!E81-'estimated bilateral flows'!E100-'estimated bilateral flows'!E119-'estimated bilateral flows'!E138</f>
        <v>-1197.6006190916914</v>
      </c>
      <c r="F24" s="3">
        <f>'reported positions'!F62-'reported positions'!F43-'estimated bilateral flows'!F81-'estimated bilateral flows'!F100-'estimated bilateral flows'!F119-'estimated bilateral flows'!F138</f>
        <v>-236.8953815788567</v>
      </c>
      <c r="G24" s="3">
        <f>'reported positions'!G62-'reported positions'!G43+'estimated bilateral flows'!G81+'estimated bilateral flows'!G100+'estimated bilateral flows'!G119+'estimated bilateral flows'!G138</f>
        <v>67.01567969304179</v>
      </c>
      <c r="H24" s="3">
        <f>'reported positions'!H62-'reported positions'!H43+'estimated bilateral flows'!H81+'estimated bilateral flows'!H100+'estimated bilateral flows'!H119+'estimated bilateral flows'!H138</f>
        <v>-4839.6998974865219</v>
      </c>
      <c r="I24" s="3">
        <f>'reported positions'!I62-'reported positions'!I43+'estimated bilateral flows'!I81+'estimated bilateral flows'!I100+'estimated bilateral flows'!I119+'estimated bilateral flows'!I138</f>
        <v>-8080.4819315714058</v>
      </c>
      <c r="J24" s="4">
        <f>'reported positions'!J62-'reported positions'!J43+'estimated bilateral flows'!J81+'estimated bilateral flows'!J100+'estimated bilateral flows'!J119+'estimated bilateral flows'!J138</f>
        <v>0</v>
      </c>
    </row>
    <row r="25" spans="1:10">
      <c r="A25" s="3" t="s">
        <v>4</v>
      </c>
      <c r="B25" s="3" t="s">
        <v>7</v>
      </c>
      <c r="C25" s="9">
        <v>2008</v>
      </c>
      <c r="D25" s="3">
        <f>'reported positions'!D63-'reported positions'!D44-'estimated bilateral flows'!D82-'estimated bilateral flows'!D101-'estimated bilateral flows'!D120-'estimated bilateral flows'!D139</f>
        <v>-8034.2732363821906</v>
      </c>
      <c r="E25" s="3">
        <f>'reported positions'!E63-'reported positions'!E44-'estimated bilateral flows'!E82-'estimated bilateral flows'!E101-'estimated bilateral flows'!E120-'estimated bilateral flows'!E139</f>
        <v>-50980.831707359495</v>
      </c>
      <c r="F25" s="3">
        <f>'reported positions'!F63-'reported positions'!F44-'estimated bilateral flows'!F82-'estimated bilateral flows'!F101-'estimated bilateral flows'!F120-'estimated bilateral flows'!F139</f>
        <v>-8747.0302147134789</v>
      </c>
      <c r="G25" s="3">
        <f>'reported positions'!G63-'reported positions'!G44+'estimated bilateral flows'!G82+'estimated bilateral flows'!G101+'estimated bilateral flows'!G120+'estimated bilateral flows'!G139</f>
        <v>-8445.399847554896</v>
      </c>
      <c r="H25" s="3">
        <f>'reported positions'!H63-'reported positions'!H44+'estimated bilateral flows'!H82+'estimated bilateral flows'!H101+'estimated bilateral flows'!H120+'estimated bilateral flows'!H139</f>
        <v>-45105.651496645529</v>
      </c>
      <c r="I25" s="3">
        <f>'reported positions'!I63-'reported positions'!I44+'estimated bilateral flows'!I82+'estimated bilateral flows'!I101+'estimated bilateral flows'!I120+'estimated bilateral flows'!I139</f>
        <v>-48152.690296425826</v>
      </c>
      <c r="J25" s="4">
        <f>'reported positions'!J63-'reported positions'!J44+'estimated bilateral flows'!J82+'estimated bilateral flows'!J101+'estimated bilateral flows'!J120+'estimated bilateral flows'!J139</f>
        <v>-1123.7093599267569</v>
      </c>
    </row>
    <row r="26" spans="1:10">
      <c r="A26" s="3" t="s">
        <v>4</v>
      </c>
      <c r="B26" s="3" t="s">
        <v>8</v>
      </c>
      <c r="C26" s="9">
        <v>2008</v>
      </c>
      <c r="D26" s="3">
        <f>'reported positions'!D64-'reported positions'!D45-'estimated bilateral flows'!D83-'estimated bilateral flows'!D102-'estimated bilateral flows'!D121-'estimated bilateral flows'!D140</f>
        <v>-324.69922922631622</v>
      </c>
      <c r="E26" s="3">
        <f>'reported positions'!E64-'reported positions'!E45-'estimated bilateral flows'!E83-'estimated bilateral flows'!E102-'estimated bilateral flows'!E121-'estimated bilateral flows'!E140</f>
        <v>0</v>
      </c>
      <c r="F26" s="3">
        <f>'reported positions'!F64-'reported positions'!F45-'estimated bilateral flows'!F83-'estimated bilateral flows'!F102-'estimated bilateral flows'!F121-'estimated bilateral flows'!F140</f>
        <v>-817.46106802027919</v>
      </c>
      <c r="G26" s="3">
        <f>'reported positions'!G64-'reported positions'!G45+'estimated bilateral flows'!G83+'estimated bilateral flows'!G102+'estimated bilateral flows'!G121+'estimated bilateral flows'!G140</f>
        <v>-49.687943724590873</v>
      </c>
      <c r="H26" s="3">
        <f>'reported positions'!H64-'reported positions'!H45+'estimated bilateral flows'!H83+'estimated bilateral flows'!H102+'estimated bilateral flows'!H121+'estimated bilateral flows'!H140</f>
        <v>-2459.665224737108</v>
      </c>
      <c r="I26" s="3">
        <f>'reported positions'!I64-'reported positions'!I45+'estimated bilateral flows'!I83+'estimated bilateral flows'!I102+'estimated bilateral flows'!I121+'estimated bilateral flows'!I140</f>
        <v>-3624.559714328791</v>
      </c>
      <c r="J26" s="4">
        <f>'reported positions'!J64-'reported positions'!J45+'estimated bilateral flows'!J83+'estimated bilateral flows'!J102+'estimated bilateral flows'!J121+'estimated bilateral flows'!J140</f>
        <v>0</v>
      </c>
    </row>
    <row r="27" spans="1:10">
      <c r="A27" s="3" t="s">
        <v>4</v>
      </c>
      <c r="B27" s="3" t="s">
        <v>9</v>
      </c>
      <c r="C27" s="9">
        <v>2008</v>
      </c>
      <c r="D27" s="3">
        <f>'reported positions'!D65-'reported positions'!D46-'estimated bilateral flows'!D84-'estimated bilateral flows'!D103-'estimated bilateral flows'!D122-'estimated bilateral flows'!D141</f>
        <v>0</v>
      </c>
      <c r="E27" s="3">
        <f>'reported positions'!E65-'reported positions'!E46-'estimated bilateral flows'!E84-'estimated bilateral flows'!E103-'estimated bilateral flows'!E122-'estimated bilateral flows'!E141</f>
        <v>7800.2397208979773</v>
      </c>
      <c r="F27" s="3">
        <f>'reported positions'!F65-'reported positions'!F46-'estimated bilateral flows'!F84-'estimated bilateral flows'!F103-'estimated bilateral flows'!F122-'estimated bilateral flows'!F141</f>
        <v>5.499828786370772</v>
      </c>
      <c r="G27" s="3">
        <f>'reported positions'!G65-'reported positions'!G46+'estimated bilateral flows'!G84+'estimated bilateral flows'!G103+'estimated bilateral flows'!G122+'estimated bilateral flows'!G141</f>
        <v>-15.229970739202841</v>
      </c>
      <c r="H27" s="3">
        <f>'reported positions'!H65-'reported positions'!H46+'estimated bilateral flows'!H84+'estimated bilateral flows'!H103+'estimated bilateral flows'!H122+'estimated bilateral flows'!H141</f>
        <v>-274.80949722466534</v>
      </c>
      <c r="I27" s="3">
        <f>'reported positions'!I65-'reported positions'!I46+'estimated bilateral flows'!I84+'estimated bilateral flows'!I103+'estimated bilateral flows'!I122+'estimated bilateral flows'!I141</f>
        <v>-1721.0447416454958</v>
      </c>
      <c r="J27" s="4">
        <f>'reported positions'!J65-'reported positions'!J46+'estimated bilateral flows'!J84+'estimated bilateral flows'!J103+'estimated bilateral flows'!J122+'estimated bilateral flows'!J141</f>
        <v>0</v>
      </c>
    </row>
    <row r="28" spans="1:10">
      <c r="A28" s="3" t="s">
        <v>4</v>
      </c>
      <c r="B28" s="3" t="s">
        <v>10</v>
      </c>
      <c r="C28" s="9">
        <v>2008</v>
      </c>
      <c r="D28" s="3">
        <f>'reported positions'!D66-'reported positions'!D47-'estimated bilateral flows'!D85-'estimated bilateral flows'!D104-'estimated bilateral flows'!D123-'estimated bilateral flows'!D142</f>
        <v>-4379.5920708924759</v>
      </c>
      <c r="E28" s="3">
        <f>'reported positions'!E66-'reported positions'!E47-'estimated bilateral flows'!E85-'estimated bilateral flows'!E104-'estimated bilateral flows'!E123-'estimated bilateral flows'!E142</f>
        <v>-16819.146299307133</v>
      </c>
      <c r="F28" s="3">
        <f>'reported positions'!F66-'reported positions'!F47-'estimated bilateral flows'!F85-'estimated bilateral flows'!F104-'estimated bilateral flows'!F123-'estimated bilateral flows'!F142</f>
        <v>-5895.1561096502082</v>
      </c>
      <c r="G28" s="3">
        <f>'reported positions'!G66-'reported positions'!G47+'estimated bilateral flows'!G85+'estimated bilateral flows'!G104+'estimated bilateral flows'!G123+'estimated bilateral flows'!G142</f>
        <v>-381.15995463637813</v>
      </c>
      <c r="H28" s="3">
        <f>'reported positions'!H66-'reported positions'!H47+'estimated bilateral flows'!H85+'estimated bilateral flows'!H104+'estimated bilateral flows'!H123+'estimated bilateral flows'!H142</f>
        <v>-1294.1651650635599</v>
      </c>
      <c r="I28" s="3">
        <f>'reported positions'!I66-'reported positions'!I47+'estimated bilateral flows'!I85+'estimated bilateral flows'!I104+'estimated bilateral flows'!I123+'estimated bilateral flows'!I142</f>
        <v>-14899.596919402198</v>
      </c>
      <c r="J28" s="4">
        <f>'reported positions'!J66-'reported positions'!J47+'estimated bilateral flows'!J85+'estimated bilateral flows'!J104+'estimated bilateral flows'!J123+'estimated bilateral flows'!J142</f>
        <v>70.177414284486957</v>
      </c>
    </row>
    <row r="29" spans="1:10">
      <c r="A29" s="3" t="s">
        <v>4</v>
      </c>
      <c r="B29" s="3" t="s">
        <v>11</v>
      </c>
      <c r="C29" s="9">
        <v>2008</v>
      </c>
      <c r="D29" s="3">
        <f>'reported positions'!D67-'reported positions'!D48-'estimated bilateral flows'!D86-'estimated bilateral flows'!D105-'estimated bilateral flows'!D124-'estimated bilateral flows'!D143</f>
        <v>-1483.8761737726927</v>
      </c>
      <c r="E29" s="3">
        <f>'reported positions'!E67-'reported positions'!E48-'estimated bilateral flows'!E86-'estimated bilateral flows'!E105-'estimated bilateral flows'!E124-'estimated bilateral flows'!E143</f>
        <v>-4185.2882089282748</v>
      </c>
      <c r="F29" s="3">
        <f>'reported positions'!F67-'reported positions'!F48-'estimated bilateral flows'!F86-'estimated bilateral flows'!F105-'estimated bilateral flows'!F124-'estimated bilateral flows'!F143</f>
        <v>-1748.5040564235214</v>
      </c>
      <c r="G29" s="3">
        <f>'reported positions'!G67-'reported positions'!G48+'estimated bilateral flows'!G86+'estimated bilateral flows'!G105+'estimated bilateral flows'!G124+'estimated bilateral flows'!G143</f>
        <v>-938.38365604014552</v>
      </c>
      <c r="H29" s="3">
        <f>'reported positions'!H67-'reported positions'!H48+'estimated bilateral flows'!H86+'estimated bilateral flows'!H105+'estimated bilateral flows'!H124+'estimated bilateral flows'!H143</f>
        <v>-38635.946778040285</v>
      </c>
      <c r="I29" s="3">
        <f>'reported positions'!I67-'reported positions'!I48+'estimated bilateral flows'!I86+'estimated bilateral flows'!I105+'estimated bilateral flows'!I124+'estimated bilateral flows'!I143</f>
        <v>-12020.41506339111</v>
      </c>
      <c r="J29" s="4">
        <f>'reported positions'!J67-'reported positions'!J48+'estimated bilateral flows'!J86+'estimated bilateral flows'!J105+'estimated bilateral flows'!J124+'estimated bilateral flows'!J143</f>
        <v>0</v>
      </c>
    </row>
    <row r="30" spans="1:10">
      <c r="A30" s="3" t="s">
        <v>4</v>
      </c>
      <c r="B30" s="3" t="s">
        <v>12</v>
      </c>
      <c r="C30" s="9">
        <v>2008</v>
      </c>
      <c r="D30" s="3">
        <f>'reported positions'!D68-'reported positions'!D49-'estimated bilateral flows'!D87-'estimated bilateral flows'!D106-'estimated bilateral flows'!D125-'estimated bilateral flows'!D144</f>
        <v>-14.253035723946015</v>
      </c>
      <c r="E30" s="3">
        <f>'reported positions'!E68-'reported positions'!E49-'estimated bilateral flows'!E87-'estimated bilateral flows'!E106-'estimated bilateral flows'!E125-'estimated bilateral flows'!E144</f>
        <v>3972.3212495029434</v>
      </c>
      <c r="F30" s="3">
        <f>'reported positions'!F68-'reported positions'!F49-'estimated bilateral flows'!F87-'estimated bilateral flows'!F106-'estimated bilateral flows'!F125-'estimated bilateral flows'!F144</f>
        <v>-2.9685403474594163</v>
      </c>
      <c r="G30" s="3">
        <f>'reported positions'!G68-'reported positions'!G49+'estimated bilateral flows'!G87+'estimated bilateral flows'!G106+'estimated bilateral flows'!G125+'estimated bilateral flows'!G144</f>
        <v>-365.90855291223579</v>
      </c>
      <c r="H30" s="3">
        <f>'reported positions'!H68-'reported positions'!H49+'estimated bilateral flows'!H87+'estimated bilateral flows'!H106+'estimated bilateral flows'!H125+'estimated bilateral flows'!H144</f>
        <v>37.629398568942136</v>
      </c>
      <c r="I30" s="3">
        <f>'reported positions'!I68-'reported positions'!I49+'estimated bilateral flows'!I87+'estimated bilateral flows'!I106+'estimated bilateral flows'!I125+'estimated bilateral flows'!I144</f>
        <v>-6.7698831110329962</v>
      </c>
      <c r="J30" s="4">
        <f>'reported positions'!J68-'reported positions'!J49+'estimated bilateral flows'!J87+'estimated bilateral flows'!J106+'estimated bilateral flows'!J125+'estimated bilateral flows'!J144</f>
        <v>0</v>
      </c>
    </row>
    <row r="31" spans="1:10">
      <c r="A31" s="3" t="s">
        <v>4</v>
      </c>
      <c r="B31" s="3" t="s">
        <v>13</v>
      </c>
      <c r="C31" s="9">
        <v>2008</v>
      </c>
      <c r="D31" s="3">
        <f>'reported positions'!D69-'reported positions'!D50-'estimated bilateral flows'!D88-'estimated bilateral flows'!D107-'estimated bilateral flows'!D126-'estimated bilateral flows'!D145</f>
        <v>50.980175240954978</v>
      </c>
      <c r="E31" s="3">
        <f>'reported positions'!E69-'reported positions'!E50-'estimated bilateral flows'!E88-'estimated bilateral flows'!E107-'estimated bilateral flows'!E126-'estimated bilateral flows'!E145</f>
        <v>-19372.261111240005</v>
      </c>
      <c r="F31" s="3">
        <f>'reported positions'!F69-'reported positions'!F50-'estimated bilateral flows'!F88-'estimated bilateral flows'!F107-'estimated bilateral flows'!F126-'estimated bilateral flows'!F145</f>
        <v>-5815.0669804862537</v>
      </c>
      <c r="G31" s="3">
        <f>'reported positions'!G69-'reported positions'!G50+'estimated bilateral flows'!G88+'estimated bilateral flows'!G107+'estimated bilateral flows'!G126+'estimated bilateral flows'!G145</f>
        <v>-2865.5767184605975</v>
      </c>
      <c r="H31" s="3">
        <f>'reported positions'!H69-'reported positions'!H50+'estimated bilateral flows'!H88+'estimated bilateral flows'!H107+'estimated bilateral flows'!H126+'estimated bilateral flows'!H145</f>
        <v>-10480.343138085893</v>
      </c>
      <c r="I31" s="3">
        <f>'reported positions'!I69-'reported positions'!I50+'estimated bilateral flows'!I88+'estimated bilateral flows'!I107+'estimated bilateral flows'!I126+'estimated bilateral flows'!I145</f>
        <v>-9927.487367734162</v>
      </c>
      <c r="J31" s="4">
        <f>'reported positions'!J69-'reported positions'!J50+'estimated bilateral flows'!J88+'estimated bilateral flows'!J107+'estimated bilateral flows'!J126+'estimated bilateral flows'!J145</f>
        <v>0</v>
      </c>
    </row>
    <row r="32" spans="1:10">
      <c r="A32" s="3" t="s">
        <v>4</v>
      </c>
      <c r="B32" s="3" t="s">
        <v>14</v>
      </c>
      <c r="C32" s="9">
        <v>2008</v>
      </c>
      <c r="D32" s="3">
        <f>'reported positions'!D70-'reported positions'!D51-'estimated bilateral flows'!D89-'estimated bilateral flows'!D108-'estimated bilateral flows'!D127-'estimated bilateral flows'!D146</f>
        <v>108.60619478338731</v>
      </c>
      <c r="E32" s="3">
        <f>'reported positions'!E70-'reported positions'!E51-'estimated bilateral flows'!E89-'estimated bilateral flows'!E108-'estimated bilateral flows'!E127-'estimated bilateral flows'!E146</f>
        <v>-546.83707555724027</v>
      </c>
      <c r="F32" s="3">
        <f>'reported positions'!F70-'reported positions'!F51-'estimated bilateral flows'!F89-'estimated bilateral flows'!F108-'estimated bilateral flows'!F127-'estimated bilateral flows'!F146</f>
        <v>-55.288609409006661</v>
      </c>
      <c r="G32" s="3">
        <f>'reported positions'!G70-'reported positions'!G51+'estimated bilateral flows'!G89+'estimated bilateral flows'!G108+'estimated bilateral flows'!G127+'estimated bilateral flows'!G146</f>
        <v>-387.01899282572333</v>
      </c>
      <c r="H32" s="3">
        <f>'reported positions'!H70-'reported positions'!H51+'estimated bilateral flows'!H89+'estimated bilateral flows'!H108+'estimated bilateral flows'!H127+'estimated bilateral flows'!H146</f>
        <v>-10721.92433315055</v>
      </c>
      <c r="I32" s="3">
        <f>'reported positions'!I70-'reported positions'!I51+'estimated bilateral flows'!I89+'estimated bilateral flows'!I108+'estimated bilateral flows'!I127+'estimated bilateral flows'!I146</f>
        <v>-2472.3757826669957</v>
      </c>
      <c r="J32" s="4">
        <f>'reported positions'!J70-'reported positions'!J51+'estimated bilateral flows'!J89+'estimated bilateral flows'!J108+'estimated bilateral flows'!J127+'estimated bilateral flows'!J146</f>
        <v>0</v>
      </c>
    </row>
    <row r="33" spans="1:10">
      <c r="A33" s="3" t="s">
        <v>4</v>
      </c>
      <c r="B33" s="3" t="s">
        <v>15</v>
      </c>
      <c r="C33" s="9">
        <v>2008</v>
      </c>
      <c r="D33" s="3">
        <f>'reported positions'!D71-'reported positions'!D52-'estimated bilateral flows'!D90-'estimated bilateral flows'!D109-'estimated bilateral flows'!D128-'estimated bilateral flows'!D147</f>
        <v>-20.272623022299541</v>
      </c>
      <c r="E33" s="3">
        <f>'reported positions'!E71-'reported positions'!E52-'estimated bilateral flows'!E90-'estimated bilateral flows'!E109-'estimated bilateral flows'!E128-'estimated bilateral flows'!E147</f>
        <v>194.19683952443097</v>
      </c>
      <c r="F33" s="3">
        <f>'reported positions'!F71-'reported positions'!F52-'estimated bilateral flows'!F90-'estimated bilateral flows'!F109-'estimated bilateral flows'!F128-'estimated bilateral flows'!F147</f>
        <v>-21.183215489218568</v>
      </c>
      <c r="G33" s="3">
        <f>'reported positions'!G71-'reported positions'!G52+'estimated bilateral flows'!G90+'estimated bilateral flows'!G109+'estimated bilateral flows'!G128+'estimated bilateral flows'!G147</f>
        <v>-64.697385087468675</v>
      </c>
      <c r="H33" s="3">
        <f>'reported positions'!H71-'reported positions'!H52+'estimated bilateral flows'!H90+'estimated bilateral flows'!H109+'estimated bilateral flows'!H128+'estimated bilateral flows'!H147</f>
        <v>-352.59128218634442</v>
      </c>
      <c r="I33" s="3">
        <f>'reported positions'!I71-'reported positions'!I52+'estimated bilateral flows'!I90+'estimated bilateral flows'!I109+'estimated bilateral flows'!I128+'estimated bilateral flows'!I147</f>
        <v>-1948.5094835111217</v>
      </c>
      <c r="J33" s="4">
        <f>'reported positions'!J71-'reported positions'!J52+'estimated bilateral flows'!J90+'estimated bilateral flows'!J109+'estimated bilateral flows'!J128+'estimated bilateral flows'!J147</f>
        <v>0</v>
      </c>
    </row>
    <row r="34" spans="1:10">
      <c r="A34" s="3" t="s">
        <v>4</v>
      </c>
      <c r="B34" s="3" t="s">
        <v>16</v>
      </c>
      <c r="C34" s="9">
        <v>2008</v>
      </c>
      <c r="D34" s="3">
        <f>'reported positions'!D72-'reported positions'!D53-'estimated bilateral flows'!D91-'estimated bilateral flows'!D110-'estimated bilateral flows'!D129-'estimated bilateral flows'!D148</f>
        <v>-207.53838139950003</v>
      </c>
      <c r="E34" s="3">
        <f>'reported positions'!E72-'reported positions'!E53-'estimated bilateral flows'!E91-'estimated bilateral flows'!E110-'estimated bilateral flows'!E129-'estimated bilateral flows'!E148</f>
        <v>-386.54301243883805</v>
      </c>
      <c r="F34" s="3">
        <f>'reported positions'!F72-'reported positions'!F53-'estimated bilateral flows'!F91-'estimated bilateral flows'!F110-'estimated bilateral flows'!F129-'estimated bilateral flows'!F148</f>
        <v>-339.59698888122517</v>
      </c>
      <c r="G34" s="3">
        <f>'reported positions'!G72-'reported positions'!G53+'estimated bilateral flows'!G91+'estimated bilateral flows'!G110+'estimated bilateral flows'!G129+'estimated bilateral flows'!G148</f>
        <v>-56.239274979380369</v>
      </c>
      <c r="H34" s="3">
        <f>'reported positions'!H72-'reported positions'!H53+'estimated bilateral flows'!H91+'estimated bilateral flows'!H110+'estimated bilateral flows'!H129+'estimated bilateral flows'!H148</f>
        <v>-2010.5620227692714</v>
      </c>
      <c r="I34" s="3">
        <f>'reported positions'!I72-'reported positions'!I53+'estimated bilateral flows'!I91+'estimated bilateral flows'!I110+'estimated bilateral flows'!I129+'estimated bilateral flows'!I148</f>
        <v>-1635.9855293881519</v>
      </c>
      <c r="J34" s="4">
        <f>'reported positions'!J72-'reported positions'!J53+'estimated bilateral flows'!J91+'estimated bilateral flows'!J110+'estimated bilateral flows'!J129+'estimated bilateral flows'!J148</f>
        <v>0</v>
      </c>
    </row>
    <row r="35" spans="1:10">
      <c r="A35" s="3" t="s">
        <v>4</v>
      </c>
      <c r="B35" s="3" t="s">
        <v>17</v>
      </c>
      <c r="C35" s="9">
        <v>2008</v>
      </c>
      <c r="D35" s="3">
        <f>'reported positions'!D73-'reported positions'!D54-'estimated bilateral flows'!D92-'estimated bilateral flows'!D111-'estimated bilateral flows'!D130-'estimated bilateral flows'!D149</f>
        <v>1177.8038940896367</v>
      </c>
      <c r="E35" s="3">
        <f>'reported positions'!E73-'reported positions'!E54-'estimated bilateral flows'!E92-'estimated bilateral flows'!E111-'estimated bilateral flows'!E130-'estimated bilateral flows'!E149</f>
        <v>-12444.686574013776</v>
      </c>
      <c r="F35" s="3">
        <f>'reported positions'!F73-'reported positions'!F54-'estimated bilateral flows'!F92-'estimated bilateral flows'!F111-'estimated bilateral flows'!F130-'estimated bilateral flows'!F149</f>
        <v>-3649.8667071956806</v>
      </c>
      <c r="G35" s="3">
        <f>'reported positions'!G73-'reported positions'!G54+'estimated bilateral flows'!G92+'estimated bilateral flows'!G111+'estimated bilateral flows'!G130+'estimated bilateral flows'!G149</f>
        <v>-322.31332010862178</v>
      </c>
      <c r="H35" s="3">
        <f>'reported positions'!H73-'reported positions'!H54+'estimated bilateral flows'!H92+'estimated bilateral flows'!H111+'estimated bilateral flows'!H130+'estimated bilateral flows'!H149</f>
        <v>-6824.1233179786077</v>
      </c>
      <c r="I35" s="3">
        <f>'reported positions'!I73-'reported positions'!I54+'estimated bilateral flows'!I92+'estimated bilateral flows'!I111+'estimated bilateral flows'!I130+'estimated bilateral flows'!I149</f>
        <v>-4363.8326133977716</v>
      </c>
      <c r="J35" s="4">
        <f>'reported positions'!J73-'reported positions'!J54+'estimated bilateral flows'!J92+'estimated bilateral flows'!J111+'estimated bilateral flows'!J130+'estimated bilateral flows'!J149</f>
        <v>0</v>
      </c>
    </row>
    <row r="36" spans="1:10">
      <c r="A36" s="3" t="s">
        <v>4</v>
      </c>
      <c r="B36" s="3" t="s">
        <v>18</v>
      </c>
      <c r="C36" s="9">
        <v>2008</v>
      </c>
      <c r="D36" s="3">
        <f>'reported positions'!D74-'reported positions'!D55-'estimated bilateral flows'!D93-'estimated bilateral flows'!D112-'estimated bilateral flows'!D131-'estimated bilateral flows'!D150</f>
        <v>-4536.964342329331</v>
      </c>
      <c r="E36" s="3">
        <f>'reported positions'!E74-'reported positions'!E55-'estimated bilateral flows'!E93-'estimated bilateral flows'!E112-'estimated bilateral flows'!E131-'estimated bilateral flows'!E150</f>
        <v>-70335.852762619688</v>
      </c>
      <c r="F36" s="3">
        <f>'reported positions'!F74-'reported positions'!F55-'estimated bilateral flows'!F93-'estimated bilateral flows'!F112-'estimated bilateral flows'!F131-'estimated bilateral flows'!F150</f>
        <v>3920.1346890046248</v>
      </c>
      <c r="G36" s="3">
        <f>'reported positions'!G74-'reported positions'!G55+'estimated bilateral flows'!G93+'estimated bilateral flows'!G112+'estimated bilateral flows'!G131+'estimated bilateral flows'!G150</f>
        <v>-3066.0328994966999</v>
      </c>
      <c r="H36" s="3">
        <f>'reported positions'!H74-'reported positions'!H55+'estimated bilateral flows'!H93+'estimated bilateral flows'!H112+'estimated bilateral flows'!H131+'estimated bilateral flows'!H150</f>
        <v>-51832.051221468166</v>
      </c>
      <c r="I36" s="3">
        <f>'reported positions'!I74-'reported positions'!I55+'estimated bilateral flows'!I93+'estimated bilateral flows'!I112+'estimated bilateral flows'!I131+'estimated bilateral flows'!I150</f>
        <v>-32059.31353942211</v>
      </c>
      <c r="J36" s="4">
        <f>'reported positions'!J74-'reported positions'!J55+'estimated bilateral flows'!J93+'estimated bilateral flows'!J112+'estimated bilateral flows'!J131+'estimated bilateral flows'!J150</f>
        <v>0</v>
      </c>
    </row>
    <row r="37" spans="1:10">
      <c r="A37" s="3" t="s">
        <v>4</v>
      </c>
      <c r="B37" s="3" t="s">
        <v>19</v>
      </c>
      <c r="C37" s="9">
        <v>2008</v>
      </c>
      <c r="D37" s="3">
        <f>'reported positions'!D75-'reported positions'!D56-'estimated bilateral flows'!D94-'estimated bilateral flows'!D113-'estimated bilateral flows'!D132-'estimated bilateral flows'!D151</f>
        <v>-22431.763913695435</v>
      </c>
      <c r="E37" s="3">
        <f>'reported positions'!E75-'reported positions'!E56-'estimated bilateral flows'!E94-'estimated bilateral flows'!E113-'estimated bilateral flows'!E132-'estimated bilateral flows'!E151</f>
        <v>-321425.35554134857</v>
      </c>
      <c r="F37" s="3">
        <f>'reported positions'!F75-'reported positions'!F56-'estimated bilateral flows'!F94-'estimated bilateral flows'!F113-'estimated bilateral flows'!F132-'estimated bilateral flows'!F151</f>
        <v>-201361.56510635983</v>
      </c>
      <c r="G37" s="3">
        <f>'reported positions'!G75-'reported positions'!G56+'estimated bilateral flows'!G94+'estimated bilateral flows'!G113+'estimated bilateral flows'!G132+'estimated bilateral flows'!G151</f>
        <v>-4572.3144952333341</v>
      </c>
      <c r="H37" s="3">
        <f>'reported positions'!H75-'reported positions'!H56+'estimated bilateral flows'!H94+'estimated bilateral flows'!H113+'estimated bilateral flows'!H132+'estimated bilateral flows'!H151</f>
        <v>-166348.03370961844</v>
      </c>
      <c r="I37" s="3">
        <f>'reported positions'!I75-'reported positions'!I56+'estimated bilateral flows'!I94+'estimated bilateral flows'!I113+'estimated bilateral flows'!I132+'estimated bilateral flows'!I151</f>
        <v>-109336.14783968629</v>
      </c>
      <c r="J37" s="4">
        <f>'reported positions'!J75-'reported positions'!J56+'estimated bilateral flows'!J94+'estimated bilateral flows'!J113+'estimated bilateral flows'!J132+'estimated bilateral flows'!J151</f>
        <v>2116.6515756617046</v>
      </c>
    </row>
    <row r="38" spans="1:10">
      <c r="A38" s="3" t="s">
        <v>4</v>
      </c>
      <c r="B38" s="3" t="s">
        <v>36</v>
      </c>
      <c r="C38" s="9">
        <v>2008</v>
      </c>
      <c r="D38" s="3">
        <f t="shared" ref="D38:J38" si="1">SUM(D21:D37)</f>
        <v>-40026.053704828249</v>
      </c>
      <c r="E38" s="3">
        <f t="shared" si="1"/>
        <v>-494018.15319373447</v>
      </c>
      <c r="F38" s="3">
        <f t="shared" si="1"/>
        <v>-224795.47930493098</v>
      </c>
      <c r="G38" s="3">
        <f t="shared" si="1"/>
        <v>-21782.431659186674</v>
      </c>
      <c r="H38" s="3">
        <f t="shared" si="1"/>
        <v>-348722.64045468386</v>
      </c>
      <c r="I38" s="3">
        <f t="shared" si="1"/>
        <v>-255515.64689735108</v>
      </c>
      <c r="J38" s="3">
        <f t="shared" si="1"/>
        <v>1063.1196300194347</v>
      </c>
    </row>
    <row r="39" spans="1:10">
      <c r="A39" s="3" t="s">
        <v>4</v>
      </c>
      <c r="B39" s="3" t="s">
        <v>38</v>
      </c>
      <c r="C39" s="9">
        <v>2008</v>
      </c>
      <c r="D39" s="3">
        <v>-41457.063041701047</v>
      </c>
      <c r="E39" s="3">
        <v>-534943.25460035878</v>
      </c>
      <c r="F39" s="3">
        <v>-189230.29449253349</v>
      </c>
      <c r="G39" s="3">
        <v>-24548.255076186477</v>
      </c>
      <c r="H39" s="3">
        <v>-386174.94318085071</v>
      </c>
      <c r="I39" s="3">
        <v>-159330.02538896128</v>
      </c>
      <c r="J39" s="3">
        <v>-14186.386507833849</v>
      </c>
    </row>
    <row r="40" spans="1:10">
      <c r="A40" s="3" t="s">
        <v>5</v>
      </c>
      <c r="B40" s="3" t="s">
        <v>3</v>
      </c>
      <c r="C40" s="9">
        <v>2008</v>
      </c>
      <c r="D40" s="3">
        <f>'reported positions'!D97-'reported positions'!D78-'estimated bilateral flows'!D211</f>
        <v>-0.12677421528411684</v>
      </c>
      <c r="E40" s="3">
        <f>'reported positions'!E97-'reported positions'!E78-'estimated bilateral flows'!E211</f>
        <v>0</v>
      </c>
      <c r="F40" s="3">
        <f>'reported positions'!F97-'reported positions'!F78-'estimated bilateral flows'!F211</f>
        <v>-13.784130779936968</v>
      </c>
      <c r="G40" s="3">
        <f>'reported positions'!G97-'reported positions'!G78+'estimated bilateral flows'!G211</f>
        <v>0</v>
      </c>
      <c r="H40" s="3">
        <f>'reported positions'!H97-'reported positions'!H78+'estimated bilateral flows'!H211</f>
        <v>-338.6328728206845</v>
      </c>
      <c r="I40" s="3">
        <f>'reported positions'!I97-'reported positions'!I78+'estimated bilateral flows'!I211</f>
        <v>599.84064000000001</v>
      </c>
      <c r="J40" s="4">
        <f>'reported positions'!J97-'reported positions'!J78+'estimated bilateral flows'!J211</f>
        <v>0</v>
      </c>
    </row>
    <row r="41" spans="1:10">
      <c r="A41" s="3" t="s">
        <v>5</v>
      </c>
      <c r="B41" s="3" t="s">
        <v>4</v>
      </c>
      <c r="C41" s="9">
        <v>2008</v>
      </c>
      <c r="D41" s="3">
        <f>'reported positions'!D98-'reported positions'!D79-'estimated bilateral flows'!D212</f>
        <v>0.47501079993552697</v>
      </c>
      <c r="E41" s="3">
        <f>'reported positions'!E98-'reported positions'!E79-'estimated bilateral flows'!E212</f>
        <v>-2013.6018468682269</v>
      </c>
      <c r="F41" s="3">
        <f>'reported positions'!F98-'reported positions'!F79-'estimated bilateral flows'!F212</f>
        <v>-1184.7518369677107</v>
      </c>
      <c r="G41" s="3">
        <f>'reported positions'!G98-'reported positions'!G79+'estimated bilateral flows'!G212</f>
        <v>0</v>
      </c>
      <c r="H41" s="3">
        <f>'reported positions'!H98-'reported positions'!H79+'estimated bilateral flows'!H212</f>
        <v>-1018.4252573918923</v>
      </c>
      <c r="I41" s="3">
        <f>'reported positions'!I98-'reported positions'!I79+'estimated bilateral flows'!I212</f>
        <v>0</v>
      </c>
      <c r="J41" s="4">
        <f>'reported positions'!J98-'reported positions'!J79+'estimated bilateral flows'!J212</f>
        <v>0</v>
      </c>
    </row>
    <row r="42" spans="1:10">
      <c r="A42" s="3" t="s">
        <v>5</v>
      </c>
      <c r="B42" s="3" t="s">
        <v>5</v>
      </c>
      <c r="C42" s="9">
        <v>2008</v>
      </c>
      <c r="D42" s="3">
        <f>'reported positions'!D99-'reported positions'!D80-'estimated bilateral flows'!D213</f>
        <v>0</v>
      </c>
      <c r="E42" s="3">
        <f>'reported positions'!E99-'reported positions'!E80-'estimated bilateral flows'!E213</f>
        <v>0</v>
      </c>
      <c r="F42" s="3">
        <f>'reported positions'!F99-'reported positions'!F80-'estimated bilateral flows'!F213</f>
        <v>0</v>
      </c>
      <c r="G42" s="3">
        <f>'reported positions'!G99-'reported positions'!G80+'estimated bilateral flows'!G213</f>
        <v>0</v>
      </c>
      <c r="H42" s="3">
        <f>'reported positions'!H99-'reported positions'!H80+'estimated bilateral flows'!H213</f>
        <v>0</v>
      </c>
      <c r="I42" s="3">
        <f>'reported positions'!I99-'reported positions'!I80+'estimated bilateral flows'!I213</f>
        <v>0</v>
      </c>
      <c r="J42" s="4">
        <f>'reported positions'!J99-'reported positions'!J80+'estimated bilateral flows'!J213</f>
        <v>0</v>
      </c>
    </row>
    <row r="43" spans="1:10">
      <c r="A43" s="3" t="s">
        <v>5</v>
      </c>
      <c r="B43" s="3" t="s">
        <v>6</v>
      </c>
      <c r="C43" s="9">
        <v>2008</v>
      </c>
      <c r="D43" s="3">
        <f>'reported positions'!D100-'reported positions'!D81-'estimated bilateral flows'!D214</f>
        <v>-77.079311503618641</v>
      </c>
      <c r="E43" s="3">
        <f>'reported positions'!E100-'reported positions'!E81-'estimated bilateral flows'!E214</f>
        <v>-712.38418222205655</v>
      </c>
      <c r="F43" s="3">
        <f>'reported positions'!F100-'reported positions'!F81-'estimated bilateral flows'!F214</f>
        <v>-14786.983589456735</v>
      </c>
      <c r="G43" s="3">
        <f>'reported positions'!G100-'reported positions'!G81+'estimated bilateral flows'!G214</f>
        <v>0</v>
      </c>
      <c r="H43" s="3">
        <f>'reported positions'!H100-'reported positions'!H81+'estimated bilateral flows'!H214</f>
        <v>-3049.9895679595302</v>
      </c>
      <c r="I43" s="3">
        <f>'reported positions'!I100-'reported positions'!I81+'estimated bilateral flows'!I214</f>
        <v>0</v>
      </c>
      <c r="J43" s="4">
        <f>'reported positions'!J100-'reported positions'!J81+'estimated bilateral flows'!J214</f>
        <v>0</v>
      </c>
    </row>
    <row r="44" spans="1:10">
      <c r="A44" s="3" t="s">
        <v>5</v>
      </c>
      <c r="B44" s="3" t="s">
        <v>7</v>
      </c>
      <c r="C44" s="9">
        <v>2008</v>
      </c>
      <c r="D44" s="3">
        <f>'reported positions'!D101-'reported positions'!D82-'estimated bilateral flows'!D215</f>
        <v>518.75978991992156</v>
      </c>
      <c r="E44" s="3">
        <f>'reported positions'!E101-'reported positions'!E82-'estimated bilateral flows'!E215</f>
        <v>194.64100224721642</v>
      </c>
      <c r="F44" s="3">
        <f>'reported positions'!F101-'reported positions'!F82-'estimated bilateral flows'!F215</f>
        <v>-31692.482870487653</v>
      </c>
      <c r="G44" s="3">
        <f>'reported positions'!G101-'reported positions'!G82+'estimated bilateral flows'!G215</f>
        <v>-6878.5958682243045</v>
      </c>
      <c r="H44" s="3">
        <f>'reported positions'!H101-'reported positions'!H82+'estimated bilateral flows'!H215</f>
        <v>-694.88782502731112</v>
      </c>
      <c r="I44" s="3">
        <f>'reported positions'!I101-'reported positions'!I82+'estimated bilateral flows'!I215</f>
        <v>1951.8624</v>
      </c>
      <c r="J44" s="4">
        <f>'reported positions'!J101-'reported positions'!J82+'estimated bilateral flows'!J215</f>
        <v>-1646.8926679139113</v>
      </c>
    </row>
    <row r="45" spans="1:10">
      <c r="A45" s="3" t="s">
        <v>5</v>
      </c>
      <c r="B45" s="3" t="s">
        <v>8</v>
      </c>
      <c r="C45" s="9">
        <v>2008</v>
      </c>
      <c r="D45" s="3">
        <f>'reported positions'!D102-'reported positions'!D83-'estimated bilateral flows'!D216</f>
        <v>-467.24108412873761</v>
      </c>
      <c r="E45" s="3">
        <f>'reported positions'!E102-'reported positions'!E83-'estimated bilateral flows'!E216</f>
        <v>-172171.67308456812</v>
      </c>
      <c r="F45" s="3">
        <f>'reported positions'!F102-'reported positions'!F83-'estimated bilateral flows'!F216</f>
        <v>-66376.856720465454</v>
      </c>
      <c r="G45" s="3">
        <f>'reported positions'!G102-'reported positions'!G83+'estimated bilateral flows'!G216</f>
        <v>-3390.1103811510629</v>
      </c>
      <c r="H45" s="3">
        <f>'reported positions'!H102-'reported positions'!H83+'estimated bilateral flows'!H216</f>
        <v>-36336.810668294784</v>
      </c>
      <c r="I45" s="3">
        <f>'reported positions'!I102-'reported positions'!I83+'estimated bilateral flows'!I216</f>
        <v>-4084.8780530746899</v>
      </c>
      <c r="J45" s="4">
        <f>'reported positions'!J102-'reported positions'!J83+'estimated bilateral flows'!J216</f>
        <v>0</v>
      </c>
    </row>
    <row r="46" spans="1:10">
      <c r="A46" s="3" t="s">
        <v>5</v>
      </c>
      <c r="B46" s="3" t="s">
        <v>9</v>
      </c>
      <c r="C46" s="9">
        <v>2008</v>
      </c>
      <c r="D46" s="3">
        <f>'reported positions'!D103-'reported positions'!D84-'estimated bilateral flows'!D217</f>
        <v>0</v>
      </c>
      <c r="E46" s="3">
        <f>'reported positions'!E103-'reported positions'!E84-'estimated bilateral flows'!E217</f>
        <v>0</v>
      </c>
      <c r="F46" s="3">
        <f>'reported positions'!F103-'reported positions'!F84-'estimated bilateral flows'!F217</f>
        <v>-6.0311303825942062</v>
      </c>
      <c r="G46" s="3">
        <f>'reported positions'!G103-'reported positions'!G84+'estimated bilateral flows'!G217</f>
        <v>0</v>
      </c>
      <c r="H46" s="3">
        <f>'reported positions'!H103-'reported positions'!H84+'estimated bilateral flows'!H217</f>
        <v>29.237501943952768</v>
      </c>
      <c r="I46" s="3">
        <f>'reported positions'!I103-'reported positions'!I84+'estimated bilateral flows'!I217</f>
        <v>0</v>
      </c>
      <c r="J46" s="4">
        <f>'reported positions'!J103-'reported positions'!J84+'estimated bilateral flows'!J217</f>
        <v>0</v>
      </c>
    </row>
    <row r="47" spans="1:10">
      <c r="A47" s="3" t="s">
        <v>5</v>
      </c>
      <c r="B47" s="3" t="s">
        <v>10</v>
      </c>
      <c r="C47" s="9">
        <v>2008</v>
      </c>
      <c r="D47" s="3">
        <f>'reported positions'!D104-'reported positions'!D85-'estimated bilateral flows'!D218</f>
        <v>12.118491091512301</v>
      </c>
      <c r="E47" s="3">
        <f>'reported positions'!E104-'reported positions'!E85-'estimated bilateral flows'!E218</f>
        <v>-31262.839510057216</v>
      </c>
      <c r="F47" s="3">
        <f>'reported positions'!F104-'reported positions'!F85-'estimated bilateral flows'!F218</f>
        <v>-9865.1828130396625</v>
      </c>
      <c r="G47" s="3">
        <f>'reported positions'!G104-'reported positions'!G85+'estimated bilateral flows'!G218</f>
        <v>2720.7062281708368</v>
      </c>
      <c r="H47" s="3">
        <f>'reported positions'!H104-'reported positions'!H85+'estimated bilateral flows'!H218</f>
        <v>-113.1758850427611</v>
      </c>
      <c r="I47" s="3">
        <f>'reported positions'!I104-'reported positions'!I85+'estimated bilateral flows'!I218</f>
        <v>0</v>
      </c>
      <c r="J47" s="4">
        <f>'reported positions'!J104-'reported positions'!J85+'estimated bilateral flows'!J218</f>
        <v>-190.02607706699928</v>
      </c>
    </row>
    <row r="48" spans="1:10">
      <c r="A48" s="3" t="s">
        <v>5</v>
      </c>
      <c r="B48" s="3" t="s">
        <v>11</v>
      </c>
      <c r="C48" s="9">
        <v>2008</v>
      </c>
      <c r="D48" s="3">
        <f>'reported positions'!D105-'reported positions'!D86-'estimated bilateral flows'!D219</f>
        <v>-53.10224656453228</v>
      </c>
      <c r="E48" s="3">
        <f>'reported positions'!E105-'reported positions'!E86-'estimated bilateral flows'!E219</f>
        <v>0</v>
      </c>
      <c r="F48" s="3">
        <f>'reported positions'!F105-'reported positions'!F86-'estimated bilateral flows'!F219</f>
        <v>2280.1660160738315</v>
      </c>
      <c r="G48" s="3">
        <f>'reported positions'!G105-'reported positions'!G86+'estimated bilateral flows'!G219</f>
        <v>0</v>
      </c>
      <c r="H48" s="3">
        <f>'reported positions'!H105-'reported positions'!H86+'estimated bilateral flows'!H219</f>
        <v>-19038.395059576043</v>
      </c>
      <c r="I48" s="3">
        <f>'reported positions'!I105-'reported positions'!I86+'estimated bilateral flows'!I219</f>
        <v>0</v>
      </c>
      <c r="J48" s="4">
        <f>'reported positions'!J105-'reported positions'!J86+'estimated bilateral flows'!J219</f>
        <v>0</v>
      </c>
    </row>
    <row r="49" spans="1:10">
      <c r="A49" s="3" t="s">
        <v>5</v>
      </c>
      <c r="B49" s="3" t="s">
        <v>12</v>
      </c>
      <c r="C49" s="9">
        <v>2008</v>
      </c>
      <c r="D49" s="3">
        <f>'reported positions'!D106-'reported positions'!D87-'estimated bilateral flows'!D220</f>
        <v>0</v>
      </c>
      <c r="E49" s="3">
        <f>'reported positions'!E106-'reported positions'!E87-'estimated bilateral flows'!E220</f>
        <v>0</v>
      </c>
      <c r="F49" s="3">
        <f>'reported positions'!F106-'reported positions'!F87-'estimated bilateral flows'!F220</f>
        <v>0</v>
      </c>
      <c r="G49" s="3">
        <f>'reported positions'!G106-'reported positions'!G87+'estimated bilateral flows'!G220</f>
        <v>0</v>
      </c>
      <c r="H49" s="3">
        <f>'reported positions'!H106-'reported positions'!H87+'estimated bilateral flows'!H220</f>
        <v>0</v>
      </c>
      <c r="I49" s="3">
        <f>'reported positions'!I106-'reported positions'!I87+'estimated bilateral flows'!I220</f>
        <v>0</v>
      </c>
      <c r="J49" s="4">
        <f>'reported positions'!J106-'reported positions'!J87+'estimated bilateral flows'!J220</f>
        <v>0</v>
      </c>
    </row>
    <row r="50" spans="1:10">
      <c r="A50" s="3" t="s">
        <v>5</v>
      </c>
      <c r="B50" s="3" t="s">
        <v>13</v>
      </c>
      <c r="C50" s="9">
        <v>2008</v>
      </c>
      <c r="D50" s="3">
        <f>'reported positions'!D107-'reported positions'!D88-'estimated bilateral flows'!D221</f>
        <v>-41.649999168222081</v>
      </c>
      <c r="E50" s="3">
        <f>'reported positions'!E107-'reported positions'!E88-'estimated bilateral flows'!E221</f>
        <v>-2778.8427722776441</v>
      </c>
      <c r="F50" s="3">
        <f>'reported positions'!F107-'reported positions'!F88-'estimated bilateral flows'!F221</f>
        <v>-1015.7482107138474</v>
      </c>
      <c r="G50" s="3">
        <f>'reported positions'!G107-'reported positions'!G88+'estimated bilateral flows'!G221</f>
        <v>0</v>
      </c>
      <c r="H50" s="3">
        <f>'reported positions'!H107-'reported positions'!H88+'estimated bilateral flows'!H221</f>
        <v>103.33488853741994</v>
      </c>
      <c r="I50" s="3">
        <f>'reported positions'!I107-'reported positions'!I88+'estimated bilateral flows'!I221</f>
        <v>0</v>
      </c>
      <c r="J50" s="4">
        <f>'reported positions'!J107-'reported positions'!J88+'estimated bilateral flows'!J221</f>
        <v>0</v>
      </c>
    </row>
    <row r="51" spans="1:10">
      <c r="A51" s="3" t="s">
        <v>5</v>
      </c>
      <c r="B51" s="3" t="s">
        <v>14</v>
      </c>
      <c r="C51" s="9">
        <v>2008</v>
      </c>
      <c r="D51" s="3">
        <f>'reported positions'!D108-'reported positions'!D89-'estimated bilateral flows'!D222</f>
        <v>0</v>
      </c>
      <c r="E51" s="3">
        <f>'reported positions'!E108-'reported positions'!E89-'estimated bilateral flows'!E222</f>
        <v>0</v>
      </c>
      <c r="F51" s="3">
        <f>'reported positions'!F108-'reported positions'!F89-'estimated bilateral flows'!F222</f>
        <v>0</v>
      </c>
      <c r="G51" s="3">
        <f>'reported positions'!G108-'reported positions'!G89+'estimated bilateral flows'!G222</f>
        <v>0</v>
      </c>
      <c r="H51" s="3">
        <f>'reported positions'!H108-'reported positions'!H89+'estimated bilateral flows'!H222</f>
        <v>0</v>
      </c>
      <c r="I51" s="3">
        <f>'reported positions'!I108-'reported positions'!I89+'estimated bilateral flows'!I222</f>
        <v>0</v>
      </c>
      <c r="J51" s="4">
        <f>'reported positions'!J108-'reported positions'!J89+'estimated bilateral flows'!J222</f>
        <v>0</v>
      </c>
    </row>
    <row r="52" spans="1:10">
      <c r="A52" s="3" t="s">
        <v>5</v>
      </c>
      <c r="B52" s="3" t="s">
        <v>15</v>
      </c>
      <c r="C52" s="9">
        <v>2008</v>
      </c>
      <c r="D52" s="3">
        <f>'reported positions'!D109-'reported positions'!D90-'estimated bilateral flows'!D223</f>
        <v>5</v>
      </c>
      <c r="E52" s="3">
        <f>'reported positions'!E109-'reported positions'!E90-'estimated bilateral flows'!E223</f>
        <v>0</v>
      </c>
      <c r="F52" s="3">
        <f>'reported positions'!F109-'reported positions'!F90-'estimated bilateral flows'!F223</f>
        <v>-7.1494212232197087</v>
      </c>
      <c r="G52" s="3">
        <f>'reported positions'!G109-'reported positions'!G90+'estimated bilateral flows'!G223</f>
        <v>0</v>
      </c>
      <c r="H52" s="3">
        <f>'reported positions'!H109-'reported positions'!H90+'estimated bilateral flows'!H223</f>
        <v>-1742.6080450868426</v>
      </c>
      <c r="I52" s="3">
        <f>'reported positions'!I109-'reported positions'!I90+'estimated bilateral flows'!I223</f>
        <v>0</v>
      </c>
      <c r="J52" s="4">
        <f>'reported positions'!J109-'reported positions'!J90+'estimated bilateral flows'!J223</f>
        <v>0</v>
      </c>
    </row>
    <row r="53" spans="1:10">
      <c r="A53" s="3" t="s">
        <v>5</v>
      </c>
      <c r="B53" s="3" t="s">
        <v>16</v>
      </c>
      <c r="C53" s="9">
        <v>2008</v>
      </c>
      <c r="D53" s="3">
        <f>'reported positions'!D110-'reported positions'!D91-'estimated bilateral flows'!D224</f>
        <v>606.0428529572556</v>
      </c>
      <c r="E53" s="3">
        <f>'reported positions'!E110-'reported positions'!E91-'estimated bilateral flows'!E224</f>
        <v>3722.2622071773449</v>
      </c>
      <c r="F53" s="3">
        <f>'reported positions'!F110-'reported positions'!F91-'estimated bilateral flows'!F224</f>
        <v>-346.40433098854555</v>
      </c>
      <c r="G53" s="3">
        <f>'reported positions'!G110-'reported positions'!G91+'estimated bilateral flows'!G224</f>
        <v>0</v>
      </c>
      <c r="H53" s="3">
        <f>'reported positions'!H110-'reported positions'!H91+'estimated bilateral flows'!H224</f>
        <v>597.39353742630101</v>
      </c>
      <c r="I53" s="3">
        <f>'reported positions'!I110-'reported positions'!I91+'estimated bilateral flows'!I224</f>
        <v>0</v>
      </c>
      <c r="J53" s="4">
        <f>'reported positions'!J110-'reported positions'!J91+'estimated bilateral flows'!J224</f>
        <v>0</v>
      </c>
    </row>
    <row r="54" spans="1:10">
      <c r="A54" s="3" t="s">
        <v>5</v>
      </c>
      <c r="B54" s="3" t="s">
        <v>17</v>
      </c>
      <c r="C54" s="9">
        <v>2008</v>
      </c>
      <c r="D54" s="3">
        <f>'reported positions'!D111-'reported positions'!D92-'estimated bilateral flows'!D225</f>
        <v>3.6624048526610489</v>
      </c>
      <c r="E54" s="3">
        <f>'reported positions'!E111-'reported positions'!E92-'estimated bilateral flows'!E225</f>
        <v>-1534.8768095864984</v>
      </c>
      <c r="F54" s="3">
        <f>'reported positions'!F111-'reported positions'!F92-'estimated bilateral flows'!F225</f>
        <v>-637.9441548252039</v>
      </c>
      <c r="G54" s="3">
        <f>'reported positions'!G111-'reported positions'!G92+'estimated bilateral flows'!G225</f>
        <v>0</v>
      </c>
      <c r="H54" s="3">
        <f>'reported positions'!H111-'reported positions'!H92+'estimated bilateral flows'!H225</f>
        <v>-2.6100913575727493</v>
      </c>
      <c r="I54" s="3">
        <f>'reported positions'!I111-'reported positions'!I92+'estimated bilateral flows'!I225</f>
        <v>0</v>
      </c>
      <c r="J54" s="4">
        <f>'reported positions'!J111-'reported positions'!J92+'estimated bilateral flows'!J225</f>
        <v>0</v>
      </c>
    </row>
    <row r="55" spans="1:10">
      <c r="A55" s="3" t="s">
        <v>5</v>
      </c>
      <c r="B55" s="3" t="s">
        <v>18</v>
      </c>
      <c r="C55" s="9">
        <v>2008</v>
      </c>
      <c r="D55" s="3">
        <f>'reported positions'!D112-'reported positions'!D93-'estimated bilateral flows'!D226</f>
        <v>212.01223915170004</v>
      </c>
      <c r="E55" s="3">
        <f>'reported positions'!E112-'reported positions'!E93-'estimated bilateral flows'!E226</f>
        <v>-4231.7833441556104</v>
      </c>
      <c r="F55" s="3">
        <f>'reported positions'!F112-'reported positions'!F93-'estimated bilateral flows'!F226</f>
        <v>-26857.584858901555</v>
      </c>
      <c r="G55" s="3">
        <f>'reported positions'!G112-'reported positions'!G93+'estimated bilateral flows'!G226</f>
        <v>0</v>
      </c>
      <c r="H55" s="3">
        <f>'reported positions'!H112-'reported positions'!H93+'estimated bilateral flows'!H226</f>
        <v>-666.40901334611965</v>
      </c>
      <c r="I55" s="3">
        <f>'reported positions'!I112-'reported positions'!I93+'estimated bilateral flows'!I226</f>
        <v>0</v>
      </c>
      <c r="J55" s="4">
        <f>'reported positions'!J112-'reported positions'!J93+'estimated bilateral flows'!J226</f>
        <v>-316.71012844499273</v>
      </c>
    </row>
    <row r="56" spans="1:10">
      <c r="A56" s="3" t="s">
        <v>5</v>
      </c>
      <c r="B56" s="3" t="s">
        <v>19</v>
      </c>
      <c r="C56" s="9">
        <v>2008</v>
      </c>
      <c r="D56" s="3">
        <f>'reported positions'!D113-'reported positions'!D94-'estimated bilateral flows'!D227</f>
        <v>-37.935367184268898</v>
      </c>
      <c r="E56" s="3">
        <f>'reported positions'!E113-'reported positions'!E94-'estimated bilateral flows'!E227</f>
        <v>-9756.1639467222485</v>
      </c>
      <c r="F56" s="3">
        <f>'reported positions'!F113-'reported positions'!F94-'estimated bilateral flows'!F227</f>
        <v>-44430.905052964408</v>
      </c>
      <c r="G56" s="3">
        <f>'reported positions'!G113-'reported positions'!G94+'estimated bilateral flows'!G227</f>
        <v>15549.592898055074</v>
      </c>
      <c r="H56" s="3">
        <f>'reported positions'!H113-'reported positions'!H94+'estimated bilateral flows'!H227</f>
        <v>-645.32122691301493</v>
      </c>
      <c r="I56" s="3">
        <f>'reported positions'!I113-'reported positions'!I94+'estimated bilateral flows'!I227</f>
        <v>-5492.6574268079466</v>
      </c>
      <c r="J56" s="4">
        <f>'reported positions'!J113-'reported positions'!J94+'estimated bilateral flows'!J227</f>
        <v>-4117.2316697848437</v>
      </c>
    </row>
    <row r="57" spans="1:10">
      <c r="A57" s="3" t="s">
        <v>5</v>
      </c>
      <c r="B57" s="3" t="s">
        <v>36</v>
      </c>
      <c r="C57" s="9">
        <v>2008</v>
      </c>
      <c r="D57" s="3">
        <f t="shared" ref="D57:J57" si="2">SUM(D40:D56)</f>
        <v>680.93600600832247</v>
      </c>
      <c r="E57" s="3">
        <f t="shared" si="2"/>
        <v>-220545.26228703308</v>
      </c>
      <c r="F57" s="3">
        <f t="shared" si="2"/>
        <v>-194941.6431051227</v>
      </c>
      <c r="G57" s="3">
        <f t="shared" si="2"/>
        <v>8001.5928768505437</v>
      </c>
      <c r="H57" s="3">
        <f t="shared" si="2"/>
        <v>-62917.299584908884</v>
      </c>
      <c r="I57" s="3">
        <f t="shared" si="2"/>
        <v>-7025.8324398826371</v>
      </c>
      <c r="J57" s="3">
        <f t="shared" si="2"/>
        <v>-6270.860543210747</v>
      </c>
    </row>
    <row r="58" spans="1:10">
      <c r="A58" s="3" t="s">
        <v>5</v>
      </c>
      <c r="B58" s="3" t="s">
        <v>38</v>
      </c>
      <c r="C58" s="9">
        <v>2008</v>
      </c>
      <c r="D58" s="3">
        <v>-1589.12</v>
      </c>
      <c r="E58" s="3">
        <v>64008.935999999987</v>
      </c>
      <c r="F58" s="3">
        <v>12778.99</v>
      </c>
      <c r="G58" s="3">
        <v>-32.69999999999709</v>
      </c>
      <c r="H58" s="3">
        <v>16229</v>
      </c>
      <c r="I58" s="3">
        <v>682.63000000000011</v>
      </c>
      <c r="J58" s="3">
        <v>-6334.2025688997819</v>
      </c>
    </row>
    <row r="59" spans="1:10">
      <c r="A59" s="3" t="s">
        <v>6</v>
      </c>
      <c r="B59" s="3" t="s">
        <v>3</v>
      </c>
      <c r="C59" s="9">
        <v>2008</v>
      </c>
      <c r="D59" s="3">
        <f>'reported positions'!D135-'reported positions'!D116-'estimated bilateral flows'!D287</f>
        <v>-2437.0771402157688</v>
      </c>
      <c r="E59" s="3">
        <f>'reported positions'!E135-'reported positions'!E116-'estimated bilateral flows'!E287</f>
        <v>0</v>
      </c>
      <c r="F59" s="3">
        <f>'reported positions'!F135-'reported positions'!F116-'estimated bilateral flows'!F287</f>
        <v>0.6978518563653876</v>
      </c>
      <c r="G59" s="3">
        <f>'reported positions'!G135-'reported positions'!G116+'estimated bilateral flows'!G287</f>
        <v>225.0020771798259</v>
      </c>
      <c r="H59" s="3">
        <f>'reported positions'!H135-'reported positions'!H116+'estimated bilateral flows'!H287</f>
        <v>0</v>
      </c>
      <c r="I59" s="3">
        <f>'reported positions'!I135-'reported positions'!I116+'estimated bilateral flows'!I287</f>
        <v>-2708.9553299786353</v>
      </c>
      <c r="J59" s="4">
        <f>'reported positions'!J135-'reported positions'!J116+'estimated bilateral flows'!J287</f>
        <v>0</v>
      </c>
    </row>
    <row r="60" spans="1:10">
      <c r="A60" s="3" t="s">
        <v>6</v>
      </c>
      <c r="B60" s="3" t="s">
        <v>4</v>
      </c>
      <c r="C60" s="9">
        <v>2008</v>
      </c>
      <c r="D60" s="3">
        <f>'reported positions'!D136-'reported positions'!D117-'estimated bilateral flows'!D288</f>
        <v>21.825648585799687</v>
      </c>
      <c r="E60" s="3">
        <f>'reported positions'!E136-'reported positions'!E117-'estimated bilateral flows'!E288</f>
        <v>-4382.0544083426421</v>
      </c>
      <c r="F60" s="3">
        <f>'reported positions'!F136-'reported positions'!F117-'estimated bilateral flows'!F288</f>
        <v>-6450.8376292601761</v>
      </c>
      <c r="G60" s="3">
        <f>'reported positions'!G136-'reported positions'!G117+'estimated bilateral flows'!G288</f>
        <v>227.49969733870648</v>
      </c>
      <c r="H60" s="3">
        <f>'reported positions'!H136-'reported positions'!H117+'estimated bilateral flows'!H288</f>
        <v>-2315.5789223356123</v>
      </c>
      <c r="I60" s="3">
        <f>'reported positions'!I136-'reported positions'!I117+'estimated bilateral flows'!I288</f>
        <v>-216.16912112254718</v>
      </c>
      <c r="J60" s="4">
        <f>'reported positions'!J136-'reported positions'!J117+'estimated bilateral flows'!J288</f>
        <v>0</v>
      </c>
    </row>
    <row r="61" spans="1:10">
      <c r="A61" s="3" t="s">
        <v>6</v>
      </c>
      <c r="B61" s="3" t="s">
        <v>5</v>
      </c>
      <c r="C61" s="9">
        <v>2008</v>
      </c>
      <c r="D61" s="3">
        <f>'reported positions'!D137-'reported positions'!D118-'estimated bilateral flows'!D289</f>
        <v>0</v>
      </c>
      <c r="E61" s="3">
        <f>'reported positions'!E137-'reported positions'!E118-'estimated bilateral flows'!E289</f>
        <v>0</v>
      </c>
      <c r="F61" s="3">
        <f>'reported positions'!F137-'reported positions'!F118-'estimated bilateral flows'!F289</f>
        <v>0</v>
      </c>
      <c r="G61" s="3">
        <f>'reported positions'!G137-'reported positions'!G118+'estimated bilateral flows'!G289</f>
        <v>-15.212241780335567</v>
      </c>
      <c r="H61" s="3">
        <f>'reported positions'!H137-'reported positions'!H118+'estimated bilateral flows'!H289</f>
        <v>-6285.7266366287949</v>
      </c>
      <c r="I61" s="3">
        <f>'reported positions'!I137-'reported positions'!I118+'estimated bilateral flows'!I289</f>
        <v>-13372.158730914391</v>
      </c>
      <c r="J61" s="4">
        <f>'reported positions'!J137-'reported positions'!J118+'estimated bilateral flows'!J289</f>
        <v>0</v>
      </c>
    </row>
    <row r="62" spans="1:10">
      <c r="A62" s="3" t="s">
        <v>6</v>
      </c>
      <c r="B62" s="3" t="s">
        <v>6</v>
      </c>
      <c r="C62" s="9">
        <v>2008</v>
      </c>
      <c r="D62" s="3">
        <f>'reported positions'!D138-'reported positions'!D119-'estimated bilateral flows'!D290</f>
        <v>6309.6490975447787</v>
      </c>
      <c r="E62" s="3">
        <f>'reported positions'!E138-'reported positions'!E119-'estimated bilateral flows'!E290</f>
        <v>0</v>
      </c>
      <c r="F62" s="3">
        <f>'reported positions'!F138-'reported positions'!F119-'estimated bilateral flows'!F290</f>
        <v>-1452.1886785875595</v>
      </c>
      <c r="G62" s="3">
        <f>'reported positions'!G138-'reported positions'!G119+'estimated bilateral flows'!G290</f>
        <v>6661.2492558605536</v>
      </c>
      <c r="H62" s="3">
        <f>'reported positions'!H138-'reported positions'!H119+'estimated bilateral flows'!H290</f>
        <v>0</v>
      </c>
      <c r="I62" s="3">
        <f>'reported positions'!I138-'reported positions'!I119+'estimated bilateral flows'!I290</f>
        <v>-1616.8452222064859</v>
      </c>
      <c r="J62" s="4">
        <f>'reported positions'!J138-'reported positions'!J119+'estimated bilateral flows'!J290</f>
        <v>0</v>
      </c>
    </row>
    <row r="63" spans="1:10">
      <c r="A63" s="3" t="s">
        <v>6</v>
      </c>
      <c r="B63" s="3" t="s">
        <v>7</v>
      </c>
      <c r="C63" s="9">
        <v>2008</v>
      </c>
      <c r="D63" s="3">
        <f>'reported positions'!D139-'reported positions'!D120-'estimated bilateral flows'!D291</f>
        <v>-24460.959391017805</v>
      </c>
      <c r="E63" s="3">
        <f>'reported positions'!E139-'reported positions'!E120-'estimated bilateral flows'!E291</f>
        <v>0</v>
      </c>
      <c r="F63" s="3">
        <f>'reported positions'!F139-'reported positions'!F120-'estimated bilateral flows'!F291</f>
        <v>-54605.798919793684</v>
      </c>
      <c r="G63" s="3">
        <f>'reported positions'!G139-'reported positions'!G120+'estimated bilateral flows'!G291</f>
        <v>-3597.3377767092484</v>
      </c>
      <c r="H63" s="3">
        <f>'reported positions'!H139-'reported positions'!H120+'estimated bilateral flows'!H291</f>
        <v>0</v>
      </c>
      <c r="I63" s="3">
        <f>'reported positions'!I139-'reported positions'!I120+'estimated bilateral flows'!I291</f>
        <v>-12412.062506329745</v>
      </c>
      <c r="J63" s="4">
        <f>'reported positions'!J139-'reported positions'!J120+'estimated bilateral flows'!J291</f>
        <v>-206.51133594755447</v>
      </c>
    </row>
    <row r="64" spans="1:10">
      <c r="A64" s="3" t="s">
        <v>6</v>
      </c>
      <c r="B64" s="3" t="s">
        <v>8</v>
      </c>
      <c r="C64" s="9">
        <v>2008</v>
      </c>
      <c r="D64" s="3">
        <f>'reported positions'!D140-'reported positions'!D121-'estimated bilateral flows'!D292</f>
        <v>-3116.3888239546045</v>
      </c>
      <c r="E64" s="3">
        <f>'reported positions'!E140-'reported positions'!E121-'estimated bilateral flows'!E292</f>
        <v>-297.54078666676594</v>
      </c>
      <c r="F64" s="3">
        <f>'reported positions'!F140-'reported positions'!F121-'estimated bilateral flows'!F292</f>
        <v>-3108.971421213987</v>
      </c>
      <c r="G64" s="3">
        <f>'reported positions'!G140-'reported positions'!G121+'estimated bilateral flows'!G292</f>
        <v>-740.08389146550337</v>
      </c>
      <c r="H64" s="3">
        <f>'reported positions'!H140-'reported positions'!H121+'estimated bilateral flows'!H292</f>
        <v>0</v>
      </c>
      <c r="I64" s="3">
        <f>'reported positions'!I140-'reported positions'!I121+'estimated bilateral flows'!I292</f>
        <v>-10253.013479743697</v>
      </c>
      <c r="J64" s="4">
        <f>'reported positions'!J140-'reported positions'!J121+'estimated bilateral flows'!J292</f>
        <v>0</v>
      </c>
    </row>
    <row r="65" spans="1:10">
      <c r="A65" s="3" t="s">
        <v>6</v>
      </c>
      <c r="B65" s="3" t="s">
        <v>9</v>
      </c>
      <c r="C65" s="9">
        <v>2008</v>
      </c>
      <c r="D65" s="3">
        <f>'reported positions'!D141-'reported positions'!D122-'estimated bilateral flows'!D293</f>
        <v>0</v>
      </c>
      <c r="E65" s="3">
        <f>'reported positions'!E141-'reported positions'!E122-'estimated bilateral flows'!E293</f>
        <v>0</v>
      </c>
      <c r="F65" s="3">
        <f>'reported positions'!F141-'reported positions'!F122-'estimated bilateral flows'!F293</f>
        <v>-27.304254847703682</v>
      </c>
      <c r="G65" s="3">
        <f>'reported positions'!G141-'reported positions'!G122+'estimated bilateral flows'!G293</f>
        <v>48.661633070493338</v>
      </c>
      <c r="H65" s="3">
        <f>'reported positions'!H141-'reported positions'!H122+'estimated bilateral flows'!H293</f>
        <v>0</v>
      </c>
      <c r="I65" s="3">
        <f>'reported positions'!I141-'reported positions'!I122+'estimated bilateral flows'!I293</f>
        <v>-3595.5529321651211</v>
      </c>
      <c r="J65" s="4">
        <f>'reported positions'!J141-'reported positions'!J122+'estimated bilateral flows'!J293</f>
        <v>0</v>
      </c>
    </row>
    <row r="66" spans="1:10">
      <c r="A66" s="3" t="s">
        <v>6</v>
      </c>
      <c r="B66" s="3" t="s">
        <v>10</v>
      </c>
      <c r="C66" s="9">
        <v>2008</v>
      </c>
      <c r="D66" s="3">
        <f>'reported positions'!D142-'reported positions'!D123-'estimated bilateral flows'!D294</f>
        <v>3420.5669784843521</v>
      </c>
      <c r="E66" s="3">
        <f>'reported positions'!E142-'reported positions'!E123-'estimated bilateral flows'!E294</f>
        <v>-47408.883036097439</v>
      </c>
      <c r="F66" s="3">
        <f>'reported positions'!F142-'reported positions'!F123-'estimated bilateral flows'!F294</f>
        <v>25.221181725663314</v>
      </c>
      <c r="G66" s="3">
        <f>'reported positions'!G142-'reported positions'!G123+'estimated bilateral flows'!G294</f>
        <v>-129.90814436814617</v>
      </c>
      <c r="H66" s="3">
        <f>'reported positions'!H142-'reported positions'!H123+'estimated bilateral flows'!H294</f>
        <v>1133.2534763685874</v>
      </c>
      <c r="I66" s="3">
        <f>'reported positions'!I142-'reported positions'!I123+'estimated bilateral flows'!I294</f>
        <v>-2371.439793506544</v>
      </c>
      <c r="J66" s="4">
        <f>'reported positions'!J142-'reported positions'!J123+'estimated bilateral flows'!J294</f>
        <v>-44.289160147017583</v>
      </c>
    </row>
    <row r="67" spans="1:10">
      <c r="A67" s="3" t="s">
        <v>6</v>
      </c>
      <c r="B67" s="3" t="s">
        <v>11</v>
      </c>
      <c r="C67" s="9">
        <v>2008</v>
      </c>
      <c r="D67" s="3">
        <f>'reported positions'!D143-'reported positions'!D124-'estimated bilateral flows'!D295</f>
        <v>-3834.6786803838031</v>
      </c>
      <c r="E67" s="3">
        <f>'reported positions'!E143-'reported positions'!E124-'estimated bilateral flows'!E295</f>
        <v>0</v>
      </c>
      <c r="F67" s="3">
        <f>'reported positions'!F143-'reported positions'!F124-'estimated bilateral flows'!F295</f>
        <v>3541.0773882584053</v>
      </c>
      <c r="G67" s="3">
        <f>'reported positions'!G143-'reported positions'!G124+'estimated bilateral flows'!G295</f>
        <v>-183.33346562062536</v>
      </c>
      <c r="H67" s="3">
        <f>'reported positions'!H143-'reported positions'!H124+'estimated bilateral flows'!H295</f>
        <v>0</v>
      </c>
      <c r="I67" s="3">
        <f>'reported positions'!I143-'reported positions'!I124+'estimated bilateral flows'!I295</f>
        <v>-242.04416179248227</v>
      </c>
      <c r="J67" s="4">
        <f>'reported positions'!J143-'reported positions'!J124+'estimated bilateral flows'!J295</f>
        <v>0</v>
      </c>
    </row>
    <row r="68" spans="1:10">
      <c r="A68" s="3" t="s">
        <v>6</v>
      </c>
      <c r="B68" s="3" t="s">
        <v>12</v>
      </c>
      <c r="C68" s="9">
        <v>2008</v>
      </c>
      <c r="D68" s="3">
        <f>'reported positions'!D144-'reported positions'!D125-'estimated bilateral flows'!D296</f>
        <v>-19.692984394394614</v>
      </c>
      <c r="E68" s="3">
        <f>'reported positions'!E144-'reported positions'!E125-'estimated bilateral flows'!E296</f>
        <v>0</v>
      </c>
      <c r="F68" s="3">
        <f>'reported positions'!F144-'reported positions'!F125-'estimated bilateral flows'!F296</f>
        <v>385.42421102693055</v>
      </c>
      <c r="G68" s="3">
        <f>'reported positions'!G144-'reported positions'!G125+'estimated bilateral flows'!G296</f>
        <v>392.88175306644575</v>
      </c>
      <c r="H68" s="3">
        <f>'reported positions'!H144-'reported positions'!H125+'estimated bilateral flows'!H296</f>
        <v>0</v>
      </c>
      <c r="I68" s="3">
        <f>'reported positions'!I144-'reported positions'!I125+'estimated bilateral flows'!I296</f>
        <v>-12.768652438300332</v>
      </c>
      <c r="J68" s="4">
        <f>'reported positions'!J144-'reported positions'!J125+'estimated bilateral flows'!J296</f>
        <v>0</v>
      </c>
    </row>
    <row r="69" spans="1:10">
      <c r="A69" s="3" t="s">
        <v>6</v>
      </c>
      <c r="B69" s="3" t="s">
        <v>13</v>
      </c>
      <c r="C69" s="9">
        <v>2008</v>
      </c>
      <c r="D69" s="3">
        <f>'reported positions'!D145-'reported positions'!D126-'estimated bilateral flows'!D297</f>
        <v>662.19437637561396</v>
      </c>
      <c r="E69" s="3">
        <f>'reported positions'!E145-'reported positions'!E126-'estimated bilateral flows'!E297</f>
        <v>-1889.4474925728514</v>
      </c>
      <c r="F69" s="3">
        <f>'reported positions'!F145-'reported positions'!F126-'estimated bilateral flows'!F297</f>
        <v>-6083.9238209440755</v>
      </c>
      <c r="G69" s="3">
        <f>'reported positions'!G145-'reported positions'!G126+'estimated bilateral flows'!G297</f>
        <v>-2845.4813669414725</v>
      </c>
      <c r="H69" s="3">
        <f>'reported positions'!H145-'reported positions'!H126+'estimated bilateral flows'!H297</f>
        <v>4070.6742929118154</v>
      </c>
      <c r="I69" s="3">
        <f>'reported positions'!I145-'reported positions'!I126+'estimated bilateral flows'!I297</f>
        <v>-1691.4673931877801</v>
      </c>
      <c r="J69" s="4">
        <f>'reported positions'!J145-'reported positions'!J126+'estimated bilateral flows'!J297</f>
        <v>0</v>
      </c>
    </row>
    <row r="70" spans="1:10">
      <c r="A70" s="3" t="s">
        <v>6</v>
      </c>
      <c r="B70" s="3" t="s">
        <v>14</v>
      </c>
      <c r="C70" s="9">
        <v>2008</v>
      </c>
      <c r="D70" s="3">
        <f>'reported positions'!D146-'reported positions'!D127-'estimated bilateral flows'!D298</f>
        <v>30.719711976440429</v>
      </c>
      <c r="E70" s="3">
        <f>'reported positions'!E146-'reported positions'!E127-'estimated bilateral flows'!E298</f>
        <v>0</v>
      </c>
      <c r="F70" s="3">
        <f>'reported positions'!F146-'reported positions'!F127-'estimated bilateral flows'!F298</f>
        <v>1776.735470750843</v>
      </c>
      <c r="G70" s="3">
        <f>'reported positions'!G146-'reported positions'!G127+'estimated bilateral flows'!G298</f>
        <v>-23.302314683007118</v>
      </c>
      <c r="H70" s="3">
        <f>'reported positions'!H146-'reported positions'!H127+'estimated bilateral flows'!H298</f>
        <v>0</v>
      </c>
      <c r="I70" s="3">
        <f>'reported positions'!I146-'reported positions'!I127+'estimated bilateral flows'!I298</f>
        <v>-369.95327048469227</v>
      </c>
      <c r="J70" s="4">
        <f>'reported positions'!J146-'reported positions'!J127+'estimated bilateral flows'!J298</f>
        <v>0</v>
      </c>
    </row>
    <row r="71" spans="1:10">
      <c r="A71" s="3" t="s">
        <v>6</v>
      </c>
      <c r="B71" s="3" t="s">
        <v>15</v>
      </c>
      <c r="C71" s="9">
        <v>2008</v>
      </c>
      <c r="D71" s="3">
        <f>'reported positions'!D147-'reported positions'!D128-'estimated bilateral flows'!D299</f>
        <v>0</v>
      </c>
      <c r="E71" s="3">
        <f>'reported positions'!E147-'reported positions'!E128-'estimated bilateral flows'!E299</f>
        <v>0</v>
      </c>
      <c r="F71" s="3">
        <f>'reported positions'!F147-'reported positions'!F128-'estimated bilateral flows'!F299</f>
        <v>11.098837932799416</v>
      </c>
      <c r="G71" s="3">
        <f>'reported positions'!G147-'reported positions'!G128+'estimated bilateral flows'!G299</f>
        <v>27.908953153987738</v>
      </c>
      <c r="H71" s="3">
        <f>'reported positions'!H147-'reported positions'!H128+'estimated bilateral flows'!H299</f>
        <v>0</v>
      </c>
      <c r="I71" s="3">
        <f>'reported positions'!I147-'reported positions'!I128+'estimated bilateral flows'!I299</f>
        <v>85.770277146180746</v>
      </c>
      <c r="J71" s="4">
        <f>'reported positions'!J147-'reported positions'!J128+'estimated bilateral flows'!J299</f>
        <v>0</v>
      </c>
    </row>
    <row r="72" spans="1:10">
      <c r="A72" s="3" t="s">
        <v>6</v>
      </c>
      <c r="B72" s="3" t="s">
        <v>16</v>
      </c>
      <c r="C72" s="9">
        <v>2008</v>
      </c>
      <c r="D72" s="3">
        <f>'reported positions'!D148-'reported positions'!D129-'estimated bilateral flows'!D300</f>
        <v>-16870.648189757881</v>
      </c>
      <c r="E72" s="3">
        <f>'reported positions'!E148-'reported positions'!E129-'estimated bilateral flows'!E300</f>
        <v>2230.5611780264039</v>
      </c>
      <c r="F72" s="3">
        <f>'reported positions'!F148-'reported positions'!F129-'estimated bilateral flows'!F300</f>
        <v>-5816.1434407483312</v>
      </c>
      <c r="G72" s="3">
        <f>'reported positions'!G148-'reported positions'!G129+'estimated bilateral flows'!G300</f>
        <v>292.04279369947062</v>
      </c>
      <c r="H72" s="3">
        <f>'reported positions'!H148-'reported positions'!H129+'estimated bilateral flows'!H300</f>
        <v>-2725.6782950816728</v>
      </c>
      <c r="I72" s="3">
        <f>'reported positions'!I148-'reported positions'!I129+'estimated bilateral flows'!I300</f>
        <v>-1570.9782771234122</v>
      </c>
      <c r="J72" s="4">
        <f>'reported positions'!J148-'reported positions'!J129+'estimated bilateral flows'!J300</f>
        <v>0</v>
      </c>
    </row>
    <row r="73" spans="1:10">
      <c r="A73" s="3" t="s">
        <v>6</v>
      </c>
      <c r="B73" s="3" t="s">
        <v>17</v>
      </c>
      <c r="C73" s="9">
        <v>2008</v>
      </c>
      <c r="D73" s="3">
        <f>'reported positions'!D149-'reported positions'!D130-'estimated bilateral flows'!D301</f>
        <v>5991.1822215866832</v>
      </c>
      <c r="E73" s="3">
        <f>'reported positions'!E149-'reported positions'!E130-'estimated bilateral flows'!E301</f>
        <v>-5842.2163207445792</v>
      </c>
      <c r="F73" s="3">
        <f>'reported positions'!F149-'reported positions'!F130-'estimated bilateral flows'!F301</f>
        <v>1.887887378391881</v>
      </c>
      <c r="G73" s="3">
        <f>'reported positions'!G149-'reported positions'!G130+'estimated bilateral flows'!G301</f>
        <v>-42.054842305224341</v>
      </c>
      <c r="H73" s="3">
        <f>'reported positions'!H149-'reported positions'!H130+'estimated bilateral flows'!H301</f>
        <v>0</v>
      </c>
      <c r="I73" s="3">
        <f>'reported positions'!I149-'reported positions'!I130+'estimated bilateral flows'!I301</f>
        <v>-109.11332060448306</v>
      </c>
      <c r="J73" s="4">
        <f>'reported positions'!J149-'reported positions'!J130+'estimated bilateral flows'!J301</f>
        <v>-2.3049335795066384</v>
      </c>
    </row>
    <row r="74" spans="1:10">
      <c r="A74" s="3" t="s">
        <v>6</v>
      </c>
      <c r="B74" s="3" t="s">
        <v>18</v>
      </c>
      <c r="C74" s="9">
        <v>2008</v>
      </c>
      <c r="D74" s="3">
        <f>'reported positions'!D150-'reported positions'!D131-'estimated bilateral flows'!D302</f>
        <v>-8542.0867825621681</v>
      </c>
      <c r="E74" s="3">
        <f>'reported positions'!E150-'reported positions'!E131-'estimated bilateral flows'!E302</f>
        <v>-20480.228790571804</v>
      </c>
      <c r="F74" s="3">
        <f>'reported positions'!F150-'reported positions'!F131-'estimated bilateral flows'!F302</f>
        <v>-18069.892113899579</v>
      </c>
      <c r="G74" s="3">
        <f>'reported positions'!G150-'reported positions'!G131+'estimated bilateral flows'!G302</f>
        <v>-2869.4423469794342</v>
      </c>
      <c r="H74" s="3">
        <f>'reported positions'!H150-'reported positions'!H131+'estimated bilateral flows'!H302</f>
        <v>-1955.1698813834632</v>
      </c>
      <c r="I74" s="3">
        <f>'reported positions'!I150-'reported positions'!I131+'estimated bilateral flows'!I302</f>
        <v>2852.3714631540051</v>
      </c>
      <c r="J74" s="4">
        <f>'reported positions'!J150-'reported positions'!J131+'estimated bilateral flows'!J302</f>
        <v>-93.12547986723439</v>
      </c>
    </row>
    <row r="75" spans="1:10">
      <c r="A75" s="3" t="s">
        <v>6</v>
      </c>
      <c r="B75" s="3" t="s">
        <v>19</v>
      </c>
      <c r="C75" s="9">
        <v>2008</v>
      </c>
      <c r="D75" s="3">
        <f>'reported positions'!D151-'reported positions'!D132-'estimated bilateral flows'!D303</f>
        <v>-2383.4211222328522</v>
      </c>
      <c r="E75" s="3">
        <f>'reported positions'!E151-'reported positions'!E132-'estimated bilateral flows'!E303</f>
        <v>-60813.19004055117</v>
      </c>
      <c r="F75" s="3">
        <f>'reported positions'!F151-'reported positions'!F132-'estimated bilateral flows'!F303</f>
        <v>-99390.538482183241</v>
      </c>
      <c r="G75" s="3">
        <f>'reported positions'!G151-'reported positions'!G132+'estimated bilateral flows'!G303</f>
        <v>-8479.2134109452454</v>
      </c>
      <c r="H75" s="3">
        <f>'reported positions'!H151-'reported positions'!H132+'estimated bilateral flows'!H303</f>
        <v>-15334.158194879525</v>
      </c>
      <c r="I75" s="3">
        <f>'reported positions'!I151-'reported positions'!I132+'estimated bilateral flows'!I303</f>
        <v>-4154.0510939610031</v>
      </c>
      <c r="J75" s="4">
        <f>'reported positions'!J151-'reported positions'!J132+'estimated bilateral flows'!J303</f>
        <v>-234.66490725267249</v>
      </c>
    </row>
    <row r="76" spans="1:10">
      <c r="A76" s="3" t="s">
        <v>6</v>
      </c>
      <c r="B76" s="3" t="s">
        <v>36</v>
      </c>
      <c r="C76" s="9">
        <v>2008</v>
      </c>
      <c r="D76" s="3">
        <f t="shared" ref="D76:J76" si="3">SUM(D59:D75)</f>
        <v>-45228.815079965607</v>
      </c>
      <c r="E76" s="3">
        <f t="shared" si="3"/>
        <v>-138882.99969752086</v>
      </c>
      <c r="F76" s="3">
        <f t="shared" si="3"/>
        <v>-189263.45593254891</v>
      </c>
      <c r="G76" s="3">
        <f t="shared" si="3"/>
        <v>-11050.123638428759</v>
      </c>
      <c r="H76" s="3">
        <f t="shared" si="3"/>
        <v>-23412.384161028662</v>
      </c>
      <c r="I76" s="3">
        <f t="shared" si="3"/>
        <v>-51758.431545259125</v>
      </c>
      <c r="J76" s="3">
        <f t="shared" si="3"/>
        <v>-580.89581679398555</v>
      </c>
    </row>
    <row r="77" spans="1:10">
      <c r="A77" s="3" t="s">
        <v>6</v>
      </c>
      <c r="B77" s="3" t="s">
        <v>38</v>
      </c>
      <c r="C77" s="9">
        <v>2008</v>
      </c>
      <c r="D77" s="3">
        <v>-8183.2000000000171</v>
      </c>
      <c r="E77" s="3">
        <v>-66910.14</v>
      </c>
      <c r="F77" s="3">
        <v>-245674.87600000005</v>
      </c>
      <c r="G77" s="3">
        <v>-10106.799000000005</v>
      </c>
      <c r="H77" s="3">
        <v>-10373.249999999978</v>
      </c>
      <c r="I77" s="3">
        <v>-53975.644</v>
      </c>
      <c r="J77" s="3">
        <v>-944.40555581650187</v>
      </c>
    </row>
    <row r="78" spans="1:10">
      <c r="A78" s="3" t="s">
        <v>7</v>
      </c>
      <c r="B78" s="3" t="s">
        <v>3</v>
      </c>
      <c r="C78" s="9">
        <v>2008</v>
      </c>
      <c r="D78" s="3">
        <f>'reported positions'!D173-'reported positions'!D154-'estimated bilateral flows'!D306-'estimated bilateral flows'!D325-'estimated bilateral flows'!D344-'estimated bilateral flows'!D363</f>
        <v>-1917.1314805751583</v>
      </c>
      <c r="E78" s="3">
        <f>'reported positions'!E173-'reported positions'!E154-'estimated bilateral flows'!E306-'estimated bilateral flows'!E325-'estimated bilateral flows'!E344-'estimated bilateral flows'!E363</f>
        <v>0</v>
      </c>
      <c r="F78" s="3">
        <f>'reported positions'!F173-'reported positions'!F154-'estimated bilateral flows'!F306-'estimated bilateral flows'!F325-'estimated bilateral flows'!F344-'estimated bilateral flows'!F363</f>
        <v>-119.79364021578397</v>
      </c>
      <c r="G78" s="3">
        <f>'reported positions'!G173-'reported positions'!G154+'estimated bilateral flows'!G306+'estimated bilateral flows'!G325+'estimated bilateral flows'!G344+'estimated bilateral flows'!G363</f>
        <v>-8753.8321381877795</v>
      </c>
      <c r="H78" s="3">
        <f>'reported positions'!H173-'reported positions'!H154+'estimated bilateral flows'!H306+'estimated bilateral flows'!H325+'estimated bilateral flows'!H344+'estimated bilateral flows'!H363</f>
        <v>0</v>
      </c>
      <c r="I78" s="3">
        <f>'reported positions'!I173-'reported positions'!I154+'estimated bilateral flows'!I306+'estimated bilateral flows'!I325+'estimated bilateral flows'!I344+'estimated bilateral flows'!I363</f>
        <v>-36948.714138668249</v>
      </c>
      <c r="J78" s="4">
        <f>'reported positions'!J173-'reported positions'!J154+'estimated bilateral flows'!J306+'estimated bilateral flows'!J325+'estimated bilateral flows'!J344+'estimated bilateral flows'!J363</f>
        <v>0</v>
      </c>
    </row>
    <row r="79" spans="1:10">
      <c r="A79" s="3" t="s">
        <v>7</v>
      </c>
      <c r="B79" s="3" t="s">
        <v>4</v>
      </c>
      <c r="C79" s="9">
        <v>2008</v>
      </c>
      <c r="D79" s="3">
        <f>'reported positions'!D174-'reported positions'!D155-'estimated bilateral flows'!D307-'estimated bilateral flows'!D326-'estimated bilateral flows'!D345-'estimated bilateral flows'!D364</f>
        <v>-15357.676173630211</v>
      </c>
      <c r="E79" s="3">
        <f>'reported positions'!E174-'reported positions'!E155-'estimated bilateral flows'!E307-'estimated bilateral flows'!E326-'estimated bilateral flows'!E345-'estimated bilateral flows'!E364</f>
        <v>-37951.02482754513</v>
      </c>
      <c r="F79" s="3">
        <f>'reported positions'!F174-'reported positions'!F155-'estimated bilateral flows'!F307-'estimated bilateral flows'!F326-'estimated bilateral flows'!F345-'estimated bilateral flows'!F364</f>
        <v>-43997.763954083181</v>
      </c>
      <c r="G79" s="3">
        <f>'reported positions'!G174-'reported positions'!G155+'estimated bilateral flows'!G307+'estimated bilateral flows'!G326+'estimated bilateral flows'!G345+'estimated bilateral flows'!G364</f>
        <v>-6093.6525465808045</v>
      </c>
      <c r="H79" s="3">
        <f>'reported positions'!H174-'reported positions'!H155+'estimated bilateral flows'!H307+'estimated bilateral flows'!H326+'estimated bilateral flows'!H345+'estimated bilateral flows'!H364</f>
        <v>-57875.284431210188</v>
      </c>
      <c r="I79" s="3">
        <f>'reported positions'!I174-'reported positions'!I155+'estimated bilateral flows'!I307+'estimated bilateral flows'!I326+'estimated bilateral flows'!I345+'estimated bilateral flows'!I364</f>
        <v>-6843.7650254787522</v>
      </c>
      <c r="J79" s="4">
        <f>'reported positions'!J174-'reported positions'!J155+'estimated bilateral flows'!J307+'estimated bilateral flows'!J326+'estimated bilateral flows'!J345+'estimated bilateral flows'!J364</f>
        <v>0</v>
      </c>
    </row>
    <row r="80" spans="1:10">
      <c r="A80" s="3" t="s">
        <v>7</v>
      </c>
      <c r="B80" s="3" t="s">
        <v>5</v>
      </c>
      <c r="C80" s="9">
        <v>2008</v>
      </c>
      <c r="D80" s="3">
        <f>'reported positions'!D175-'reported positions'!D156-'estimated bilateral flows'!D308-'estimated bilateral flows'!D327-'estimated bilateral flows'!D346-'estimated bilateral flows'!D365</f>
        <v>0</v>
      </c>
      <c r="E80" s="3">
        <f>'reported positions'!E175-'reported positions'!E156-'estimated bilateral flows'!E308-'estimated bilateral flows'!E327-'estimated bilateral flows'!E346-'estimated bilateral flows'!E365</f>
        <v>0</v>
      </c>
      <c r="F80" s="3">
        <f>'reported positions'!F175-'reported positions'!F156-'estimated bilateral flows'!F308-'estimated bilateral flows'!F327-'estimated bilateral flows'!F346-'estimated bilateral flows'!F365</f>
        <v>0</v>
      </c>
      <c r="G80" s="3">
        <f>'reported positions'!G175-'reported positions'!G156+'estimated bilateral flows'!G308+'estimated bilateral flows'!G327+'estimated bilateral flows'!G346+'estimated bilateral flows'!G365</f>
        <v>557.82790196027236</v>
      </c>
      <c r="H80" s="3">
        <f>'reported positions'!H175-'reported positions'!H156+'estimated bilateral flows'!H308+'estimated bilateral flows'!H327+'estimated bilateral flows'!H346+'estimated bilateral flows'!H365</f>
        <v>2429.9007398028953</v>
      </c>
      <c r="I80" s="3">
        <f>'reported positions'!I175-'reported positions'!I156+'estimated bilateral flows'!I308+'estimated bilateral flows'!I327+'estimated bilateral flows'!I346+'estimated bilateral flows'!I365</f>
        <v>-27745.869927653494</v>
      </c>
      <c r="J80" s="4">
        <f>'reported positions'!J175-'reported positions'!J156+'estimated bilateral flows'!J308+'estimated bilateral flows'!J327+'estimated bilateral flows'!J346+'estimated bilateral flows'!J365</f>
        <v>0</v>
      </c>
    </row>
    <row r="81" spans="1:10">
      <c r="A81" s="3" t="s">
        <v>7</v>
      </c>
      <c r="B81" s="3" t="s">
        <v>6</v>
      </c>
      <c r="C81" s="9">
        <v>2008</v>
      </c>
      <c r="D81" s="3">
        <f>'reported positions'!D176-'reported positions'!D157-'estimated bilateral flows'!D309-'estimated bilateral flows'!D328-'estimated bilateral flows'!D347-'estimated bilateral flows'!D366</f>
        <v>-7825.6707353943511</v>
      </c>
      <c r="E81" s="3">
        <f>'reported positions'!E176-'reported positions'!E157-'estimated bilateral flows'!E309-'estimated bilateral flows'!E328-'estimated bilateral flows'!E347-'estimated bilateral flows'!E366</f>
        <v>0</v>
      </c>
      <c r="F81" s="3">
        <f>'reported positions'!F176-'reported positions'!F157-'estimated bilateral flows'!F309-'estimated bilateral flows'!F328-'estimated bilateral flows'!F347-'estimated bilateral flows'!F366</f>
        <v>-12600.82618594475</v>
      </c>
      <c r="G81" s="3">
        <f>'reported positions'!G176-'reported positions'!G157+'estimated bilateral flows'!G309+'estimated bilateral flows'!G328+'estimated bilateral flows'!G347+'estimated bilateral flows'!G366</f>
        <v>-27193.480970236469</v>
      </c>
      <c r="H81" s="3">
        <f>'reported positions'!H176-'reported positions'!H157+'estimated bilateral flows'!H309+'estimated bilateral flows'!H328+'estimated bilateral flows'!H347+'estimated bilateral flows'!H366</f>
        <v>0</v>
      </c>
      <c r="I81" s="3">
        <f>'reported positions'!I176-'reported positions'!I157+'estimated bilateral flows'!I309+'estimated bilateral flows'!I328+'estimated bilateral flows'!I347+'estimated bilateral flows'!I366</f>
        <v>-59093.46505403379</v>
      </c>
      <c r="J81" s="4">
        <f>'reported positions'!J176-'reported positions'!J157+'estimated bilateral flows'!J309+'estimated bilateral flows'!J328+'estimated bilateral flows'!J347+'estimated bilateral flows'!J366</f>
        <v>0</v>
      </c>
    </row>
    <row r="82" spans="1:10">
      <c r="A82" s="3" t="s">
        <v>7</v>
      </c>
      <c r="B82" s="3" t="s">
        <v>7</v>
      </c>
      <c r="C82" s="9">
        <v>2008</v>
      </c>
      <c r="D82" s="3">
        <f>'reported positions'!D177-'reported positions'!D158-'estimated bilateral flows'!D310-'estimated bilateral flows'!D329-'estimated bilateral flows'!D348-'estimated bilateral flows'!D367</f>
        <v>0</v>
      </c>
      <c r="E82" s="3">
        <f>'reported positions'!E177-'reported positions'!E158-'estimated bilateral flows'!E310-'estimated bilateral flows'!E329-'estimated bilateral flows'!E348-'estimated bilateral flows'!E367</f>
        <v>0</v>
      </c>
      <c r="F82" s="3">
        <f>'reported positions'!F177-'reported positions'!F158-'estimated bilateral flows'!F310-'estimated bilateral flows'!F329-'estimated bilateral flows'!F348-'estimated bilateral flows'!F367</f>
        <v>0</v>
      </c>
      <c r="G82" s="3">
        <f>'reported positions'!G177-'reported positions'!G158+'estimated bilateral flows'!G310+'estimated bilateral flows'!G329+'estimated bilateral flows'!G348+'estimated bilateral flows'!G367</f>
        <v>0</v>
      </c>
      <c r="H82" s="3">
        <f>'reported positions'!H177-'reported positions'!H158+'estimated bilateral flows'!H310+'estimated bilateral flows'!H329+'estimated bilateral flows'!H348+'estimated bilateral flows'!H367</f>
        <v>0</v>
      </c>
      <c r="I82" s="3">
        <f>'reported positions'!I177-'reported positions'!I158+'estimated bilateral flows'!I310+'estimated bilateral flows'!I329+'estimated bilateral flows'!I348+'estimated bilateral flows'!I367</f>
        <v>0</v>
      </c>
      <c r="J82" s="4">
        <f>'reported positions'!J177-'reported positions'!J158+'estimated bilateral flows'!J310+'estimated bilateral flows'!J329+'estimated bilateral flows'!J348+'estimated bilateral flows'!J367</f>
        <v>0</v>
      </c>
    </row>
    <row r="83" spans="1:10">
      <c r="A83" s="3" t="s">
        <v>7</v>
      </c>
      <c r="B83" s="3" t="s">
        <v>8</v>
      </c>
      <c r="C83" s="9">
        <v>2008</v>
      </c>
      <c r="D83" s="3">
        <f>'reported positions'!D178-'reported positions'!D159-'estimated bilateral flows'!D311-'estimated bilateral flows'!D330-'estimated bilateral flows'!D349-'estimated bilateral flows'!D368</f>
        <v>-15317.722133228204</v>
      </c>
      <c r="E83" s="3">
        <f>'reported positions'!E178-'reported positions'!E159-'estimated bilateral flows'!E311-'estimated bilateral flows'!E330-'estimated bilateral flows'!E349-'estimated bilateral flows'!E368</f>
        <v>0</v>
      </c>
      <c r="F83" s="3">
        <f>'reported positions'!F178-'reported positions'!F159-'estimated bilateral flows'!F311-'estimated bilateral flows'!F330-'estimated bilateral flows'!F349-'estimated bilateral flows'!F368</f>
        <v>-16227.454577280076</v>
      </c>
      <c r="G83" s="3">
        <f>'reported positions'!G178-'reported positions'!G159+'estimated bilateral flows'!G311+'estimated bilateral flows'!G330+'estimated bilateral flows'!G349+'estimated bilateral flows'!G368</f>
        <v>-1206.3838000086921</v>
      </c>
      <c r="H83" s="3">
        <f>'reported positions'!H178-'reported positions'!H159+'estimated bilateral flows'!H311+'estimated bilateral flows'!H330+'estimated bilateral flows'!H349+'estimated bilateral flows'!H368</f>
        <v>0</v>
      </c>
      <c r="I83" s="3">
        <f>'reported positions'!I178-'reported positions'!I159+'estimated bilateral flows'!I311+'estimated bilateral flows'!I330+'estimated bilateral flows'!I349+'estimated bilateral flows'!I368</f>
        <v>-40988.005347254075</v>
      </c>
      <c r="J83" s="4">
        <f>'reported positions'!J178-'reported positions'!J159+'estimated bilateral flows'!J311+'estimated bilateral flows'!J330+'estimated bilateral flows'!J349+'estimated bilateral flows'!J368</f>
        <v>0</v>
      </c>
    </row>
    <row r="84" spans="1:10">
      <c r="A84" s="3" t="s">
        <v>7</v>
      </c>
      <c r="B84" s="3" t="s">
        <v>9</v>
      </c>
      <c r="C84" s="9">
        <v>2008</v>
      </c>
      <c r="D84" s="3">
        <f>'reported positions'!D179-'reported positions'!D160-'estimated bilateral flows'!D312-'estimated bilateral flows'!D331-'estimated bilateral flows'!D350-'estimated bilateral flows'!D369</f>
        <v>0</v>
      </c>
      <c r="E84" s="3">
        <f>'reported positions'!E179-'reported positions'!E160-'estimated bilateral flows'!E312-'estimated bilateral flows'!E331-'estimated bilateral flows'!E350-'estimated bilateral flows'!E369</f>
        <v>0</v>
      </c>
      <c r="F84" s="3">
        <f>'reported positions'!F179-'reported positions'!F160-'estimated bilateral flows'!F312-'estimated bilateral flows'!F331-'estimated bilateral flows'!F350-'estimated bilateral flows'!F369</f>
        <v>-212.7565096930893</v>
      </c>
      <c r="G84" s="3">
        <f>'reported positions'!G179-'reported positions'!G160+'estimated bilateral flows'!G312+'estimated bilateral flows'!G331+'estimated bilateral flows'!G350+'estimated bilateral flows'!G369</f>
        <v>-1058.2973444828915</v>
      </c>
      <c r="H84" s="3">
        <f>'reported positions'!H179-'reported positions'!H160+'estimated bilateral flows'!H312+'estimated bilateral flows'!H331+'estimated bilateral flows'!H350+'estimated bilateral flows'!H369</f>
        <v>0</v>
      </c>
      <c r="I84" s="3">
        <f>'reported positions'!I179-'reported positions'!I160+'estimated bilateral flows'!I312+'estimated bilateral flows'!I331+'estimated bilateral flows'!I350+'estimated bilateral flows'!I369</f>
        <v>-47165.077340257107</v>
      </c>
      <c r="J84" s="4">
        <f>'reported positions'!J179-'reported positions'!J160+'estimated bilateral flows'!J312+'estimated bilateral flows'!J331+'estimated bilateral flows'!J350+'estimated bilateral flows'!J369</f>
        <v>0</v>
      </c>
    </row>
    <row r="85" spans="1:10">
      <c r="A85" s="3" t="s">
        <v>7</v>
      </c>
      <c r="B85" s="3" t="s">
        <v>10</v>
      </c>
      <c r="C85" s="9">
        <v>2008</v>
      </c>
      <c r="D85" s="3">
        <f>'reported positions'!D180-'reported positions'!D161-'estimated bilateral flows'!D313-'estimated bilateral flows'!D332-'estimated bilateral flows'!D351-'estimated bilateral flows'!D370</f>
        <v>-97064.08519062394</v>
      </c>
      <c r="E85" s="3">
        <f>'reported positions'!E180-'reported positions'!E161-'estimated bilateral flows'!E313-'estimated bilateral flows'!E332-'estimated bilateral flows'!E351-'estimated bilateral flows'!E370</f>
        <v>-75472.372624017735</v>
      </c>
      <c r="F85" s="3">
        <f>'reported positions'!F180-'reported positions'!F161-'estimated bilateral flows'!F313-'estimated bilateral flows'!F332-'estimated bilateral flows'!F351-'estimated bilateral flows'!F370</f>
        <v>-42411.573720305758</v>
      </c>
      <c r="G85" s="3">
        <f>'reported positions'!G180-'reported positions'!G161+'estimated bilateral flows'!G313+'estimated bilateral flows'!G332+'estimated bilateral flows'!G351+'estimated bilateral flows'!G370</f>
        <v>17101.514353088933</v>
      </c>
      <c r="H85" s="3">
        <f>'reported positions'!H180-'reported positions'!H161+'estimated bilateral flows'!H313+'estimated bilateral flows'!H332+'estimated bilateral flows'!H351+'estimated bilateral flows'!H370</f>
        <v>49021.465499348284</v>
      </c>
      <c r="I85" s="3">
        <f>'reported positions'!I180-'reported positions'!I161+'estimated bilateral flows'!I313+'estimated bilateral flows'!I332+'estimated bilateral flows'!I351+'estimated bilateral flows'!I370</f>
        <v>-111589.7389239976</v>
      </c>
      <c r="J85" s="4">
        <f>'reported positions'!J180-'reported positions'!J161+'estimated bilateral flows'!J313+'estimated bilateral flows'!J332+'estimated bilateral flows'!J351+'estimated bilateral flows'!J370</f>
        <v>61.218577018375527</v>
      </c>
    </row>
    <row r="86" spans="1:10">
      <c r="A86" s="3" t="s">
        <v>7</v>
      </c>
      <c r="B86" s="3" t="s">
        <v>11</v>
      </c>
      <c r="C86" s="9">
        <v>2008</v>
      </c>
      <c r="D86" s="3">
        <f>'reported positions'!D181-'reported positions'!D162-'estimated bilateral flows'!D314-'estimated bilateral flows'!D333-'estimated bilateral flows'!D352-'estimated bilateral flows'!D371</f>
        <v>-52390.934373394644</v>
      </c>
      <c r="E86" s="3">
        <f>'reported positions'!E181-'reported positions'!E162-'estimated bilateral flows'!E314-'estimated bilateral flows'!E333-'estimated bilateral flows'!E352-'estimated bilateral flows'!E371</f>
        <v>0</v>
      </c>
      <c r="F86" s="3">
        <f>'reported positions'!F181-'reported positions'!F162-'estimated bilateral flows'!F314-'estimated bilateral flows'!F333-'estimated bilateral flows'!F352-'estimated bilateral flows'!F371</f>
        <v>-19453.632104193166</v>
      </c>
      <c r="G86" s="3">
        <f>'reported positions'!G181-'reported positions'!G162+'estimated bilateral flows'!G314+'estimated bilateral flows'!G333+'estimated bilateral flows'!G352+'estimated bilateral flows'!G371</f>
        <v>-199527.42033180594</v>
      </c>
      <c r="H86" s="3">
        <f>'reported positions'!H181-'reported positions'!H162+'estimated bilateral flows'!H314+'estimated bilateral flows'!H333+'estimated bilateral flows'!H352+'estimated bilateral flows'!H371</f>
        <v>0</v>
      </c>
      <c r="I86" s="3">
        <f>'reported positions'!I181-'reported positions'!I162+'estimated bilateral flows'!I314+'estimated bilateral flows'!I333+'estimated bilateral flows'!I352+'estimated bilateral flows'!I371</f>
        <v>-115700.97399047762</v>
      </c>
      <c r="J86" s="4">
        <f>'reported positions'!J181-'reported positions'!J162+'estimated bilateral flows'!J314+'estimated bilateral flows'!J333+'estimated bilateral flows'!J352+'estimated bilateral flows'!J371</f>
        <v>0</v>
      </c>
    </row>
    <row r="87" spans="1:10">
      <c r="A87" s="3" t="s">
        <v>7</v>
      </c>
      <c r="B87" s="3" t="s">
        <v>12</v>
      </c>
      <c r="C87" s="9">
        <v>2008</v>
      </c>
      <c r="D87" s="3">
        <f>'reported positions'!D182-'reported positions'!D163-'estimated bilateral flows'!D315-'estimated bilateral flows'!D334-'estimated bilateral flows'!D353-'estimated bilateral flows'!D372</f>
        <v>-4366.9240896857582</v>
      </c>
      <c r="E87" s="3">
        <f>'reported positions'!E182-'reported positions'!E163-'estimated bilateral flows'!E315-'estimated bilateral flows'!E334-'estimated bilateral flows'!E353-'estimated bilateral flows'!E372</f>
        <v>0</v>
      </c>
      <c r="F87" s="3">
        <f>'reported positions'!F182-'reported positions'!F163-'estimated bilateral flows'!F315-'estimated bilateral flows'!F334-'estimated bilateral flows'!F353-'estimated bilateral flows'!F372</f>
        <v>-121.85353204465891</v>
      </c>
      <c r="G87" s="3">
        <f>'reported positions'!G182-'reported positions'!G163+'estimated bilateral flows'!G315+'estimated bilateral flows'!G334+'estimated bilateral flows'!G353+'estimated bilateral flows'!G372</f>
        <v>-1446.5196315250455</v>
      </c>
      <c r="H87" s="3">
        <f>'reported positions'!H182-'reported positions'!H163+'estimated bilateral flows'!H315+'estimated bilateral flows'!H334+'estimated bilateral flows'!H353+'estimated bilateral flows'!H372</f>
        <v>0</v>
      </c>
      <c r="I87" s="3">
        <f>'reported positions'!I182-'reported positions'!I163+'estimated bilateral flows'!I315+'estimated bilateral flows'!I334+'estimated bilateral flows'!I353+'estimated bilateral flows'!I372</f>
        <v>-292.37245879736116</v>
      </c>
      <c r="J87" s="4">
        <f>'reported positions'!J182-'reported positions'!J163+'estimated bilateral flows'!J315+'estimated bilateral flows'!J334+'estimated bilateral flows'!J353+'estimated bilateral flows'!J372</f>
        <v>0</v>
      </c>
    </row>
    <row r="88" spans="1:10">
      <c r="A88" s="3" t="s">
        <v>7</v>
      </c>
      <c r="B88" s="3" t="s">
        <v>13</v>
      </c>
      <c r="C88" s="9">
        <v>2008</v>
      </c>
      <c r="D88" s="3">
        <f>'reported positions'!D183-'reported positions'!D164-'estimated bilateral flows'!D316-'estimated bilateral flows'!D335-'estimated bilateral flows'!D354-'estimated bilateral flows'!D373</f>
        <v>-44631.936045042654</v>
      </c>
      <c r="E88" s="3">
        <f>'reported positions'!E183-'reported positions'!E164-'estimated bilateral flows'!E316-'estimated bilateral flows'!E335-'estimated bilateral flows'!E354-'estimated bilateral flows'!E373</f>
        <v>-108271.87830584848</v>
      </c>
      <c r="F88" s="3">
        <f>'reported positions'!F183-'reported positions'!F164-'estimated bilateral flows'!F316-'estimated bilateral flows'!F335-'estimated bilateral flows'!F354-'estimated bilateral flows'!F373</f>
        <v>-137339.85141768889</v>
      </c>
      <c r="G88" s="3">
        <f>'reported positions'!G183-'reported positions'!G164+'estimated bilateral flows'!G316+'estimated bilateral flows'!G335+'estimated bilateral flows'!G354+'estimated bilateral flows'!G373</f>
        <v>-43093.076498565439</v>
      </c>
      <c r="H88" s="3">
        <f>'reported positions'!H183-'reported positions'!H164+'estimated bilateral flows'!H316+'estimated bilateral flows'!H335+'estimated bilateral flows'!H354+'estimated bilateral flows'!H373</f>
        <v>-156253.24533575989</v>
      </c>
      <c r="I88" s="3">
        <f>'reported positions'!I183-'reported positions'!I164+'estimated bilateral flows'!I316+'estimated bilateral flows'!I335+'estimated bilateral flows'!I354+'estimated bilateral flows'!I373</f>
        <v>-83834.031911266749</v>
      </c>
      <c r="J88" s="4">
        <f>'reported positions'!J183-'reported positions'!J164+'estimated bilateral flows'!J316+'estimated bilateral flows'!J335+'estimated bilateral flows'!J354+'estimated bilateral flows'!J373</f>
        <v>0</v>
      </c>
    </row>
    <row r="89" spans="1:10">
      <c r="A89" s="3" t="s">
        <v>7</v>
      </c>
      <c r="B89" s="3" t="s">
        <v>14</v>
      </c>
      <c r="C89" s="9">
        <v>2008</v>
      </c>
      <c r="D89" s="3">
        <f>'reported positions'!D184-'reported positions'!D165-'estimated bilateral flows'!D317-'estimated bilateral flows'!D336-'estimated bilateral flows'!D355-'estimated bilateral flows'!D374</f>
        <v>5685.9475128011936</v>
      </c>
      <c r="E89" s="3">
        <f>'reported positions'!E184-'reported positions'!E165-'estimated bilateral flows'!E317-'estimated bilateral flows'!E336-'estimated bilateral flows'!E355-'estimated bilateral flows'!E374</f>
        <v>0</v>
      </c>
      <c r="F89" s="3">
        <f>'reported positions'!F184-'reported positions'!F165-'estimated bilateral flows'!F317-'estimated bilateral flows'!F336-'estimated bilateral flows'!F355-'estimated bilateral flows'!F374</f>
        <v>-29047.541338697269</v>
      </c>
      <c r="G89" s="3">
        <f>'reported positions'!G184-'reported positions'!G165+'estimated bilateral flows'!G317+'estimated bilateral flows'!G336+'estimated bilateral flows'!G355+'estimated bilateral flows'!G374</f>
        <v>-19215.71858121144</v>
      </c>
      <c r="H89" s="3">
        <f>'reported positions'!H184-'reported positions'!H165+'estimated bilateral flows'!H317+'estimated bilateral flows'!H336+'estimated bilateral flows'!H355+'estimated bilateral flows'!H374</f>
        <v>0</v>
      </c>
      <c r="I89" s="3">
        <f>'reported positions'!I184-'reported positions'!I165+'estimated bilateral flows'!I317+'estimated bilateral flows'!I336+'estimated bilateral flows'!I355+'estimated bilateral flows'!I374</f>
        <v>-11099.007870610376</v>
      </c>
      <c r="J89" s="4">
        <f>'reported positions'!J184-'reported positions'!J165+'estimated bilateral flows'!J317+'estimated bilateral flows'!J336+'estimated bilateral flows'!J355+'estimated bilateral flows'!J374</f>
        <v>0</v>
      </c>
    </row>
    <row r="90" spans="1:10">
      <c r="A90" s="3" t="s">
        <v>7</v>
      </c>
      <c r="B90" s="3" t="s">
        <v>15</v>
      </c>
      <c r="C90" s="9">
        <v>2008</v>
      </c>
      <c r="D90" s="3">
        <f>'reported positions'!D185-'reported positions'!D166-'estimated bilateral flows'!D318-'estimated bilateral flows'!D337-'estimated bilateral flows'!D356-'estimated bilateral flows'!D375</f>
        <v>3758.9144403261566</v>
      </c>
      <c r="E90" s="3">
        <f>'reported positions'!E185-'reported positions'!E166-'estimated bilateral flows'!E318-'estimated bilateral flows'!E337-'estimated bilateral flows'!E356-'estimated bilateral flows'!E375</f>
        <v>0</v>
      </c>
      <c r="F90" s="3">
        <f>'reported positions'!F185-'reported positions'!F166-'estimated bilateral flows'!F318-'estimated bilateral flows'!F337-'estimated bilateral flows'!F356-'estimated bilateral flows'!F375</f>
        <v>-715.42981669953645</v>
      </c>
      <c r="G90" s="3">
        <f>'reported positions'!G185-'reported positions'!G166+'estimated bilateral flows'!G318+'estimated bilateral flows'!G337+'estimated bilateral flows'!G356+'estimated bilateral flows'!G375</f>
        <v>-5130.0985127794502</v>
      </c>
      <c r="H90" s="3">
        <f>'reported positions'!H185-'reported positions'!H166+'estimated bilateral flows'!H318+'estimated bilateral flows'!H337+'estimated bilateral flows'!H356+'estimated bilateral flows'!H375</f>
        <v>0</v>
      </c>
      <c r="I90" s="3">
        <f>'reported positions'!I185-'reported positions'!I166+'estimated bilateral flows'!I318+'estimated bilateral flows'!I337+'estimated bilateral flows'!I356+'estimated bilateral flows'!I375</f>
        <v>-37917.6968646448</v>
      </c>
      <c r="J90" s="4">
        <f>'reported positions'!J185-'reported positions'!J166+'estimated bilateral flows'!J318+'estimated bilateral flows'!J337+'estimated bilateral flows'!J356+'estimated bilateral flows'!J375</f>
        <v>0</v>
      </c>
    </row>
    <row r="91" spans="1:10">
      <c r="A91" s="3" t="s">
        <v>7</v>
      </c>
      <c r="B91" s="3" t="s">
        <v>16</v>
      </c>
      <c r="C91" s="9">
        <v>2008</v>
      </c>
      <c r="D91" s="3">
        <f>'reported positions'!D186-'reported positions'!D167-'estimated bilateral flows'!D319-'estimated bilateral flows'!D338-'estimated bilateral flows'!D357-'estimated bilateral flows'!D376</f>
        <v>-13982.966472333215</v>
      </c>
      <c r="E91" s="3">
        <f>'reported positions'!E186-'reported positions'!E167-'estimated bilateral flows'!E319-'estimated bilateral flows'!E338-'estimated bilateral flows'!E357-'estimated bilateral flows'!E376</f>
        <v>204.61647992712147</v>
      </c>
      <c r="F91" s="3">
        <f>'reported positions'!F186-'reported positions'!F167-'estimated bilateral flows'!F319-'estimated bilateral flows'!F338-'estimated bilateral flows'!F357-'estimated bilateral flows'!F376</f>
        <v>-9967.4855693660975</v>
      </c>
      <c r="G91" s="3">
        <f>'reported positions'!G186-'reported positions'!G167+'estimated bilateral flows'!G319+'estimated bilateral flows'!G338+'estimated bilateral flows'!G357+'estimated bilateral flows'!G376</f>
        <v>-3730.5946457251539</v>
      </c>
      <c r="H91" s="3">
        <f>'reported positions'!H186-'reported positions'!H167+'estimated bilateral flows'!H319+'estimated bilateral flows'!H338+'estimated bilateral flows'!H357+'estimated bilateral flows'!H376</f>
        <v>-6955.8940192148675</v>
      </c>
      <c r="I91" s="3">
        <f>'reported positions'!I186-'reported positions'!I167+'estimated bilateral flows'!I319+'estimated bilateral flows'!I338+'estimated bilateral flows'!I357+'estimated bilateral flows'!I376</f>
        <v>-14780.621809122067</v>
      </c>
      <c r="J91" s="4">
        <f>'reported positions'!J186-'reported positions'!J167+'estimated bilateral flows'!J319+'estimated bilateral flows'!J338+'estimated bilateral flows'!J357+'estimated bilateral flows'!J376</f>
        <v>0</v>
      </c>
    </row>
    <row r="92" spans="1:10">
      <c r="A92" s="3" t="s">
        <v>7</v>
      </c>
      <c r="B92" s="3" t="s">
        <v>17</v>
      </c>
      <c r="C92" s="9">
        <v>2008</v>
      </c>
      <c r="D92" s="3">
        <f>'reported positions'!D187-'reported positions'!D168-'estimated bilateral flows'!D320-'estimated bilateral flows'!D339-'estimated bilateral flows'!D358-'estimated bilateral flows'!D377</f>
        <v>-3183.1513480659723</v>
      </c>
      <c r="E92" s="3">
        <f>'reported positions'!E187-'reported positions'!E168-'estimated bilateral flows'!E320-'estimated bilateral flows'!E339-'estimated bilateral flows'!E358-'estimated bilateral flows'!E377</f>
        <v>-75602.226243504396</v>
      </c>
      <c r="F92" s="3">
        <f>'reported positions'!F187-'reported positions'!F168-'estimated bilateral flows'!F320-'estimated bilateral flows'!F339-'estimated bilateral flows'!F358-'estimated bilateral flows'!F377</f>
        <v>-173.31557321450168</v>
      </c>
      <c r="G92" s="3">
        <f>'reported positions'!G187-'reported positions'!G168+'estimated bilateral flows'!G320+'estimated bilateral flows'!G339+'estimated bilateral flows'!G358+'estimated bilateral flows'!G377</f>
        <v>-4201.053614676779</v>
      </c>
      <c r="H92" s="3">
        <f>'reported positions'!H187-'reported positions'!H168+'estimated bilateral flows'!H320+'estimated bilateral flows'!H339+'estimated bilateral flows'!H358+'estimated bilateral flows'!H377</f>
        <v>-25595.972227376391</v>
      </c>
      <c r="I92" s="3">
        <f>'reported positions'!I187-'reported positions'!I168+'estimated bilateral flows'!I320+'estimated bilateral flows'!I339+'estimated bilateral flows'!I358+'estimated bilateral flows'!I377</f>
        <v>-56472.76951591672</v>
      </c>
      <c r="J92" s="4">
        <f>'reported positions'!J187-'reported positions'!J168+'estimated bilateral flows'!J320+'estimated bilateral flows'!J339+'estimated bilateral flows'!J358+'estimated bilateral flows'!J377</f>
        <v>38.664364432658303</v>
      </c>
    </row>
    <row r="93" spans="1:10">
      <c r="A93" s="3" t="s">
        <v>7</v>
      </c>
      <c r="B93" s="3" t="s">
        <v>18</v>
      </c>
      <c r="C93" s="9">
        <v>2008</v>
      </c>
      <c r="D93" s="3">
        <f>'reported positions'!D188-'reported positions'!D169-'estimated bilateral flows'!D321-'estimated bilateral flows'!D340-'estimated bilateral flows'!D359-'estimated bilateral flows'!D378</f>
        <v>-128098.56694801868</v>
      </c>
      <c r="E93" s="3">
        <f>'reported positions'!E188-'reported positions'!E169-'estimated bilateral flows'!E321-'estimated bilateral flows'!E340-'estimated bilateral flows'!E359-'estimated bilateral flows'!E378</f>
        <v>-685682.78866067121</v>
      </c>
      <c r="F93" s="3">
        <f>'reported positions'!F188-'reported positions'!F169-'estimated bilateral flows'!F321-'estimated bilateral flows'!F340-'estimated bilateral flows'!F359-'estimated bilateral flows'!F378</f>
        <v>-177077.39561666624</v>
      </c>
      <c r="G93" s="3">
        <f>'reported positions'!G188-'reported positions'!G169+'estimated bilateral flows'!G321+'estimated bilateral flows'!G340+'estimated bilateral flows'!G359+'estimated bilateral flows'!G378</f>
        <v>-35541.484494235898</v>
      </c>
      <c r="H93" s="3">
        <f>'reported positions'!H188-'reported positions'!H169+'estimated bilateral flows'!H321+'estimated bilateral flows'!H340+'estimated bilateral flows'!H359+'estimated bilateral flows'!H378</f>
        <v>-617965.76598205813</v>
      </c>
      <c r="I93" s="3">
        <f>'reported positions'!I188-'reported positions'!I169+'estimated bilateral flows'!I321+'estimated bilateral flows'!I340+'estimated bilateral flows'!I359+'estimated bilateral flows'!I378</f>
        <v>-211495.39800471207</v>
      </c>
      <c r="J93" s="4">
        <f>'reported positions'!J188-'reported positions'!J169+'estimated bilateral flows'!J321+'estimated bilateral flows'!J340+'estimated bilateral flows'!J359+'estimated bilateral flows'!J378</f>
        <v>467.19440356128587</v>
      </c>
    </row>
    <row r="94" spans="1:10">
      <c r="A94" s="3" t="s">
        <v>7</v>
      </c>
      <c r="B94" s="3" t="s">
        <v>19</v>
      </c>
      <c r="C94" s="9">
        <v>2008</v>
      </c>
      <c r="D94" s="3">
        <f>'reported positions'!D189-'reported positions'!D170-'estimated bilateral flows'!D322-'estimated bilateral flows'!D341-'estimated bilateral flows'!D360-'estimated bilateral flows'!D379</f>
        <v>-155206.23575018567</v>
      </c>
      <c r="E94" s="3">
        <f>'reported positions'!E189-'reported positions'!E170-'estimated bilateral flows'!E322-'estimated bilateral flows'!E341-'estimated bilateral flows'!E360-'estimated bilateral flows'!E379</f>
        <v>-790195.85167785338</v>
      </c>
      <c r="F94" s="3">
        <f>'reported positions'!F189-'reported positions'!F170-'estimated bilateral flows'!F322-'estimated bilateral flows'!F341-'estimated bilateral flows'!F360-'estimated bilateral flows'!F379</f>
        <v>-591808.62422544858</v>
      </c>
      <c r="G94" s="3">
        <f>'reported positions'!G189-'reported positions'!G170+'estimated bilateral flows'!G322+'estimated bilateral flows'!G341+'estimated bilateral flows'!G360+'estimated bilateral flows'!G379</f>
        <v>-136093.56662661186</v>
      </c>
      <c r="H94" s="3">
        <f>'reported positions'!H189-'reported positions'!H170+'estimated bilateral flows'!H322+'estimated bilateral flows'!H341+'estimated bilateral flows'!H360+'estimated bilateral flows'!H379</f>
        <v>-545488.71567904123</v>
      </c>
      <c r="I94" s="3">
        <f>'reported positions'!I189-'reported positions'!I170+'estimated bilateral flows'!I322+'estimated bilateral flows'!I341+'estimated bilateral flows'!I360+'estimated bilateral flows'!I379</f>
        <v>-327848.38757866737</v>
      </c>
      <c r="J94" s="4">
        <f>'reported positions'!J189-'reported positions'!J170+'estimated bilateral flows'!J322+'estimated bilateral flows'!J341+'estimated bilateral flows'!J360+'estimated bilateral flows'!J379</f>
        <v>1855.093640932191</v>
      </c>
    </row>
    <row r="95" spans="1:10">
      <c r="A95" s="3" t="s">
        <v>7</v>
      </c>
      <c r="B95" s="3" t="s">
        <v>36</v>
      </c>
      <c r="C95" s="9">
        <v>2008</v>
      </c>
      <c r="D95" s="3">
        <f t="shared" ref="D95:J95" si="4">SUM(D78:D94)</f>
        <v>-529898.13878705108</v>
      </c>
      <c r="E95" s="3">
        <f t="shared" si="4"/>
        <v>-1772971.5258595133</v>
      </c>
      <c r="F95" s="3">
        <f t="shared" si="4"/>
        <v>-1081275.2977815415</v>
      </c>
      <c r="G95" s="3">
        <f t="shared" si="4"/>
        <v>-474625.8374815844</v>
      </c>
      <c r="H95" s="3">
        <f t="shared" si="4"/>
        <v>-1358683.5114355097</v>
      </c>
      <c r="I95" s="3">
        <f t="shared" si="4"/>
        <v>-1189815.8957615581</v>
      </c>
      <c r="J95" s="3">
        <f t="shared" si="4"/>
        <v>2422.1709859445109</v>
      </c>
    </row>
    <row r="96" spans="1:10">
      <c r="A96" s="3" t="s">
        <v>7</v>
      </c>
      <c r="B96" s="3" t="s">
        <v>38</v>
      </c>
      <c r="C96" s="9">
        <v>2008</v>
      </c>
      <c r="D96" s="3">
        <v>-134917.3574000001</v>
      </c>
      <c r="E96" s="3">
        <v>-273445.09629999998</v>
      </c>
      <c r="F96" s="3">
        <v>-1676763.1451999999</v>
      </c>
      <c r="G96" s="3">
        <v>-459361.8153999999</v>
      </c>
      <c r="H96" s="3">
        <v>-607220.1604000004</v>
      </c>
      <c r="I96" s="3">
        <v>-1170667.5962</v>
      </c>
      <c r="J96" s="3">
        <v>2774.7610016311983</v>
      </c>
    </row>
    <row r="97" spans="1:10">
      <c r="A97" s="3" t="s">
        <v>8</v>
      </c>
      <c r="B97" s="3" t="s">
        <v>3</v>
      </c>
      <c r="C97" s="9">
        <v>2008</v>
      </c>
      <c r="D97" s="3">
        <f>'reported positions'!D211-'reported positions'!D192-'estimated bilateral flows'!D439</f>
        <v>-6.4162476523953543E-2</v>
      </c>
      <c r="E97" s="3">
        <f>'reported positions'!E211-'reported positions'!E192-'estimated bilateral flows'!E439</f>
        <v>0</v>
      </c>
      <c r="F97" s="3">
        <f>'reported positions'!F211-'reported positions'!F192-'estimated bilateral flows'!F439</f>
        <v>-0.61592595657979388</v>
      </c>
      <c r="G97" s="3">
        <f>'reported positions'!G211-'reported positions'!G192+'estimated bilateral flows'!G439</f>
        <v>3.5021524034601303</v>
      </c>
      <c r="H97" s="3">
        <f>'reported positions'!H211-'reported positions'!H192+'estimated bilateral flows'!H439</f>
        <v>0</v>
      </c>
      <c r="I97" s="3">
        <f>'reported positions'!I211-'reported positions'!I192+'estimated bilateral flows'!I439</f>
        <v>-7.2978321620697155</v>
      </c>
      <c r="J97" s="4">
        <f>'reported positions'!J211-'reported positions'!J192+'estimated bilateral flows'!J439</f>
        <v>0</v>
      </c>
    </row>
    <row r="98" spans="1:10">
      <c r="A98" s="3" t="s">
        <v>8</v>
      </c>
      <c r="B98" s="3" t="s">
        <v>4</v>
      </c>
      <c r="C98" s="9">
        <v>2008</v>
      </c>
      <c r="D98" s="3">
        <f>'reported positions'!D212-'reported positions'!D193-'estimated bilateral flows'!D440</f>
        <v>-9.0346615673151049</v>
      </c>
      <c r="E98" s="3">
        <f>'reported positions'!E212-'reported positions'!E193-'estimated bilateral flows'!E440</f>
        <v>0</v>
      </c>
      <c r="F98" s="3">
        <f>'reported positions'!F212-'reported positions'!F193-'estimated bilateral flows'!F440</f>
        <v>-3824.6982837703899</v>
      </c>
      <c r="G98" s="3">
        <f>'reported positions'!G212-'reported positions'!G193+'estimated bilateral flows'!G440</f>
        <v>-158.43041206502178</v>
      </c>
      <c r="H98" s="3">
        <f>'reported positions'!H212-'reported positions'!H193+'estimated bilateral flows'!H440</f>
        <v>0</v>
      </c>
      <c r="I98" s="3">
        <f>'reported positions'!I212-'reported positions'!I193+'estimated bilateral flows'!I440</f>
        <v>-861.3495488510215</v>
      </c>
      <c r="J98" s="4">
        <f>'reported positions'!J212-'reported positions'!J193+'estimated bilateral flows'!J440</f>
        <v>0</v>
      </c>
    </row>
    <row r="99" spans="1:10">
      <c r="A99" s="3" t="s">
        <v>8</v>
      </c>
      <c r="B99" s="3" t="s">
        <v>5</v>
      </c>
      <c r="C99" s="9">
        <v>2008</v>
      </c>
      <c r="D99" s="3">
        <f>'reported positions'!D213-'reported positions'!D194-'estimated bilateral flows'!D441</f>
        <v>10793.453535097151</v>
      </c>
      <c r="E99" s="3">
        <f>'reported positions'!E213-'reported positions'!E194-'estimated bilateral flows'!E441</f>
        <v>-205205.15411361086</v>
      </c>
      <c r="F99" s="3">
        <f>'reported positions'!F213-'reported positions'!F194-'estimated bilateral flows'!F441</f>
        <v>0</v>
      </c>
      <c r="G99" s="3">
        <f>'reported positions'!G213-'reported positions'!G194+'estimated bilateral flows'!G441</f>
        <v>-91.953989274188928</v>
      </c>
      <c r="H99" s="3">
        <f>'reported positions'!H213-'reported positions'!H194+'estimated bilateral flows'!H441</f>
        <v>-122152.87019874224</v>
      </c>
      <c r="I99" s="3">
        <f>'reported positions'!I213-'reported positions'!I194+'estimated bilateral flows'!I441</f>
        <v>-68549.16826804317</v>
      </c>
      <c r="J99" s="4">
        <f>'reported positions'!J213-'reported positions'!J194+'estimated bilateral flows'!J441</f>
        <v>0</v>
      </c>
    </row>
    <row r="100" spans="1:10">
      <c r="A100" s="3" t="s">
        <v>8</v>
      </c>
      <c r="B100" s="3" t="s">
        <v>6</v>
      </c>
      <c r="C100" s="9">
        <v>2008</v>
      </c>
      <c r="D100" s="3">
        <f>'reported positions'!D214-'reported positions'!D195-'estimated bilateral flows'!D442</f>
        <v>284.51967093933422</v>
      </c>
      <c r="E100" s="3">
        <f>'reported positions'!E214-'reported positions'!E195-'estimated bilateral flows'!E442</f>
        <v>0</v>
      </c>
      <c r="F100" s="3">
        <f>'reported positions'!F214-'reported positions'!F195-'estimated bilateral flows'!F442</f>
        <v>-11658.154467085758</v>
      </c>
      <c r="G100" s="3">
        <f>'reported positions'!G214-'reported positions'!G195+'estimated bilateral flows'!G442</f>
        <v>-3875.2952495114318</v>
      </c>
      <c r="H100" s="3">
        <f>'reported positions'!H214-'reported positions'!H195+'estimated bilateral flows'!H442</f>
        <v>-315.86330141256934</v>
      </c>
      <c r="I100" s="3">
        <f>'reported positions'!I214-'reported positions'!I195+'estimated bilateral flows'!I442</f>
        <v>-4119.2715663577846</v>
      </c>
      <c r="J100" s="4">
        <f>'reported positions'!J214-'reported positions'!J195+'estimated bilateral flows'!J442</f>
        <v>0</v>
      </c>
    </row>
    <row r="101" spans="1:10">
      <c r="A101" s="3" t="s">
        <v>8</v>
      </c>
      <c r="B101" s="3" t="s">
        <v>7</v>
      </c>
      <c r="C101" s="9">
        <v>2008</v>
      </c>
      <c r="D101" s="3">
        <f>'reported positions'!D215-'reported positions'!D196-'estimated bilateral flows'!D443</f>
        <v>421.17136658027175</v>
      </c>
      <c r="E101" s="3">
        <f>'reported positions'!E215-'reported positions'!E196-'estimated bilateral flows'!E443</f>
        <v>0</v>
      </c>
      <c r="F101" s="3">
        <f>'reported positions'!F215-'reported positions'!F196-'estimated bilateral flows'!F443</f>
        <v>-47413.998584980771</v>
      </c>
      <c r="G101" s="3">
        <f>'reported positions'!G215-'reported positions'!G196+'estimated bilateral flows'!G443</f>
        <v>-10468.961419730642</v>
      </c>
      <c r="H101" s="3">
        <f>'reported positions'!H215-'reported positions'!H196+'estimated bilateral flows'!H443</f>
        <v>0</v>
      </c>
      <c r="I101" s="3">
        <f>'reported positions'!I215-'reported positions'!I196+'estimated bilateral flows'!I443</f>
        <v>-18400.973174212508</v>
      </c>
      <c r="J101" s="4">
        <f>'reported positions'!J215-'reported positions'!J196+'estimated bilateral flows'!J443</f>
        <v>39.155883980821727</v>
      </c>
    </row>
    <row r="102" spans="1:10">
      <c r="A102" s="3" t="s">
        <v>8</v>
      </c>
      <c r="B102" s="3" t="s">
        <v>8</v>
      </c>
      <c r="C102" s="9">
        <v>2008</v>
      </c>
      <c r="D102" s="3">
        <f>'reported positions'!D216-'reported positions'!D197-'estimated bilateral flows'!D444</f>
        <v>0</v>
      </c>
      <c r="E102" s="3">
        <f>'reported positions'!E216-'reported positions'!E197-'estimated bilateral flows'!E444</f>
        <v>0</v>
      </c>
      <c r="F102" s="3">
        <f>'reported positions'!F216-'reported positions'!F197-'estimated bilateral flows'!F444</f>
        <v>0</v>
      </c>
      <c r="G102" s="3">
        <f>'reported positions'!G216-'reported positions'!G197+'estimated bilateral flows'!G444</f>
        <v>0</v>
      </c>
      <c r="H102" s="3">
        <f>'reported positions'!H216-'reported positions'!H197+'estimated bilateral flows'!H444</f>
        <v>0</v>
      </c>
      <c r="I102" s="3">
        <f>'reported positions'!I216-'reported positions'!I197+'estimated bilateral flows'!I444</f>
        <v>0</v>
      </c>
      <c r="J102" s="4">
        <f>'reported positions'!J216-'reported positions'!J197+'estimated bilateral flows'!J444</f>
        <v>0</v>
      </c>
    </row>
    <row r="103" spans="1:10">
      <c r="A103" s="3" t="s">
        <v>8</v>
      </c>
      <c r="B103" s="3" t="s">
        <v>9</v>
      </c>
      <c r="C103" s="9">
        <v>2008</v>
      </c>
      <c r="D103" s="3">
        <f>'reported positions'!D217-'reported positions'!D198-'estimated bilateral flows'!D445</f>
        <v>0</v>
      </c>
      <c r="E103" s="3">
        <f>'reported positions'!E217-'reported positions'!E198-'estimated bilateral flows'!E445</f>
        <v>0</v>
      </c>
      <c r="F103" s="3">
        <f>'reported positions'!F217-'reported positions'!F198-'estimated bilateral flows'!F445</f>
        <v>5.1984497054163858</v>
      </c>
      <c r="G103" s="3">
        <f>'reported positions'!G217-'reported positions'!G198+'estimated bilateral flows'!G445</f>
        <v>-680.1015344271234</v>
      </c>
      <c r="H103" s="3">
        <f>'reported positions'!H217-'reported positions'!H198+'estimated bilateral flows'!H445</f>
        <v>0</v>
      </c>
      <c r="I103" s="3">
        <f>'reported positions'!I217-'reported positions'!I198+'estimated bilateral flows'!I445</f>
        <v>-1155.2616745234616</v>
      </c>
      <c r="J103" s="4">
        <f>'reported positions'!J217-'reported positions'!J198+'estimated bilateral flows'!J445</f>
        <v>0</v>
      </c>
    </row>
    <row r="104" spans="1:10">
      <c r="A104" s="3" t="s">
        <v>8</v>
      </c>
      <c r="B104" s="3" t="s">
        <v>10</v>
      </c>
      <c r="C104" s="9">
        <v>2008</v>
      </c>
      <c r="D104" s="3">
        <f>'reported positions'!D218-'reported positions'!D199-'estimated bilateral flows'!D446</f>
        <v>946.24742027453067</v>
      </c>
      <c r="E104" s="3">
        <f>'reported positions'!E218-'reported positions'!E199-'estimated bilateral flows'!E446</f>
        <v>-934.99328537709448</v>
      </c>
      <c r="F104" s="3">
        <f>'reported positions'!F218-'reported positions'!F199-'estimated bilateral flows'!F446</f>
        <v>-9289.9505396384266</v>
      </c>
      <c r="G104" s="3">
        <f>'reported positions'!G218-'reported positions'!G199+'estimated bilateral flows'!G446</f>
        <v>13446.336157266434</v>
      </c>
      <c r="H104" s="3">
        <f>'reported positions'!H218-'reported positions'!H199+'estimated bilateral flows'!H446</f>
        <v>0</v>
      </c>
      <c r="I104" s="3">
        <f>'reported positions'!I218-'reported positions'!I199+'estimated bilateral flows'!I446</f>
        <v>-3040.3248146708543</v>
      </c>
      <c r="J104" s="4">
        <f>'reported positions'!J218-'reported positions'!J199+'estimated bilateral flows'!J446</f>
        <v>7.8399343834747128</v>
      </c>
    </row>
    <row r="105" spans="1:10">
      <c r="A105" s="3" t="s">
        <v>8</v>
      </c>
      <c r="B105" s="3" t="s">
        <v>11</v>
      </c>
      <c r="C105" s="9">
        <v>2008</v>
      </c>
      <c r="D105" s="3">
        <f>'reported positions'!D219-'reported positions'!D200-'estimated bilateral flows'!D447</f>
        <v>7.7125499294252222</v>
      </c>
      <c r="E105" s="3">
        <f>'reported positions'!E219-'reported positions'!E200-'estimated bilateral flows'!E447</f>
        <v>-195424.50840097389</v>
      </c>
      <c r="F105" s="3">
        <f>'reported positions'!F219-'reported positions'!F200-'estimated bilateral flows'!F447</f>
        <v>-4662.8899606738842</v>
      </c>
      <c r="G105" s="3">
        <f>'reported positions'!G219-'reported positions'!G200+'estimated bilateral flows'!G447</f>
        <v>1633.5061889439307</v>
      </c>
      <c r="H105" s="3">
        <f>'reported positions'!H219-'reported positions'!H200+'estimated bilateral flows'!H447</f>
        <v>-179489.78318576395</v>
      </c>
      <c r="I105" s="3">
        <f>'reported positions'!I219-'reported positions'!I200+'estimated bilateral flows'!I447</f>
        <v>-129235.29102187567</v>
      </c>
      <c r="J105" s="4">
        <f>'reported positions'!J219-'reported positions'!J200+'estimated bilateral flows'!J447</f>
        <v>0</v>
      </c>
    </row>
    <row r="106" spans="1:10">
      <c r="A106" s="3" t="s">
        <v>8</v>
      </c>
      <c r="B106" s="3" t="s">
        <v>12</v>
      </c>
      <c r="C106" s="9">
        <v>2008</v>
      </c>
      <c r="D106" s="3">
        <f>'reported positions'!D220-'reported positions'!D201-'estimated bilateral flows'!D448</f>
        <v>2.0614947363634295</v>
      </c>
      <c r="E106" s="3">
        <f>'reported positions'!E220-'reported positions'!E201-'estimated bilateral flows'!E448</f>
        <v>0</v>
      </c>
      <c r="F106" s="3">
        <f>'reported positions'!F220-'reported positions'!F201-'estimated bilateral flows'!F448</f>
        <v>-65.580893613580002</v>
      </c>
      <c r="G106" s="3">
        <f>'reported positions'!G220-'reported positions'!G201+'estimated bilateral flows'!G448</f>
        <v>23.559498098744079</v>
      </c>
      <c r="H106" s="3">
        <f>'reported positions'!H220-'reported positions'!H201+'estimated bilateral flows'!H448</f>
        <v>0</v>
      </c>
      <c r="I106" s="3">
        <f>'reported positions'!I220-'reported positions'!I201+'estimated bilateral flows'!I448</f>
        <v>14.198999999999998</v>
      </c>
      <c r="J106" s="4">
        <f>'reported positions'!J220-'reported positions'!J201+'estimated bilateral flows'!J448</f>
        <v>0</v>
      </c>
    </row>
    <row r="107" spans="1:10">
      <c r="A107" s="3" t="s">
        <v>8</v>
      </c>
      <c r="B107" s="3" t="s">
        <v>13</v>
      </c>
      <c r="C107" s="9">
        <v>2008</v>
      </c>
      <c r="D107" s="3">
        <f>'reported positions'!D221-'reported positions'!D202-'estimated bilateral flows'!D449</f>
        <v>162.84996332923612</v>
      </c>
      <c r="E107" s="3">
        <f>'reported positions'!E221-'reported positions'!E202-'estimated bilateral flows'!E449</f>
        <v>0</v>
      </c>
      <c r="F107" s="3">
        <f>'reported positions'!F221-'reported positions'!F202-'estimated bilateral flows'!F449</f>
        <v>-6592.4649822602478</v>
      </c>
      <c r="G107" s="3">
        <f>'reported positions'!G221-'reported positions'!G202+'estimated bilateral flows'!G449</f>
        <v>-7900.8453908709425</v>
      </c>
      <c r="H107" s="3">
        <f>'reported positions'!H221-'reported positions'!H202+'estimated bilateral flows'!H449</f>
        <v>0</v>
      </c>
      <c r="I107" s="3">
        <f>'reported positions'!I221-'reported positions'!I202+'estimated bilateral flows'!I449</f>
        <v>-1661.5380881945955</v>
      </c>
      <c r="J107" s="4">
        <f>'reported positions'!J221-'reported positions'!J202+'estimated bilateral flows'!J449</f>
        <v>0</v>
      </c>
    </row>
    <row r="108" spans="1:10">
      <c r="A108" s="3" t="s">
        <v>8</v>
      </c>
      <c r="B108" s="3" t="s">
        <v>14</v>
      </c>
      <c r="C108" s="9">
        <v>2008</v>
      </c>
      <c r="D108" s="3">
        <f>'reported positions'!D222-'reported positions'!D203-'estimated bilateral flows'!D450</f>
        <v>7.3073050000000004</v>
      </c>
      <c r="E108" s="3">
        <f>'reported positions'!E222-'reported positions'!E203-'estimated bilateral flows'!E450</f>
        <v>0</v>
      </c>
      <c r="F108" s="3">
        <f>'reported positions'!F222-'reported positions'!F203-'estimated bilateral flows'!F450</f>
        <v>1096.2391428613887</v>
      </c>
      <c r="G108" s="3">
        <f>'reported positions'!G222-'reported positions'!G203+'estimated bilateral flows'!G450</f>
        <v>-135.98746658788951</v>
      </c>
      <c r="H108" s="3">
        <f>'reported positions'!H222-'reported positions'!H203+'estimated bilateral flows'!H450</f>
        <v>0</v>
      </c>
      <c r="I108" s="3">
        <f>'reported positions'!I222-'reported positions'!I203+'estimated bilateral flows'!I450</f>
        <v>-2.1557311561304764</v>
      </c>
      <c r="J108" s="4">
        <f>'reported positions'!J222-'reported positions'!J203+'estimated bilateral flows'!J450</f>
        <v>0</v>
      </c>
    </row>
    <row r="109" spans="1:10">
      <c r="A109" s="3" t="s">
        <v>8</v>
      </c>
      <c r="B109" s="3" t="s">
        <v>15</v>
      </c>
      <c r="C109" s="9">
        <v>2008</v>
      </c>
      <c r="D109" s="3">
        <f>'reported positions'!D223-'reported positions'!D204-'estimated bilateral flows'!D451</f>
        <v>6.6871649121211432</v>
      </c>
      <c r="E109" s="3">
        <f>'reported positions'!E223-'reported positions'!E204-'estimated bilateral flows'!E451</f>
        <v>0</v>
      </c>
      <c r="F109" s="3">
        <f>'reported positions'!F223-'reported positions'!F204-'estimated bilateral flows'!F451</f>
        <v>7</v>
      </c>
      <c r="G109" s="3">
        <f>'reported positions'!G223-'reported positions'!G204+'estimated bilateral flows'!G451</f>
        <v>91.46642716902241</v>
      </c>
      <c r="H109" s="3">
        <f>'reported positions'!H223-'reported positions'!H204+'estimated bilateral flows'!H451</f>
        <v>0</v>
      </c>
      <c r="I109" s="3">
        <f>'reported positions'!I223-'reported positions'!I204+'estimated bilateral flows'!I451</f>
        <v>-4.1578236185826674</v>
      </c>
      <c r="J109" s="4">
        <f>'reported positions'!J223-'reported positions'!J204+'estimated bilateral flows'!J451</f>
        <v>0</v>
      </c>
    </row>
    <row r="110" spans="1:10">
      <c r="A110" s="3" t="s">
        <v>8</v>
      </c>
      <c r="B110" s="3" t="s">
        <v>16</v>
      </c>
      <c r="C110" s="9">
        <v>2008</v>
      </c>
      <c r="D110" s="3">
        <f>'reported positions'!D224-'reported positions'!D205-'estimated bilateral flows'!D452</f>
        <v>2281.8989565871616</v>
      </c>
      <c r="E110" s="3">
        <f>'reported positions'!E224-'reported positions'!E205-'estimated bilateral flows'!E452</f>
        <v>-263.45575358594692</v>
      </c>
      <c r="F110" s="3">
        <f>'reported positions'!F224-'reported positions'!F205-'estimated bilateral flows'!F452</f>
        <v>-6343.6774416115977</v>
      </c>
      <c r="G110" s="3">
        <f>'reported positions'!G224-'reported positions'!G205+'estimated bilateral flows'!G452</f>
        <v>-940.14745016588631</v>
      </c>
      <c r="H110" s="3">
        <f>'reported positions'!H224-'reported positions'!H205+'estimated bilateral flows'!H452</f>
        <v>-948.81515492386745</v>
      </c>
      <c r="I110" s="3">
        <f>'reported positions'!I224-'reported positions'!I205+'estimated bilateral flows'!I452</f>
        <v>-1958.0596008038187</v>
      </c>
      <c r="J110" s="4">
        <f>'reported positions'!J224-'reported positions'!J205+'estimated bilateral flows'!J452</f>
        <v>0</v>
      </c>
    </row>
    <row r="111" spans="1:10">
      <c r="A111" s="3" t="s">
        <v>8</v>
      </c>
      <c r="B111" s="3" t="s">
        <v>17</v>
      </c>
      <c r="C111" s="9">
        <v>2008</v>
      </c>
      <c r="D111" s="3">
        <f>'reported positions'!D225-'reported positions'!D206-'estimated bilateral flows'!D453</f>
        <v>138.96038917126447</v>
      </c>
      <c r="E111" s="3">
        <f>'reported positions'!E225-'reported positions'!E206-'estimated bilateral flows'!E453</f>
        <v>0</v>
      </c>
      <c r="F111" s="3">
        <f>'reported positions'!F225-'reported positions'!F206-'estimated bilateral flows'!F453</f>
        <v>-1284.8988946801362</v>
      </c>
      <c r="G111" s="3">
        <f>'reported positions'!G225-'reported positions'!G206+'estimated bilateral flows'!G453</f>
        <v>-319.99317965731944</v>
      </c>
      <c r="H111" s="3">
        <f>'reported positions'!H225-'reported positions'!H206+'estimated bilateral flows'!H453</f>
        <v>0</v>
      </c>
      <c r="I111" s="3">
        <f>'reported positions'!I225-'reported positions'!I206+'estimated bilateral flows'!I453</f>
        <v>-399.99392269660126</v>
      </c>
      <c r="J111" s="4">
        <f>'reported positions'!J225-'reported positions'!J206+'estimated bilateral flows'!J453</f>
        <v>0.39529250060808963</v>
      </c>
    </row>
    <row r="112" spans="1:10">
      <c r="A112" s="3" t="s">
        <v>8</v>
      </c>
      <c r="B112" s="3" t="s">
        <v>18</v>
      </c>
      <c r="C112" s="9">
        <v>2008</v>
      </c>
      <c r="D112" s="3">
        <f>'reported positions'!D226-'reported positions'!D207-'estimated bilateral flows'!D454</f>
        <v>982.47378648223116</v>
      </c>
      <c r="E112" s="3">
        <f>'reported positions'!E226-'reported positions'!E207-'estimated bilateral flows'!E454</f>
        <v>-3111.7850626895242</v>
      </c>
      <c r="F112" s="3">
        <f>'reported positions'!F226-'reported positions'!F207-'estimated bilateral flows'!F454</f>
        <v>-18658.503785850666</v>
      </c>
      <c r="G112" s="3">
        <f>'reported positions'!G226-'reported positions'!G207+'estimated bilateral flows'!G454</f>
        <v>15529.130795770272</v>
      </c>
      <c r="H112" s="3">
        <f>'reported positions'!H226-'reported positions'!H207+'estimated bilateral flows'!H454</f>
        <v>-305.74296319099443</v>
      </c>
      <c r="I112" s="3">
        <f>'reported positions'!I226-'reported positions'!I207+'estimated bilateral flows'!I454</f>
        <v>-22096.253842827824</v>
      </c>
      <c r="J112" s="4">
        <f>'reported positions'!J226-'reported positions'!J207+'estimated bilateral flows'!J454</f>
        <v>11.211376383970787</v>
      </c>
    </row>
    <row r="113" spans="1:10">
      <c r="A113" s="3" t="s">
        <v>8</v>
      </c>
      <c r="B113" s="3" t="s">
        <v>19</v>
      </c>
      <c r="C113" s="9">
        <v>2008</v>
      </c>
      <c r="D113" s="3">
        <f>'reported positions'!D227-'reported positions'!D208-'estimated bilateral flows'!D455</f>
        <v>2784.2872558604849</v>
      </c>
      <c r="E113" s="3">
        <f>'reported positions'!E227-'reported positions'!E208-'estimated bilateral flows'!E455</f>
        <v>-5581.3395799770333</v>
      </c>
      <c r="F113" s="3">
        <f>'reported positions'!F227-'reported positions'!F208-'estimated bilateral flows'!F455</f>
        <v>-62841.484329936371</v>
      </c>
      <c r="G113" s="3">
        <f>'reported positions'!G227-'reported positions'!G208+'estimated bilateral flows'!G455</f>
        <v>4682.3011380114813</v>
      </c>
      <c r="H113" s="3">
        <f>'reported positions'!H227-'reported positions'!H208+'estimated bilateral flows'!H455</f>
        <v>0</v>
      </c>
      <c r="I113" s="3">
        <f>'reported positions'!I227-'reported positions'!I208+'estimated bilateral flows'!I455</f>
        <v>-4591.6081480145531</v>
      </c>
      <c r="J113" s="4">
        <f>'reported positions'!J227-'reported positions'!J208+'estimated bilateral flows'!J455</f>
        <v>313.24707184657382</v>
      </c>
    </row>
    <row r="114" spans="1:10">
      <c r="A114" s="3" t="s">
        <v>8</v>
      </c>
      <c r="B114" s="3" t="s">
        <v>36</v>
      </c>
      <c r="C114" s="9">
        <v>2008</v>
      </c>
      <c r="D114" s="3">
        <f t="shared" ref="D114:J114" si="5">SUM(D97:D113)</f>
        <v>18810.532034855736</v>
      </c>
      <c r="E114" s="3">
        <f t="shared" si="5"/>
        <v>-410521.23619621439</v>
      </c>
      <c r="F114" s="3">
        <f t="shared" si="5"/>
        <v>-171528.4804974916</v>
      </c>
      <c r="G114" s="3">
        <f t="shared" si="5"/>
        <v>10838.086265372898</v>
      </c>
      <c r="H114" s="3">
        <f t="shared" si="5"/>
        <v>-303213.07480403368</v>
      </c>
      <c r="I114" s="3">
        <f t="shared" si="5"/>
        <v>-256068.50605800864</v>
      </c>
      <c r="J114" s="3">
        <f t="shared" si="5"/>
        <v>371.84955909544914</v>
      </c>
    </row>
    <row r="115" spans="1:10">
      <c r="A115" s="3" t="s">
        <v>8</v>
      </c>
      <c r="B115" s="3" t="s">
        <v>38</v>
      </c>
      <c r="C115" s="9">
        <v>2008</v>
      </c>
      <c r="D115" s="3">
        <v>1660.1000000000022</v>
      </c>
      <c r="E115" s="3">
        <v>-421251.8742797834</v>
      </c>
      <c r="F115" s="3">
        <v>-236557.3</v>
      </c>
      <c r="G115" s="3">
        <v>10880.54</v>
      </c>
      <c r="H115" s="3">
        <v>-299721</v>
      </c>
      <c r="I115" s="3">
        <v>-257656.1</v>
      </c>
      <c r="J115" s="3">
        <v>391.55883980821091</v>
      </c>
    </row>
    <row r="116" spans="1:10">
      <c r="A116" s="3" t="s">
        <v>9</v>
      </c>
      <c r="B116" s="3" t="s">
        <v>3</v>
      </c>
      <c r="C116" s="9">
        <v>2008</v>
      </c>
      <c r="D116" s="3">
        <f>'reported positions'!D249-'reported positions'!D230-'estimated bilateral flows'!D458-'estimated bilateral flows'!D477-'estimated bilateral flows'!D496-'estimated bilateral flows'!D515</f>
        <v>-2.5700000000000001E-2</v>
      </c>
      <c r="E116" s="3">
        <f>'reported positions'!E249-'reported positions'!E230-'estimated bilateral flows'!E458-'estimated bilateral flows'!E477-'estimated bilateral flows'!E496-'estimated bilateral flows'!E515</f>
        <v>0</v>
      </c>
      <c r="F116" s="3">
        <f>'reported positions'!F249-'reported positions'!F230-'estimated bilateral flows'!F458-'estimated bilateral flows'!F477-'estimated bilateral flows'!F496-'estimated bilateral flows'!F515</f>
        <v>2.6307194848734897E-2</v>
      </c>
      <c r="G116" s="3">
        <f>'reported positions'!G249-'reported positions'!G230+'estimated bilateral flows'!G458+'estimated bilateral flows'!G477+'estimated bilateral flows'!G496+'estimated bilateral flows'!G515</f>
        <v>0</v>
      </c>
      <c r="H116" s="3">
        <f>'reported positions'!H249-'reported positions'!H230+'estimated bilateral flows'!H458+'estimated bilateral flows'!H477+'estimated bilateral flows'!H496+'estimated bilateral flows'!H515</f>
        <v>0</v>
      </c>
      <c r="I116" s="3">
        <f>'reported positions'!I249-'reported positions'!I230+'estimated bilateral flows'!I458+'estimated bilateral flows'!I477+'estimated bilateral flows'!I496+'estimated bilateral flows'!I515</f>
        <v>1.65101640697554E-2</v>
      </c>
      <c r="J116" s="4">
        <f>'reported positions'!J249-'reported positions'!J230+'estimated bilateral flows'!J458+'estimated bilateral flows'!J477+'estimated bilateral flows'!J496+'estimated bilateral flows'!J515</f>
        <v>0</v>
      </c>
    </row>
    <row r="117" spans="1:10">
      <c r="A117" s="3" t="s">
        <v>9</v>
      </c>
      <c r="B117" s="3" t="s">
        <v>4</v>
      </c>
      <c r="C117" s="9">
        <v>2008</v>
      </c>
      <c r="D117" s="3">
        <f>'reported positions'!D250-'reported positions'!D231-'estimated bilateral flows'!D459-'estimated bilateral flows'!D478-'estimated bilateral flows'!D497-'estimated bilateral flows'!D516</f>
        <v>-36.292246439141991</v>
      </c>
      <c r="E117" s="3">
        <f>'reported positions'!E250-'reported positions'!E231-'estimated bilateral flows'!E459-'estimated bilateral flows'!E478-'estimated bilateral flows'!E497-'estimated bilateral flows'!E516</f>
        <v>-372.02553450211826</v>
      </c>
      <c r="F117" s="3">
        <f>'reported positions'!F250-'reported positions'!F231-'estimated bilateral flows'!F459-'estimated bilateral flows'!F478-'estimated bilateral flows'!F497-'estimated bilateral flows'!F516</f>
        <v>-1538.9795206911147</v>
      </c>
      <c r="G117" s="3">
        <f>'reported positions'!G250-'reported positions'!G231+'estimated bilateral flows'!G459+'estimated bilateral flows'!G478+'estimated bilateral flows'!G497+'estimated bilateral flows'!G516</f>
        <v>0</v>
      </c>
      <c r="H117" s="3">
        <f>'reported positions'!H250-'reported positions'!H231+'estimated bilateral flows'!H459+'estimated bilateral flows'!H478+'estimated bilateral flows'!H497+'estimated bilateral flows'!H516</f>
        <v>7800.2397208979773</v>
      </c>
      <c r="I117" s="3">
        <f>'reported positions'!I250-'reported positions'!I231+'estimated bilateral flows'!I459+'estimated bilateral flows'!I478+'estimated bilateral flows'!I497+'estimated bilateral flows'!I516</f>
        <v>5.4912218060437503</v>
      </c>
      <c r="J117" s="4">
        <f>'reported positions'!J250-'reported positions'!J231+'estimated bilateral flows'!J459+'estimated bilateral flows'!J478+'estimated bilateral flows'!J497+'estimated bilateral flows'!J516</f>
        <v>0</v>
      </c>
    </row>
    <row r="118" spans="1:10">
      <c r="A118" s="3" t="s">
        <v>9</v>
      </c>
      <c r="B118" s="3" t="s">
        <v>5</v>
      </c>
      <c r="C118" s="9">
        <v>2008</v>
      </c>
      <c r="D118" s="3">
        <f>'reported positions'!D251-'reported positions'!D232-'estimated bilateral flows'!D460-'estimated bilateral flows'!D479-'estimated bilateral flows'!D498-'estimated bilateral flows'!D517</f>
        <v>0</v>
      </c>
      <c r="E118" s="3">
        <f>'reported positions'!E251-'reported positions'!E232-'estimated bilateral flows'!E460-'estimated bilateral flows'!E479-'estimated bilateral flows'!E498-'estimated bilateral flows'!E517</f>
        <v>0</v>
      </c>
      <c r="F118" s="3">
        <f>'reported positions'!F251-'reported positions'!F232-'estimated bilateral flows'!F460-'estimated bilateral flows'!F479-'estimated bilateral flows'!F498-'estimated bilateral flows'!F517</f>
        <v>0</v>
      </c>
      <c r="G118" s="3">
        <f>'reported positions'!G251-'reported positions'!G232+'estimated bilateral flows'!G460+'estimated bilateral flows'!G479+'estimated bilateral flows'!G498+'estimated bilateral flows'!G517</f>
        <v>0</v>
      </c>
      <c r="H118" s="3">
        <f>'reported positions'!H251-'reported positions'!H232+'estimated bilateral flows'!H460+'estimated bilateral flows'!H479+'estimated bilateral flows'!H498+'estimated bilateral flows'!H517</f>
        <v>0</v>
      </c>
      <c r="I118" s="3">
        <f>'reported positions'!I251-'reported positions'!I232+'estimated bilateral flows'!I460+'estimated bilateral flows'!I479+'estimated bilateral flows'!I498+'estimated bilateral flows'!I517</f>
        <v>-8.0292697201787249</v>
      </c>
      <c r="J118" s="4">
        <f>'reported positions'!J251-'reported positions'!J232+'estimated bilateral flows'!J460+'estimated bilateral flows'!J479+'estimated bilateral flows'!J498+'estimated bilateral flows'!J517</f>
        <v>0</v>
      </c>
    </row>
    <row r="119" spans="1:10">
      <c r="A119" s="3" t="s">
        <v>9</v>
      </c>
      <c r="B119" s="3" t="s">
        <v>6</v>
      </c>
      <c r="C119" s="9">
        <v>2008</v>
      </c>
      <c r="D119" s="3">
        <f>'reported positions'!D252-'reported positions'!D233-'estimated bilateral flows'!D461-'estimated bilateral flows'!D480-'estimated bilateral flows'!D499-'estimated bilateral flows'!D518</f>
        <v>-13.23424437279715</v>
      </c>
      <c r="E119" s="3">
        <f>'reported positions'!E252-'reported positions'!E233-'estimated bilateral flows'!E461-'estimated bilateral flows'!E480-'estimated bilateral flows'!E499-'estimated bilateral flows'!E518</f>
        <v>0</v>
      </c>
      <c r="F119" s="3">
        <f>'reported positions'!F252-'reported positions'!F233-'estimated bilateral flows'!F461-'estimated bilateral flows'!F480-'estimated bilateral flows'!F499-'estimated bilateral flows'!F518</f>
        <v>-3556.7185017007669</v>
      </c>
      <c r="G119" s="3">
        <f>'reported positions'!G252-'reported positions'!G233+'estimated bilateral flows'!G461+'estimated bilateral flows'!G480+'estimated bilateral flows'!G499+'estimated bilateral flows'!G518</f>
        <v>0</v>
      </c>
      <c r="H119" s="3">
        <f>'reported positions'!H252-'reported positions'!H233+'estimated bilateral flows'!H461+'estimated bilateral flows'!H480+'estimated bilateral flows'!H499+'estimated bilateral flows'!H518</f>
        <v>0</v>
      </c>
      <c r="I119" s="3">
        <f>'reported positions'!I252-'reported positions'!I233+'estimated bilateral flows'!I461+'estimated bilateral flows'!I480+'estimated bilateral flows'!I499+'estimated bilateral flows'!I518</f>
        <v>-40.612825309104906</v>
      </c>
      <c r="J119" s="4">
        <f>'reported positions'!J252-'reported positions'!J233+'estimated bilateral flows'!J461+'estimated bilateral flows'!J480+'estimated bilateral flows'!J499+'estimated bilateral flows'!J518</f>
        <v>0</v>
      </c>
    </row>
    <row r="120" spans="1:10">
      <c r="A120" s="3" t="s">
        <v>9</v>
      </c>
      <c r="B120" s="3" t="s">
        <v>7</v>
      </c>
      <c r="C120" s="9">
        <v>2008</v>
      </c>
      <c r="D120" s="3">
        <f>'reported positions'!D253-'reported positions'!D234-'estimated bilateral flows'!D462-'estimated bilateral flows'!D481-'estimated bilateral flows'!D500-'estimated bilateral flows'!D519</f>
        <v>-940.26495409580434</v>
      </c>
      <c r="E120" s="3">
        <f>'reported positions'!E253-'reported positions'!E234-'estimated bilateral flows'!E462-'estimated bilateral flows'!E481-'estimated bilateral flows'!E500-'estimated bilateral flows'!E519</f>
        <v>0</v>
      </c>
      <c r="F120" s="3">
        <f>'reported positions'!F253-'reported positions'!F234-'estimated bilateral flows'!F462-'estimated bilateral flows'!F481-'estimated bilateral flows'!F500-'estimated bilateral flows'!F519</f>
        <v>-47497.927926423952</v>
      </c>
      <c r="G120" s="3">
        <f>'reported positions'!G253-'reported positions'!G234+'estimated bilateral flows'!G462+'estimated bilateral flows'!G481+'estimated bilateral flows'!G500+'estimated bilateral flows'!G519</f>
        <v>0</v>
      </c>
      <c r="H120" s="3">
        <f>'reported positions'!H253-'reported positions'!H234+'estimated bilateral flows'!H462+'estimated bilateral flows'!H481+'estimated bilateral flows'!H500+'estimated bilateral flows'!H519</f>
        <v>0</v>
      </c>
      <c r="I120" s="3">
        <f>'reported positions'!I253-'reported positions'!I234+'estimated bilateral flows'!I462+'estimated bilateral flows'!I481+'estimated bilateral flows'!I500+'estimated bilateral flows'!I519</f>
        <v>-293.52338173501369</v>
      </c>
      <c r="J120" s="4">
        <f>'reported positions'!J253-'reported positions'!J234+'estimated bilateral flows'!J462+'estimated bilateral flows'!J481+'estimated bilateral flows'!J500+'estimated bilateral flows'!J519</f>
        <v>-910.21567033975953</v>
      </c>
    </row>
    <row r="121" spans="1:10">
      <c r="A121" s="3" t="s">
        <v>9</v>
      </c>
      <c r="B121" s="3" t="s">
        <v>8</v>
      </c>
      <c r="C121" s="9">
        <v>2008</v>
      </c>
      <c r="D121" s="3">
        <f>'reported positions'!D254-'reported positions'!D235-'estimated bilateral flows'!D463-'estimated bilateral flows'!D482-'estimated bilateral flows'!D501-'estimated bilateral flows'!D520</f>
        <v>-557.72899999999981</v>
      </c>
      <c r="E121" s="3">
        <f>'reported positions'!E254-'reported positions'!E235-'estimated bilateral flows'!E463-'estimated bilateral flows'!E482-'estimated bilateral flows'!E501-'estimated bilateral flows'!E520</f>
        <v>0</v>
      </c>
      <c r="F121" s="3">
        <f>'reported positions'!F254-'reported positions'!F235-'estimated bilateral flows'!F463-'estimated bilateral flows'!F482-'estimated bilateral flows'!F501-'estimated bilateral flows'!F520</f>
        <v>-979.46079244758312</v>
      </c>
      <c r="G121" s="3">
        <f>'reported positions'!G254-'reported positions'!G235+'estimated bilateral flows'!G463+'estimated bilateral flows'!G482+'estimated bilateral flows'!G501+'estimated bilateral flows'!G520</f>
        <v>0</v>
      </c>
      <c r="H121" s="3">
        <f>'reported positions'!H254-'reported positions'!H235+'estimated bilateral flows'!H463+'estimated bilateral flows'!H482+'estimated bilateral flows'!H501+'estimated bilateral flows'!H520</f>
        <v>0</v>
      </c>
      <c r="I121" s="3">
        <f>'reported positions'!I254-'reported positions'!I235+'estimated bilateral flows'!I463+'estimated bilateral flows'!I482+'estimated bilateral flows'!I501+'estimated bilateral flows'!I520</f>
        <v>3.7614049558894456</v>
      </c>
      <c r="J121" s="4">
        <f>'reported positions'!J254-'reported positions'!J235+'estimated bilateral flows'!J463+'estimated bilateral flows'!J482+'estimated bilateral flows'!J501+'estimated bilateral flows'!J520</f>
        <v>0</v>
      </c>
    </row>
    <row r="122" spans="1:10">
      <c r="A122" s="3" t="s">
        <v>9</v>
      </c>
      <c r="B122" s="3" t="s">
        <v>9</v>
      </c>
      <c r="C122" s="9">
        <v>2008</v>
      </c>
      <c r="D122" s="3">
        <f>'reported positions'!D255-'reported positions'!D236-'estimated bilateral flows'!D464-'estimated bilateral flows'!D483-'estimated bilateral flows'!D502-'estimated bilateral flows'!D521</f>
        <v>0</v>
      </c>
      <c r="E122" s="3">
        <f>'reported positions'!E255-'reported positions'!E236-'estimated bilateral flows'!E464-'estimated bilateral flows'!E483-'estimated bilateral flows'!E502-'estimated bilateral flows'!E521</f>
        <v>0</v>
      </c>
      <c r="F122" s="3">
        <f>'reported positions'!F255-'reported positions'!F236-'estimated bilateral flows'!F464-'estimated bilateral flows'!F483-'estimated bilateral flows'!F502-'estimated bilateral flows'!F521</f>
        <v>0</v>
      </c>
      <c r="G122" s="3">
        <f>'reported positions'!G255-'reported positions'!G236+'estimated bilateral flows'!G464+'estimated bilateral flows'!G483+'estimated bilateral flows'!G502+'estimated bilateral flows'!G521</f>
        <v>0</v>
      </c>
      <c r="H122" s="3">
        <f>'reported positions'!H255-'reported positions'!H236+'estimated bilateral flows'!H464+'estimated bilateral flows'!H483+'estimated bilateral flows'!H502+'estimated bilateral flows'!H521</f>
        <v>0</v>
      </c>
      <c r="I122" s="3">
        <f>'reported positions'!I255-'reported positions'!I236+'estimated bilateral flows'!I464+'estimated bilateral flows'!I483+'estimated bilateral flows'!I502+'estimated bilateral flows'!I521</f>
        <v>0</v>
      </c>
      <c r="J122" s="4">
        <f>'reported positions'!J255-'reported positions'!J236+'estimated bilateral flows'!J464+'estimated bilateral flows'!J483+'estimated bilateral flows'!J502+'estimated bilateral flows'!J521</f>
        <v>0</v>
      </c>
    </row>
    <row r="123" spans="1:10">
      <c r="A123" s="3" t="s">
        <v>9</v>
      </c>
      <c r="B123" s="3" t="s">
        <v>10</v>
      </c>
      <c r="C123" s="9">
        <v>2008</v>
      </c>
      <c r="D123" s="3">
        <f>'reported positions'!D256-'reported positions'!D237-'estimated bilateral flows'!D465-'estimated bilateral flows'!D484-'estimated bilateral flows'!D503-'estimated bilateral flows'!D522</f>
        <v>85.790545916195015</v>
      </c>
      <c r="E123" s="3">
        <f>'reported positions'!E256-'reported positions'!E237-'estimated bilateral flows'!E465-'estimated bilateral flows'!E484-'estimated bilateral flows'!E503-'estimated bilateral flows'!E522</f>
        <v>271.78164547632582</v>
      </c>
      <c r="F123" s="3">
        <f>'reported positions'!F256-'reported positions'!F237-'estimated bilateral flows'!F465-'estimated bilateral flows'!F484-'estimated bilateral flows'!F503-'estimated bilateral flows'!F522</f>
        <v>-3572.8321373992617</v>
      </c>
      <c r="G123" s="3">
        <f>'reported positions'!G256-'reported positions'!G237+'estimated bilateral flows'!G465+'estimated bilateral flows'!G484+'estimated bilateral flows'!G503+'estimated bilateral flows'!G522</f>
        <v>0</v>
      </c>
      <c r="H123" s="3">
        <f>'reported positions'!H256-'reported positions'!H237+'estimated bilateral flows'!H465+'estimated bilateral flows'!H484+'estimated bilateral flows'!H503+'estimated bilateral flows'!H522</f>
        <v>8.5676385616251842</v>
      </c>
      <c r="I123" s="3">
        <f>'reported positions'!I256-'reported positions'!I237+'estimated bilateral flows'!I465+'estimated bilateral flows'!I484+'estimated bilateral flows'!I503+'estimated bilateral flows'!I522</f>
        <v>0</v>
      </c>
      <c r="J123" s="4">
        <f>'reported positions'!J256-'reported positions'!J237+'estimated bilateral flows'!J465+'estimated bilateral flows'!J484+'estimated bilateral flows'!J503+'estimated bilateral flows'!J522</f>
        <v>-18.079403485177068</v>
      </c>
    </row>
    <row r="124" spans="1:10">
      <c r="A124" s="3" t="s">
        <v>9</v>
      </c>
      <c r="B124" s="3" t="s">
        <v>11</v>
      </c>
      <c r="C124" s="9">
        <v>2008</v>
      </c>
      <c r="D124" s="3">
        <f>'reported positions'!D257-'reported positions'!D238-'estimated bilateral flows'!D466-'estimated bilateral flows'!D485-'estimated bilateral flows'!D504-'estimated bilateral flows'!D523</f>
        <v>-805.38749980695093</v>
      </c>
      <c r="E124" s="3">
        <f>'reported positions'!E257-'reported positions'!E238-'estimated bilateral flows'!E466-'estimated bilateral flows'!E485-'estimated bilateral flows'!E504-'estimated bilateral flows'!E523</f>
        <v>0</v>
      </c>
      <c r="F124" s="3">
        <f>'reported positions'!F257-'reported positions'!F238-'estimated bilateral flows'!F466-'estimated bilateral flows'!F485-'estimated bilateral flows'!F504-'estimated bilateral flows'!F523</f>
        <v>-4220.6705538668084</v>
      </c>
      <c r="G124" s="3">
        <f>'reported positions'!G257-'reported positions'!G238+'estimated bilateral flows'!G466+'estimated bilateral flows'!G485+'estimated bilateral flows'!G504+'estimated bilateral flows'!G523</f>
        <v>0</v>
      </c>
      <c r="H124" s="3">
        <f>'reported positions'!H257-'reported positions'!H238+'estimated bilateral flows'!H466+'estimated bilateral flows'!H485+'estimated bilateral flows'!H504+'estimated bilateral flows'!H523</f>
        <v>0</v>
      </c>
      <c r="I124" s="3">
        <f>'reported positions'!I257-'reported positions'!I238+'estimated bilateral flows'!I466+'estimated bilateral flows'!I485+'estimated bilateral flows'!I504+'estimated bilateral flows'!I523</f>
        <v>28.336465190183308</v>
      </c>
      <c r="J124" s="4">
        <f>'reported positions'!J257-'reported positions'!J238+'estimated bilateral flows'!J466+'estimated bilateral flows'!J485+'estimated bilateral flows'!J504+'estimated bilateral flows'!J523</f>
        <v>0</v>
      </c>
    </row>
    <row r="125" spans="1:10">
      <c r="A125" s="3" t="s">
        <v>9</v>
      </c>
      <c r="B125" s="3" t="s">
        <v>12</v>
      </c>
      <c r="C125" s="9">
        <v>2008</v>
      </c>
      <c r="D125" s="3">
        <f>'reported positions'!D258-'reported positions'!D239-'estimated bilateral flows'!D467-'estimated bilateral flows'!D486-'estimated bilateral flows'!D505-'estimated bilateral flows'!D524</f>
        <v>-116.71362939999997</v>
      </c>
      <c r="E125" s="3">
        <f>'reported positions'!E258-'reported positions'!E239-'estimated bilateral flows'!E467-'estimated bilateral flows'!E486-'estimated bilateral flows'!E505-'estimated bilateral flows'!E524</f>
        <v>0</v>
      </c>
      <c r="F125" s="3">
        <f>'reported positions'!F258-'reported positions'!F239-'estimated bilateral flows'!F467-'estimated bilateral flows'!F486-'estimated bilateral flows'!F505-'estimated bilateral flows'!F524</f>
        <v>138.15918559812681</v>
      </c>
      <c r="G125" s="3">
        <f>'reported positions'!G258-'reported positions'!G239+'estimated bilateral flows'!G467+'estimated bilateral flows'!G486+'estimated bilateral flows'!G505+'estimated bilateral flows'!G524</f>
        <v>0</v>
      </c>
      <c r="H125" s="3">
        <f>'reported positions'!H258-'reported positions'!H239+'estimated bilateral flows'!H467+'estimated bilateral flows'!H486+'estimated bilateral flows'!H505+'estimated bilateral flows'!H524</f>
        <v>0</v>
      </c>
      <c r="I125" s="3">
        <f>'reported positions'!I258-'reported positions'!I239+'estimated bilateral flows'!I467+'estimated bilateral flows'!I486+'estimated bilateral flows'!I505+'estimated bilateral flows'!I524</f>
        <v>-1.2373127576348857</v>
      </c>
      <c r="J125" s="4">
        <f>'reported positions'!J258-'reported positions'!J239+'estimated bilateral flows'!J467+'estimated bilateral flows'!J486+'estimated bilateral flows'!J505+'estimated bilateral flows'!J524</f>
        <v>0</v>
      </c>
    </row>
    <row r="126" spans="1:10">
      <c r="A126" s="3" t="s">
        <v>9</v>
      </c>
      <c r="B126" s="3" t="s">
        <v>13</v>
      </c>
      <c r="C126" s="9">
        <v>2008</v>
      </c>
      <c r="D126" s="3">
        <f>'reported positions'!D259-'reported positions'!D240-'estimated bilateral flows'!D468-'estimated bilateral flows'!D487-'estimated bilateral flows'!D506-'estimated bilateral flows'!D525</f>
        <v>-105.95587293931126</v>
      </c>
      <c r="E126" s="3">
        <f>'reported positions'!E259-'reported positions'!E240-'estimated bilateral flows'!E468-'estimated bilateral flows'!E487-'estimated bilateral flows'!E506-'estimated bilateral flows'!E525</f>
        <v>-105.96650650212177</v>
      </c>
      <c r="F126" s="3">
        <f>'reported positions'!F259-'reported positions'!F240-'estimated bilateral flows'!F468-'estimated bilateral flows'!F487-'estimated bilateral flows'!F506-'estimated bilateral flows'!F525</f>
        <v>-3361.0107450648202</v>
      </c>
      <c r="G126" s="3">
        <f>'reported positions'!G259-'reported positions'!G240+'estimated bilateral flows'!G468+'estimated bilateral flows'!G487+'estimated bilateral flows'!G506+'estimated bilateral flows'!G525</f>
        <v>0</v>
      </c>
      <c r="H126" s="3">
        <f>'reported positions'!H259-'reported positions'!H240+'estimated bilateral flows'!H468+'estimated bilateral flows'!H487+'estimated bilateral flows'!H506+'estimated bilateral flows'!H525</f>
        <v>73.852404242571552</v>
      </c>
      <c r="I126" s="3">
        <f>'reported positions'!I259-'reported positions'!I240+'estimated bilateral flows'!I468+'estimated bilateral flows'!I487+'estimated bilateral flows'!I506+'estimated bilateral flows'!I525</f>
        <v>-18.34804060043858</v>
      </c>
      <c r="J126" s="4">
        <f>'reported positions'!J259-'reported positions'!J240+'estimated bilateral flows'!J468+'estimated bilateral flows'!J487+'estimated bilateral flows'!J506+'estimated bilateral flows'!J525</f>
        <v>0</v>
      </c>
    </row>
    <row r="127" spans="1:10">
      <c r="A127" s="3" t="s">
        <v>9</v>
      </c>
      <c r="B127" s="3" t="s">
        <v>14</v>
      </c>
      <c r="C127" s="9">
        <v>2008</v>
      </c>
      <c r="D127" s="3">
        <f>'reported positions'!D260-'reported positions'!D241-'estimated bilateral flows'!D469-'estimated bilateral flows'!D488-'estimated bilateral flows'!D507-'estimated bilateral flows'!D526</f>
        <v>0</v>
      </c>
      <c r="E127" s="3">
        <f>'reported positions'!E260-'reported positions'!E241-'estimated bilateral flows'!E469-'estimated bilateral flows'!E488-'estimated bilateral flows'!E507-'estimated bilateral flows'!E526</f>
        <v>0</v>
      </c>
      <c r="F127" s="3">
        <f>'reported positions'!F260-'reported positions'!F241-'estimated bilateral flows'!F469-'estimated bilateral flows'!F488-'estimated bilateral flows'!F507-'estimated bilateral flows'!F526</f>
        <v>524.9496692417988</v>
      </c>
      <c r="G127" s="3">
        <f>'reported positions'!G260-'reported positions'!G241+'estimated bilateral flows'!G469+'estimated bilateral flows'!G488+'estimated bilateral flows'!G507+'estimated bilateral flows'!G526</f>
        <v>0</v>
      </c>
      <c r="H127" s="3">
        <f>'reported positions'!H260-'reported positions'!H241+'estimated bilateral flows'!H469+'estimated bilateral flows'!H488+'estimated bilateral flows'!H507+'estimated bilateral flows'!H526</f>
        <v>0</v>
      </c>
      <c r="I127" s="3">
        <f>'reported positions'!I260-'reported positions'!I241+'estimated bilateral flows'!I469+'estimated bilateral flows'!I488+'estimated bilateral flows'!I507+'estimated bilateral flows'!I526</f>
        <v>-14.602942803796999</v>
      </c>
      <c r="J127" s="4">
        <f>'reported positions'!J260-'reported positions'!J241+'estimated bilateral flows'!J469+'estimated bilateral flows'!J488+'estimated bilateral flows'!J507+'estimated bilateral flows'!J526</f>
        <v>0</v>
      </c>
    </row>
    <row r="128" spans="1:10">
      <c r="A128" s="3" t="s">
        <v>9</v>
      </c>
      <c r="B128" s="3" t="s">
        <v>15</v>
      </c>
      <c r="C128" s="9">
        <v>2008</v>
      </c>
      <c r="D128" s="3">
        <f>'reported positions'!D261-'reported positions'!D242-'estimated bilateral flows'!D470-'estimated bilateral flows'!D489-'estimated bilateral flows'!D508-'estimated bilateral flows'!D527</f>
        <v>0</v>
      </c>
      <c r="E128" s="3">
        <f>'reported positions'!E261-'reported positions'!E242-'estimated bilateral flows'!E470-'estimated bilateral flows'!E489-'estimated bilateral flows'!E508-'estimated bilateral flows'!E527</f>
        <v>0</v>
      </c>
      <c r="F128" s="3">
        <f>'reported positions'!F261-'reported positions'!F242-'estimated bilateral flows'!F470-'estimated bilateral flows'!F489-'estimated bilateral flows'!F508-'estimated bilateral flows'!F527</f>
        <v>0</v>
      </c>
      <c r="G128" s="3">
        <f>'reported positions'!G261-'reported positions'!G242+'estimated bilateral flows'!G470+'estimated bilateral flows'!G489+'estimated bilateral flows'!G508+'estimated bilateral flows'!G527</f>
        <v>0</v>
      </c>
      <c r="H128" s="3">
        <f>'reported positions'!H261-'reported positions'!H242+'estimated bilateral flows'!H470+'estimated bilateral flows'!H489+'estimated bilateral flows'!H508+'estimated bilateral flows'!H527</f>
        <v>0</v>
      </c>
      <c r="I128" s="3">
        <f>'reported positions'!I261-'reported positions'!I242+'estimated bilateral flows'!I470+'estimated bilateral flows'!I489+'estimated bilateral flows'!I508+'estimated bilateral flows'!I527</f>
        <v>0</v>
      </c>
      <c r="J128" s="4">
        <f>'reported positions'!J261-'reported positions'!J242+'estimated bilateral flows'!J470+'estimated bilateral flows'!J489+'estimated bilateral flows'!J508+'estimated bilateral flows'!J527</f>
        <v>0</v>
      </c>
    </row>
    <row r="129" spans="1:10">
      <c r="A129" s="3" t="s">
        <v>9</v>
      </c>
      <c r="B129" s="3" t="s">
        <v>16</v>
      </c>
      <c r="C129" s="9">
        <v>2008</v>
      </c>
      <c r="D129" s="3">
        <f>'reported positions'!D262-'reported positions'!D243-'estimated bilateral flows'!D471-'estimated bilateral flows'!D490-'estimated bilateral flows'!D509-'estimated bilateral flows'!D528</f>
        <v>3118.3269628006001</v>
      </c>
      <c r="E129" s="3">
        <f>'reported positions'!E262-'reported positions'!E243-'estimated bilateral flows'!E471-'estimated bilateral flows'!E490-'estimated bilateral flows'!E509-'estimated bilateral flows'!E528</f>
        <v>698.74663051100583</v>
      </c>
      <c r="F129" s="3">
        <f>'reported positions'!F262-'reported positions'!F243-'estimated bilateral flows'!F471-'estimated bilateral flows'!F490-'estimated bilateral flows'!F509-'estimated bilateral flows'!F528</f>
        <v>-5766.9538634963847</v>
      </c>
      <c r="G129" s="3">
        <f>'reported positions'!G262-'reported positions'!G243+'estimated bilateral flows'!G471+'estimated bilateral flows'!G490+'estimated bilateral flows'!G509+'estimated bilateral flows'!G528</f>
        <v>5.0263130739861701</v>
      </c>
      <c r="H129" s="3">
        <f>'reported positions'!H262-'reported positions'!H243+'estimated bilateral flows'!H471+'estimated bilateral flows'!H490+'estimated bilateral flows'!H509+'estimated bilateral flows'!H528</f>
        <v>-2952.4151840891664</v>
      </c>
      <c r="I129" s="3">
        <f>'reported positions'!I262-'reported positions'!I243+'estimated bilateral flows'!I471+'estimated bilateral flows'!I490+'estimated bilateral flows'!I509+'estimated bilateral flows'!I528</f>
        <v>0.74525258366669478</v>
      </c>
      <c r="J129" s="4">
        <f>'reported positions'!J262-'reported positions'!J243+'estimated bilateral flows'!J471+'estimated bilateral flows'!J490+'estimated bilateral flows'!J509+'estimated bilateral flows'!J528</f>
        <v>0</v>
      </c>
    </row>
    <row r="130" spans="1:10">
      <c r="A130" s="3" t="s">
        <v>9</v>
      </c>
      <c r="B130" s="3" t="s">
        <v>17</v>
      </c>
      <c r="C130" s="9">
        <v>2008</v>
      </c>
      <c r="D130" s="3">
        <f>'reported positions'!D263-'reported positions'!D244-'estimated bilateral flows'!D472-'estimated bilateral flows'!D491-'estimated bilateral flows'!D510-'estimated bilateral flows'!D529</f>
        <v>-89.394832540092906</v>
      </c>
      <c r="E130" s="3">
        <f>'reported positions'!E263-'reported positions'!E244-'estimated bilateral flows'!E472-'estimated bilateral flows'!E491-'estimated bilateral flows'!E510-'estimated bilateral flows'!E529</f>
        <v>-1325.5832743519434</v>
      </c>
      <c r="F130" s="3">
        <f>'reported positions'!F263-'reported positions'!F244-'estimated bilateral flows'!F472-'estimated bilateral flows'!F491-'estimated bilateral flows'!F510-'estimated bilateral flows'!F529</f>
        <v>-236.04656933001783</v>
      </c>
      <c r="G130" s="3">
        <f>'reported positions'!G263-'reported positions'!G244+'estimated bilateral flows'!G472+'estimated bilateral flows'!G491+'estimated bilateral flows'!G510+'estimated bilateral flows'!G529</f>
        <v>0</v>
      </c>
      <c r="H130" s="3">
        <f>'reported positions'!H263-'reported positions'!H244+'estimated bilateral flows'!H472+'estimated bilateral flows'!H491+'estimated bilateral flows'!H510+'estimated bilateral flows'!H529</f>
        <v>0</v>
      </c>
      <c r="I130" s="3">
        <f>'reported positions'!I263-'reported positions'!I244+'estimated bilateral flows'!I472+'estimated bilateral flows'!I491+'estimated bilateral flows'!I510+'estimated bilateral flows'!I529</f>
        <v>53.094417500773901</v>
      </c>
      <c r="J130" s="4">
        <f>'reported positions'!J263-'reported positions'!J244+'estimated bilateral flows'!J472+'estimated bilateral flows'!J491+'estimated bilateral flows'!J510+'estimated bilateral flows'!J529</f>
        <v>0.99312895959299041</v>
      </c>
    </row>
    <row r="131" spans="1:10">
      <c r="A131" s="3" t="s">
        <v>9</v>
      </c>
      <c r="B131" s="3" t="s">
        <v>18</v>
      </c>
      <c r="C131" s="9">
        <v>2008</v>
      </c>
      <c r="D131" s="3">
        <f>'reported positions'!D264-'reported positions'!D245-'estimated bilateral flows'!D473-'estimated bilateral flows'!D492-'estimated bilateral flows'!D511-'estimated bilateral flows'!D530</f>
        <v>-2435.1146738610205</v>
      </c>
      <c r="E131" s="3">
        <f>'reported positions'!E264-'reported positions'!E245-'estimated bilateral flows'!E473-'estimated bilateral flows'!E492-'estimated bilateral flows'!E511-'estimated bilateral flows'!E530</f>
        <v>-7958.4551705641043</v>
      </c>
      <c r="F131" s="3">
        <f>'reported positions'!F264-'reported positions'!F245-'estimated bilateral flows'!F473-'estimated bilateral flows'!F492-'estimated bilateral flows'!F511-'estimated bilateral flows'!F530</f>
        <v>-26862.359220687649</v>
      </c>
      <c r="G131" s="3">
        <f>'reported positions'!G264-'reported positions'!G245+'estimated bilateral flows'!G473+'estimated bilateral flows'!G492+'estimated bilateral flows'!G511+'estimated bilateral flows'!G530</f>
        <v>24.998452172118501</v>
      </c>
      <c r="H131" s="3">
        <f>'reported positions'!H264-'reported positions'!H245+'estimated bilateral flows'!H473+'estimated bilateral flows'!H492+'estimated bilateral flows'!H511+'estimated bilateral flows'!H530</f>
        <v>-235.98214214903231</v>
      </c>
      <c r="I131" s="3">
        <f>'reported positions'!I264-'reported positions'!I245+'estimated bilateral flows'!I473+'estimated bilateral flows'!I492+'estimated bilateral flows'!I511+'estimated bilateral flows'!I530</f>
        <v>12.729161232702463</v>
      </c>
      <c r="J131" s="4">
        <f>'reported positions'!J264-'reported positions'!J245+'estimated bilateral flows'!J473+'estimated bilateral flows'!J492+'estimated bilateral flows'!J511+'estimated bilateral flows'!J530</f>
        <v>-1425.1654749337295</v>
      </c>
    </row>
    <row r="132" spans="1:10">
      <c r="A132" s="3" t="s">
        <v>9</v>
      </c>
      <c r="B132" s="3" t="s">
        <v>19</v>
      </c>
      <c r="C132" s="9">
        <v>2008</v>
      </c>
      <c r="D132" s="3">
        <f>'reported positions'!D265-'reported positions'!D246-'estimated bilateral flows'!D474-'estimated bilateral flows'!D493-'estimated bilateral flows'!D512-'estimated bilateral flows'!D531</f>
        <v>-518</v>
      </c>
      <c r="E132" s="3">
        <f>'reported positions'!E265-'reported positions'!E246-'estimated bilateral flows'!E474-'estimated bilateral flows'!E493-'estimated bilateral flows'!E512-'estimated bilateral flows'!E531</f>
        <v>-15636.658528927641</v>
      </c>
      <c r="F132" s="3">
        <f>'reported positions'!F265-'reported positions'!F246-'estimated bilateral flows'!F474-'estimated bilateral flows'!F493-'estimated bilateral flows'!F512-'estimated bilateral flows'!F531</f>
        <v>-48953.75508652698</v>
      </c>
      <c r="G132" s="3">
        <f>'reported positions'!G265-'reported positions'!G246+'estimated bilateral flows'!G474+'estimated bilateral flows'!G493+'estimated bilateral flows'!G512+'estimated bilateral flows'!G531</f>
        <v>-5.6932639857922114</v>
      </c>
      <c r="H132" s="3">
        <f>'reported positions'!H265-'reported positions'!H246+'estimated bilateral flows'!H474+'estimated bilateral flows'!H493+'estimated bilateral flows'!H512+'estimated bilateral flows'!H531</f>
        <v>-1743.0442821871341</v>
      </c>
      <c r="I132" s="3">
        <f>'reported positions'!I265-'reported positions'!I246+'estimated bilateral flows'!I474+'estimated bilateral flows'!I493+'estimated bilateral flows'!I512+'estimated bilateral flows'!I531</f>
        <v>64.238830376553139</v>
      </c>
      <c r="J132" s="4">
        <f>'reported positions'!J265-'reported positions'!J246+'estimated bilateral flows'!J474+'estimated bilateral flows'!J493+'estimated bilateral flows'!J512+'estimated bilateral flows'!J531</f>
        <v>-8790.2848255739191</v>
      </c>
    </row>
    <row r="133" spans="1:10">
      <c r="A133" s="3" t="s">
        <v>9</v>
      </c>
      <c r="B133" s="3" t="s">
        <v>36</v>
      </c>
      <c r="C133" s="9">
        <v>2008</v>
      </c>
      <c r="D133" s="3">
        <f t="shared" ref="D133:J133" si="6">SUM(D116:D132)</f>
        <v>-2413.9951447383241</v>
      </c>
      <c r="E133" s="3">
        <f t="shared" si="6"/>
        <v>-24428.160738860599</v>
      </c>
      <c r="F133" s="3">
        <f t="shared" si="6"/>
        <v>-145883.57975560057</v>
      </c>
      <c r="G133" s="3">
        <f t="shared" si="6"/>
        <v>24.331501260312461</v>
      </c>
      <c r="H133" s="3">
        <f t="shared" si="6"/>
        <v>2951.2181552768416</v>
      </c>
      <c r="I133" s="3">
        <f t="shared" si="6"/>
        <v>-207.9405091162854</v>
      </c>
      <c r="J133" s="3">
        <f t="shared" si="6"/>
        <v>-11142.752245372993</v>
      </c>
    </row>
    <row r="134" spans="1:10">
      <c r="A134" s="3" t="s">
        <v>9</v>
      </c>
      <c r="B134" s="3" t="s">
        <v>38</v>
      </c>
      <c r="C134" s="9">
        <v>2008</v>
      </c>
      <c r="D134" s="3">
        <v>1635.2999999999993</v>
      </c>
      <c r="E134" s="3">
        <v>-23811.33</v>
      </c>
      <c r="F134" s="3">
        <v>-17624.719999999994</v>
      </c>
      <c r="G134" s="3">
        <v>-137.7894</v>
      </c>
      <c r="H134" s="3">
        <v>0.95000000000118234</v>
      </c>
      <c r="I134" s="3">
        <v>-116.54329999999999</v>
      </c>
      <c r="J134" s="3">
        <v>-10709.920899463403</v>
      </c>
    </row>
    <row r="135" spans="1:10">
      <c r="A135" s="3" t="s">
        <v>10</v>
      </c>
      <c r="B135" s="3" t="s">
        <v>3</v>
      </c>
      <c r="C135" s="9">
        <v>2008</v>
      </c>
      <c r="D135" s="3">
        <f>'reported positions'!D287-'reported positions'!D268-'estimated bilateral flows'!D534-'estimated bilateral flows'!D553-'estimated bilateral flows'!D572-'estimated bilateral flows'!D591</f>
        <v>0.16207193718510871</v>
      </c>
      <c r="E135" s="3">
        <f>'reported positions'!E287-'reported positions'!E268-'estimated bilateral flows'!E534-'estimated bilateral flows'!E553-'estimated bilateral flows'!E572-'estimated bilateral flows'!E591</f>
        <v>23.541291204136801</v>
      </c>
      <c r="F135" s="3">
        <f>'reported positions'!F287-'reported positions'!F268-'estimated bilateral flows'!F534-'estimated bilateral flows'!F553-'estimated bilateral flows'!F572-'estimated bilateral flows'!F591</f>
        <v>1.4963098727706627</v>
      </c>
      <c r="G135" s="3">
        <f>'reported positions'!G287-'reported positions'!G268+'estimated bilateral flows'!G534+'estimated bilateral flows'!G553+'estimated bilateral flows'!G572+'estimated bilateral flows'!G591</f>
        <v>3502.0011950108137</v>
      </c>
      <c r="H135" s="3">
        <f>'reported positions'!H287-'reported positions'!H268+'estimated bilateral flows'!H534+'estimated bilateral flows'!H553+'estimated bilateral flows'!H572+'estimated bilateral flows'!H591</f>
        <v>-5849.0919184601134</v>
      </c>
      <c r="I135" s="3">
        <f>'reported positions'!I287-'reported positions'!I268+'estimated bilateral flows'!I534+'estimated bilateral flows'!I553+'estimated bilateral flows'!I572+'estimated bilateral flows'!I591</f>
        <v>-3946.9625753080181</v>
      </c>
      <c r="J135" s="4">
        <f>'reported positions'!J287-'reported positions'!J268+'estimated bilateral flows'!J534+'estimated bilateral flows'!J553+'estimated bilateral flows'!J572+'estimated bilateral flows'!J591</f>
        <v>0</v>
      </c>
    </row>
    <row r="136" spans="1:10">
      <c r="A136" s="3" t="s">
        <v>10</v>
      </c>
      <c r="B136" s="3" t="s">
        <v>4</v>
      </c>
      <c r="C136" s="9">
        <v>2008</v>
      </c>
      <c r="D136" s="3">
        <f>'reported positions'!D288-'reported positions'!D269-'estimated bilateral flows'!D535-'estimated bilateral flows'!D554-'estimated bilateral flows'!D573-'estimated bilateral flows'!D592</f>
        <v>-558.3626446674009</v>
      </c>
      <c r="E136" s="3">
        <f>'reported positions'!E288-'reported positions'!E269-'estimated bilateral flows'!E535-'estimated bilateral flows'!E554-'estimated bilateral flows'!E573-'estimated bilateral flows'!E592</f>
        <v>668.62102378083728</v>
      </c>
      <c r="F136" s="3">
        <f>'reported positions'!F288-'reported positions'!F269-'estimated bilateral flows'!F535-'estimated bilateral flows'!F554-'estimated bilateral flows'!F573-'estimated bilateral flows'!F592</f>
        <v>-12029.46275134246</v>
      </c>
      <c r="G136" s="3">
        <f>'reported positions'!G288-'reported positions'!G269+'estimated bilateral flows'!G535+'estimated bilateral flows'!G554+'estimated bilateral flows'!G573+'estimated bilateral flows'!G592</f>
        <v>-4379.4340330670639</v>
      </c>
      <c r="H136" s="3">
        <f>'reported positions'!H288-'reported positions'!H269+'estimated bilateral flows'!H535+'estimated bilateral flows'!H554+'estimated bilateral flows'!H573+'estimated bilateral flows'!H592</f>
        <v>-11647.682338315082</v>
      </c>
      <c r="I136" s="3">
        <f>'reported positions'!I288-'reported positions'!I269+'estimated bilateral flows'!I535+'estimated bilateral flows'!I554+'estimated bilateral flows'!I573+'estimated bilateral flows'!I592</f>
        <v>-7666.6106234475374</v>
      </c>
      <c r="J136" s="4">
        <f>'reported positions'!J288-'reported positions'!J269+'estimated bilateral flows'!J535+'estimated bilateral flows'!J554+'estimated bilateral flows'!J573+'estimated bilateral flows'!J592</f>
        <v>0</v>
      </c>
    </row>
    <row r="137" spans="1:10">
      <c r="A137" s="3" t="s">
        <v>10</v>
      </c>
      <c r="B137" s="3" t="s">
        <v>5</v>
      </c>
      <c r="C137" s="9">
        <v>2008</v>
      </c>
      <c r="D137" s="3">
        <f>'reported positions'!D289-'reported positions'!D270-'estimated bilateral flows'!D536-'estimated bilateral flows'!D555-'estimated bilateral flows'!D574-'estimated bilateral flows'!D593</f>
        <v>12218.781186472379</v>
      </c>
      <c r="E137" s="3">
        <f>'reported positions'!E289-'reported positions'!E270-'estimated bilateral flows'!E536-'estimated bilateral flows'!E555-'estimated bilateral flows'!E574-'estimated bilateral flows'!E593</f>
        <v>209.30996915197906</v>
      </c>
      <c r="F137" s="3">
        <f>'reported positions'!F289-'reported positions'!F270-'estimated bilateral flows'!F536-'estimated bilateral flows'!F555-'estimated bilateral flows'!F574-'estimated bilateral flows'!F593</f>
        <v>287.66696317197864</v>
      </c>
      <c r="G137" s="3">
        <f>'reported positions'!G289-'reported positions'!G270+'estimated bilateral flows'!G536+'estimated bilateral flows'!G555+'estimated bilateral flows'!G574+'estimated bilateral flows'!G593</f>
        <v>8.724900105654358</v>
      </c>
      <c r="H137" s="3">
        <f>'reported positions'!H289-'reported positions'!H270+'estimated bilateral flows'!H536+'estimated bilateral flows'!H555+'estimated bilateral flows'!H574+'estimated bilateral flows'!H593</f>
        <v>-28315.564234174286</v>
      </c>
      <c r="I137" s="3">
        <f>'reported positions'!I289-'reported positions'!I270+'estimated bilateral flows'!I536+'estimated bilateral flows'!I555+'estimated bilateral flows'!I574+'estimated bilateral flows'!I593</f>
        <v>-11263.893996058836</v>
      </c>
      <c r="J137" s="4">
        <f>'reported positions'!J289-'reported positions'!J270+'estimated bilateral flows'!J536+'estimated bilateral flows'!J555+'estimated bilateral flows'!J574+'estimated bilateral flows'!J593</f>
        <v>0</v>
      </c>
    </row>
    <row r="138" spans="1:10">
      <c r="A138" s="3" t="s">
        <v>10</v>
      </c>
      <c r="B138" s="3" t="s">
        <v>6</v>
      </c>
      <c r="C138" s="9">
        <v>2008</v>
      </c>
      <c r="D138" s="3">
        <f>'reported positions'!D290-'reported positions'!D271-'estimated bilateral flows'!D537-'estimated bilateral flows'!D556-'estimated bilateral flows'!D575-'estimated bilateral flows'!D594</f>
        <v>-242.1031219169999</v>
      </c>
      <c r="E138" s="3">
        <f>'reported positions'!E290-'reported positions'!E271-'estimated bilateral flows'!E537-'estimated bilateral flows'!E556-'estimated bilateral flows'!E575-'estimated bilateral flows'!E594</f>
        <v>1233.4380948676835</v>
      </c>
      <c r="F138" s="3">
        <f>'reported positions'!F290-'reported positions'!F271-'estimated bilateral flows'!F537-'estimated bilateral flows'!F556-'estimated bilateral flows'!F575-'estimated bilateral flows'!F594</f>
        <v>-2289.7862646982089</v>
      </c>
      <c r="G138" s="3">
        <f>'reported positions'!G290-'reported positions'!G271+'estimated bilateral flows'!G537+'estimated bilateral flows'!G556+'estimated bilateral flows'!G575+'estimated bilateral flows'!G594</f>
        <v>2507.2069466842026</v>
      </c>
      <c r="H138" s="3">
        <f>'reported positions'!H290-'reported positions'!H271+'estimated bilateral flows'!H537+'estimated bilateral flows'!H556+'estimated bilateral flows'!H575+'estimated bilateral flows'!H594</f>
        <v>-55332.651970970051</v>
      </c>
      <c r="I138" s="3">
        <f>'reported positions'!I290-'reported positions'!I271+'estimated bilateral flows'!I537+'estimated bilateral flows'!I556+'estimated bilateral flows'!I575+'estimated bilateral flows'!I594</f>
        <v>-1965.4456681348652</v>
      </c>
      <c r="J138" s="4">
        <f>'reported positions'!J290-'reported positions'!J271+'estimated bilateral flows'!J537+'estimated bilateral flows'!J556+'estimated bilateral flows'!J575+'estimated bilateral flows'!J594</f>
        <v>0</v>
      </c>
    </row>
    <row r="139" spans="1:10">
      <c r="A139" s="3" t="s">
        <v>10</v>
      </c>
      <c r="B139" s="3" t="s">
        <v>7</v>
      </c>
      <c r="C139" s="9">
        <v>2008</v>
      </c>
      <c r="D139" s="3">
        <f>'reported positions'!D291-'reported positions'!D272-'estimated bilateral flows'!D538-'estimated bilateral flows'!D557-'estimated bilateral flows'!D576-'estimated bilateral flows'!D595</f>
        <v>29469.250803792464</v>
      </c>
      <c r="E139" s="3">
        <f>'reported positions'!E291-'reported positions'!E272-'estimated bilateral flows'!E538-'estimated bilateral flows'!E557-'estimated bilateral flows'!E576-'estimated bilateral flows'!E595</f>
        <v>45480.802832403147</v>
      </c>
      <c r="F139" s="3">
        <f>'reported positions'!F291-'reported positions'!F272-'estimated bilateral flows'!F538-'estimated bilateral flows'!F557-'estimated bilateral flows'!F576-'estimated bilateral flows'!F595</f>
        <v>-110569.8579551392</v>
      </c>
      <c r="G139" s="3">
        <f>'reported positions'!G291-'reported positions'!G272+'estimated bilateral flows'!G538+'estimated bilateral flows'!G557+'estimated bilateral flows'!G576+'estimated bilateral flows'!G595</f>
        <v>-61015.97370731816</v>
      </c>
      <c r="H139" s="3">
        <f>'reported positions'!H291-'reported positions'!H272+'estimated bilateral flows'!H538+'estimated bilateral flows'!H557+'estimated bilateral flows'!H576+'estimated bilateral flows'!H595</f>
        <v>-94797.846719878769</v>
      </c>
      <c r="I139" s="3">
        <f>'reported positions'!I291-'reported positions'!I272+'estimated bilateral flows'!I538+'estimated bilateral flows'!I557+'estimated bilateral flows'!I576+'estimated bilateral flows'!I595</f>
        <v>-58613.179923982709</v>
      </c>
      <c r="J139" s="4">
        <f>'reported positions'!J291-'reported positions'!J272+'estimated bilateral flows'!J538+'estimated bilateral flows'!J557+'estimated bilateral flows'!J576+'estimated bilateral flows'!J595</f>
        <v>5745.233254285743</v>
      </c>
    </row>
    <row r="140" spans="1:10">
      <c r="A140" s="3" t="s">
        <v>10</v>
      </c>
      <c r="B140" s="3" t="s">
        <v>8</v>
      </c>
      <c r="C140" s="9">
        <v>2008</v>
      </c>
      <c r="D140" s="3">
        <f>'reported positions'!D292-'reported positions'!D273-'estimated bilateral flows'!D539-'estimated bilateral flows'!D558-'estimated bilateral flows'!D577-'estimated bilateral flows'!D596</f>
        <v>14361.447229588704</v>
      </c>
      <c r="E140" s="3">
        <f>'reported positions'!E292-'reported positions'!E273-'estimated bilateral flows'!E539-'estimated bilateral flows'!E558-'estimated bilateral flows'!E577-'estimated bilateral flows'!E596</f>
        <v>2242.0711709967932</v>
      </c>
      <c r="F140" s="3">
        <f>'reported positions'!F292-'reported positions'!F273-'estimated bilateral flows'!F539-'estimated bilateral flows'!F558-'estimated bilateral flows'!F577-'estimated bilateral flows'!F596</f>
        <v>-2259.0520100541435</v>
      </c>
      <c r="G140" s="3">
        <f>'reported positions'!G292-'reported positions'!G273+'estimated bilateral flows'!G539+'estimated bilateral flows'!G558+'estimated bilateral flows'!G577+'estimated bilateral flows'!G596</f>
        <v>308.16110816971053</v>
      </c>
      <c r="H140" s="3">
        <f>'reported positions'!H292-'reported positions'!H273+'estimated bilateral flows'!H539+'estimated bilateral flows'!H558+'estimated bilateral flows'!H577+'estimated bilateral flows'!H596</f>
        <v>-6969.9743573941314</v>
      </c>
      <c r="I140" s="3">
        <f>'reported positions'!I292-'reported positions'!I273+'estimated bilateral flows'!I539+'estimated bilateral flows'!I558+'estimated bilateral flows'!I577+'estimated bilateral flows'!I596</f>
        <v>-10587.636329036388</v>
      </c>
      <c r="J140" s="4">
        <f>'reported positions'!J292-'reported positions'!J273+'estimated bilateral flows'!J539+'estimated bilateral flows'!J558+'estimated bilateral flows'!J577+'estimated bilateral flows'!J596</f>
        <v>0</v>
      </c>
    </row>
    <row r="141" spans="1:10">
      <c r="A141" s="3" t="s">
        <v>10</v>
      </c>
      <c r="B141" s="3" t="s">
        <v>9</v>
      </c>
      <c r="C141" s="9">
        <v>2008</v>
      </c>
      <c r="D141" s="3">
        <f>'reported positions'!D293-'reported positions'!D274-'estimated bilateral flows'!D540-'estimated bilateral flows'!D559-'estimated bilateral flows'!D578-'estimated bilateral flows'!D597</f>
        <v>0</v>
      </c>
      <c r="E141" s="3">
        <f>'reported positions'!E293-'reported positions'!E274-'estimated bilateral flows'!E540-'estimated bilateral flows'!E559-'estimated bilateral flows'!E578-'estimated bilateral flows'!E597</f>
        <v>11.33728752797334</v>
      </c>
      <c r="F141" s="3">
        <f>'reported positions'!F293-'reported positions'!F274-'estimated bilateral flows'!F540-'estimated bilateral flows'!F559-'estimated bilateral flows'!F578-'estimated bilateral flows'!F597</f>
        <v>0</v>
      </c>
      <c r="G141" s="3">
        <f>'reported positions'!G293-'reported positions'!G274+'estimated bilateral flows'!G540+'estimated bilateral flows'!G559+'estimated bilateral flows'!G578+'estimated bilateral flows'!G597</f>
        <v>49.181930281422233</v>
      </c>
      <c r="H141" s="3">
        <f>'reported positions'!H293-'reported positions'!H274+'estimated bilateral flows'!H540+'estimated bilateral flows'!H559+'estimated bilateral flows'!H578+'estimated bilateral flows'!H597</f>
        <v>1205.2625355922864</v>
      </c>
      <c r="I141" s="3">
        <f>'reported positions'!I293-'reported positions'!I274+'estimated bilateral flows'!I540+'estimated bilateral flows'!I559+'estimated bilateral flows'!I578+'estimated bilateral flows'!I597</f>
        <v>-4536.2092358534755</v>
      </c>
      <c r="J141" s="4">
        <f>'reported positions'!J293-'reported positions'!J274+'estimated bilateral flows'!J540+'estimated bilateral flows'!J559+'estimated bilateral flows'!J578+'estimated bilateral flows'!J597</f>
        <v>0</v>
      </c>
    </row>
    <row r="142" spans="1:10">
      <c r="A142" s="3" t="s">
        <v>10</v>
      </c>
      <c r="B142" s="3" t="s">
        <v>10</v>
      </c>
      <c r="C142" s="9">
        <v>2008</v>
      </c>
      <c r="D142" s="3">
        <f>'reported positions'!D294-'reported positions'!D275-'estimated bilateral flows'!D541-'estimated bilateral flows'!D560-'estimated bilateral flows'!D579-'estimated bilateral flows'!D598</f>
        <v>0</v>
      </c>
      <c r="E142" s="3">
        <f>'reported positions'!E294-'reported positions'!E275-'estimated bilateral flows'!E541-'estimated bilateral flows'!E560-'estimated bilateral flows'!E579-'estimated bilateral flows'!E598</f>
        <v>0</v>
      </c>
      <c r="F142" s="3">
        <f>'reported positions'!F294-'reported positions'!F275-'estimated bilateral flows'!F541-'estimated bilateral flows'!F560-'estimated bilateral flows'!F579-'estimated bilateral flows'!F598</f>
        <v>0</v>
      </c>
      <c r="G142" s="3">
        <f>'reported positions'!G294-'reported positions'!G275+'estimated bilateral flows'!G541+'estimated bilateral flows'!G560+'estimated bilateral flows'!G579+'estimated bilateral flows'!G598</f>
        <v>0</v>
      </c>
      <c r="H142" s="3">
        <f>'reported positions'!H294-'reported positions'!H275+'estimated bilateral flows'!H541+'estimated bilateral flows'!H560+'estimated bilateral flows'!H579+'estimated bilateral flows'!H598</f>
        <v>0</v>
      </c>
      <c r="I142" s="3">
        <f>'reported positions'!I294-'reported positions'!I275+'estimated bilateral flows'!I541+'estimated bilateral flows'!I560+'estimated bilateral flows'!I579+'estimated bilateral flows'!I598</f>
        <v>0</v>
      </c>
      <c r="J142" s="4">
        <f>'reported positions'!J294-'reported positions'!J275+'estimated bilateral flows'!J541+'estimated bilateral flows'!J560+'estimated bilateral flows'!J579+'estimated bilateral flows'!J598</f>
        <v>0</v>
      </c>
    </row>
    <row r="143" spans="1:10">
      <c r="A143" s="3" t="s">
        <v>10</v>
      </c>
      <c r="B143" s="3" t="s">
        <v>11</v>
      </c>
      <c r="C143" s="9">
        <v>2008</v>
      </c>
      <c r="D143" s="3">
        <f>'reported positions'!D295-'reported positions'!D276-'estimated bilateral flows'!D542-'estimated bilateral flows'!D561-'estimated bilateral flows'!D580-'estimated bilateral flows'!D599</f>
        <v>1234.0166491354394</v>
      </c>
      <c r="E143" s="3">
        <f>'reported positions'!E295-'reported positions'!E276-'estimated bilateral flows'!E542-'estimated bilateral flows'!E561-'estimated bilateral flows'!E580-'estimated bilateral flows'!E599</f>
        <v>14939.557367490555</v>
      </c>
      <c r="F143" s="3">
        <f>'reported positions'!F295-'reported positions'!F276-'estimated bilateral flows'!F542-'estimated bilateral flows'!F561-'estimated bilateral flows'!F580-'estimated bilateral flows'!F599</f>
        <v>-5173.4188836262238</v>
      </c>
      <c r="G143" s="3">
        <f>'reported positions'!G295-'reported positions'!G276+'estimated bilateral flows'!G542+'estimated bilateral flows'!G561+'estimated bilateral flows'!G580+'estimated bilateral flows'!G599</f>
        <v>-21909.05680120907</v>
      </c>
      <c r="H143" s="3">
        <f>'reported positions'!H295-'reported positions'!H276+'estimated bilateral flows'!H542+'estimated bilateral flows'!H561+'estimated bilateral flows'!H580+'estimated bilateral flows'!H599</f>
        <v>-2028.6980734842489</v>
      </c>
      <c r="I143" s="3">
        <f>'reported positions'!I295-'reported positions'!I276+'estimated bilateral flows'!I542+'estimated bilateral flows'!I561+'estimated bilateral flows'!I580+'estimated bilateral flows'!I599</f>
        <v>1621.9080468356174</v>
      </c>
      <c r="J143" s="4">
        <f>'reported positions'!J295-'reported positions'!J276+'estimated bilateral flows'!J542+'estimated bilateral flows'!J561+'estimated bilateral flows'!J580+'estimated bilateral flows'!J599</f>
        <v>0</v>
      </c>
    </row>
    <row r="144" spans="1:10">
      <c r="A144" s="3" t="s">
        <v>10</v>
      </c>
      <c r="B144" s="3" t="s">
        <v>12</v>
      </c>
      <c r="C144" s="9">
        <v>2008</v>
      </c>
      <c r="D144" s="3">
        <f>'reported positions'!D296-'reported positions'!D277-'estimated bilateral flows'!D543-'estimated bilateral flows'!D562-'estimated bilateral flows'!D581-'estimated bilateral flows'!D600</f>
        <v>30831.391037014921</v>
      </c>
      <c r="E144" s="3">
        <f>'reported positions'!E296-'reported positions'!E277-'estimated bilateral flows'!E543-'estimated bilateral flows'!E562-'estimated bilateral flows'!E581-'estimated bilateral flows'!E600</f>
        <v>-0.3006901004847119</v>
      </c>
      <c r="F144" s="3">
        <f>'reported positions'!F296-'reported positions'!F277-'estimated bilateral flows'!F543-'estimated bilateral flows'!F562-'estimated bilateral flows'!F581-'estimated bilateral flows'!F600</f>
        <v>-5607.1459699351171</v>
      </c>
      <c r="G144" s="3">
        <f>'reported positions'!G296-'reported positions'!G277+'estimated bilateral flows'!G543+'estimated bilateral flows'!G562+'estimated bilateral flows'!G581+'estimated bilateral flows'!G600</f>
        <v>-13.962041652518682</v>
      </c>
      <c r="H144" s="3">
        <f>'reported positions'!H296-'reported positions'!H277+'estimated bilateral flows'!H543+'estimated bilateral flows'!H562+'estimated bilateral flows'!H581+'estimated bilateral flows'!H600</f>
        <v>-2015.1990245011868</v>
      </c>
      <c r="I144" s="3">
        <f>'reported positions'!I296-'reported positions'!I277+'estimated bilateral flows'!I543+'estimated bilateral flows'!I562+'estimated bilateral flows'!I581+'estimated bilateral flows'!I600</f>
        <v>81.845763273763282</v>
      </c>
      <c r="J144" s="4">
        <f>'reported positions'!J296-'reported positions'!J277+'estimated bilateral flows'!J543+'estimated bilateral flows'!J562+'estimated bilateral flows'!J581+'estimated bilateral flows'!J600</f>
        <v>0</v>
      </c>
    </row>
    <row r="145" spans="1:10">
      <c r="A145" s="3" t="s">
        <v>10</v>
      </c>
      <c r="B145" s="3" t="s">
        <v>13</v>
      </c>
      <c r="C145" s="9">
        <v>2008</v>
      </c>
      <c r="D145" s="3">
        <f>'reported positions'!D297-'reported positions'!D278-'estimated bilateral flows'!D544-'estimated bilateral flows'!D563-'estimated bilateral flows'!D582-'estimated bilateral flows'!D601</f>
        <v>-416.99912184997493</v>
      </c>
      <c r="E145" s="3">
        <f>'reported positions'!E297-'reported positions'!E278-'estimated bilateral flows'!E544-'estimated bilateral flows'!E563-'estimated bilateral flows'!E582-'estimated bilateral flows'!E601</f>
        <v>1284.2567034425042</v>
      </c>
      <c r="F145" s="3">
        <f>'reported positions'!F297-'reported positions'!F278-'estimated bilateral flows'!F544-'estimated bilateral flows'!F563-'estimated bilateral flows'!F582-'estimated bilateral flows'!F601</f>
        <v>-12644.900667215003</v>
      </c>
      <c r="G145" s="3">
        <f>'reported positions'!G297-'reported positions'!G278+'estimated bilateral flows'!G544+'estimated bilateral flows'!G563+'estimated bilateral flows'!G582+'estimated bilateral flows'!G601</f>
        <v>10984.763082138777</v>
      </c>
      <c r="H145" s="3">
        <f>'reported positions'!H297-'reported positions'!H278+'estimated bilateral flows'!H544+'estimated bilateral flows'!H563+'estimated bilateral flows'!H582+'estimated bilateral flows'!H601</f>
        <v>-21555.695590682</v>
      </c>
      <c r="I145" s="3">
        <f>'reported positions'!I297-'reported positions'!I278+'estimated bilateral flows'!I544+'estimated bilateral flows'!I563+'estimated bilateral flows'!I582+'estimated bilateral flows'!I601</f>
        <v>-19879.146928946699</v>
      </c>
      <c r="J145" s="4">
        <f>'reported positions'!J297-'reported positions'!J278+'estimated bilateral flows'!J544+'estimated bilateral flows'!J563+'estimated bilateral flows'!J582+'estimated bilateral flows'!J601</f>
        <v>0</v>
      </c>
    </row>
    <row r="146" spans="1:10">
      <c r="A146" s="3" t="s">
        <v>10</v>
      </c>
      <c r="B146" s="3" t="s">
        <v>14</v>
      </c>
      <c r="C146" s="9">
        <v>2008</v>
      </c>
      <c r="D146" s="3">
        <f>'reported positions'!D298-'reported positions'!D279-'estimated bilateral flows'!D545-'estimated bilateral flows'!D564-'estimated bilateral flows'!D583-'estimated bilateral flows'!D602</f>
        <v>511.15653452750951</v>
      </c>
      <c r="E146" s="3">
        <f>'reported positions'!E298-'reported positions'!E279-'estimated bilateral flows'!E545-'estimated bilateral flows'!E564-'estimated bilateral flows'!E583-'estimated bilateral flows'!E602</f>
        <v>3.4652703642024205</v>
      </c>
      <c r="F146" s="3">
        <f>'reported positions'!F298-'reported positions'!F279-'estimated bilateral flows'!F545-'estimated bilateral flows'!F564-'estimated bilateral flows'!F583-'estimated bilateral flows'!F602</f>
        <v>70.206968221261192</v>
      </c>
      <c r="G146" s="3">
        <f>'reported positions'!G298-'reported positions'!G279+'estimated bilateral flows'!G545+'estimated bilateral flows'!G564+'estimated bilateral flows'!G583+'estimated bilateral flows'!G602</f>
        <v>-111.62202626464875</v>
      </c>
      <c r="H146" s="3">
        <f>'reported positions'!H298-'reported positions'!H279+'estimated bilateral flows'!H545+'estimated bilateral flows'!H564+'estimated bilateral flows'!H583+'estimated bilateral flows'!H602</f>
        <v>-888.40107231674517</v>
      </c>
      <c r="I146" s="3">
        <f>'reported positions'!I298-'reported positions'!I279+'estimated bilateral flows'!I545+'estimated bilateral flows'!I564+'estimated bilateral flows'!I583+'estimated bilateral flows'!I602</f>
        <v>-474.42325869950429</v>
      </c>
      <c r="J146" s="4">
        <f>'reported positions'!J298-'reported positions'!J279+'estimated bilateral flows'!J545+'estimated bilateral flows'!J564+'estimated bilateral flows'!J583+'estimated bilateral flows'!J602</f>
        <v>0</v>
      </c>
    </row>
    <row r="147" spans="1:10">
      <c r="A147" s="3" t="s">
        <v>10</v>
      </c>
      <c r="B147" s="3" t="s">
        <v>15</v>
      </c>
      <c r="C147" s="9">
        <v>2008</v>
      </c>
      <c r="D147" s="3">
        <f>'reported positions'!D299-'reported positions'!D280-'estimated bilateral flows'!D546-'estimated bilateral flows'!D565-'estimated bilateral flows'!D584-'estimated bilateral flows'!D603</f>
        <v>-18.093131979963754</v>
      </c>
      <c r="E147" s="3">
        <f>'reported positions'!E299-'reported positions'!E280-'estimated bilateral flows'!E546-'estimated bilateral flows'!E565-'estimated bilateral flows'!E584-'estimated bilateral flows'!E603</f>
        <v>36.469665790503775</v>
      </c>
      <c r="F147" s="3">
        <f>'reported positions'!F299-'reported positions'!F280-'estimated bilateral flows'!F546-'estimated bilateral flows'!F565-'estimated bilateral flows'!F584-'estimated bilateral flows'!F603</f>
        <v>-0.9440622962592673</v>
      </c>
      <c r="G147" s="3">
        <f>'reported positions'!G299-'reported positions'!G280+'estimated bilateral flows'!G546+'estimated bilateral flows'!G565+'estimated bilateral flows'!G584+'estimated bilateral flows'!G603</f>
        <v>-327.92452327679229</v>
      </c>
      <c r="H147" s="3">
        <f>'reported positions'!H299-'reported positions'!H280+'estimated bilateral flows'!H546+'estimated bilateral flows'!H565+'estimated bilateral flows'!H584+'estimated bilateral flows'!H603</f>
        <v>-77.321618135183485</v>
      </c>
      <c r="I147" s="3">
        <f>'reported positions'!I299-'reported positions'!I280+'estimated bilateral flows'!I546+'estimated bilateral flows'!I565+'estimated bilateral flows'!I584+'estimated bilateral flows'!I603</f>
        <v>-3429.0172301267548</v>
      </c>
      <c r="J147" s="4">
        <f>'reported positions'!J299-'reported positions'!J280+'estimated bilateral flows'!J546+'estimated bilateral flows'!J565+'estimated bilateral flows'!J584+'estimated bilateral flows'!J603</f>
        <v>0</v>
      </c>
    </row>
    <row r="148" spans="1:10">
      <c r="A148" s="3" t="s">
        <v>10</v>
      </c>
      <c r="B148" s="3" t="s">
        <v>16</v>
      </c>
      <c r="C148" s="9">
        <v>2008</v>
      </c>
      <c r="D148" s="3">
        <f>'reported positions'!D300-'reported positions'!D281-'estimated bilateral flows'!D547-'estimated bilateral flows'!D566-'estimated bilateral flows'!D585-'estimated bilateral flows'!D604</f>
        <v>-816.42003462997434</v>
      </c>
      <c r="E148" s="3">
        <f>'reported positions'!E300-'reported positions'!E281-'estimated bilateral flows'!E547-'estimated bilateral flows'!E566-'estimated bilateral flows'!E585-'estimated bilateral flows'!E604</f>
        <v>10642.672228715281</v>
      </c>
      <c r="F148" s="3">
        <f>'reported positions'!F300-'reported positions'!F281-'estimated bilateral flows'!F547-'estimated bilateral flows'!F566-'estimated bilateral flows'!F585-'estimated bilateral flows'!F604</f>
        <v>2067.422164350025</v>
      </c>
      <c r="G148" s="3">
        <f>'reported positions'!G300-'reported positions'!G281+'estimated bilateral flows'!G547+'estimated bilateral flows'!G566+'estimated bilateral flows'!G585+'estimated bilateral flows'!G604</f>
        <v>-1816.1404387889145</v>
      </c>
      <c r="H148" s="3">
        <f>'reported positions'!H300-'reported positions'!H281+'estimated bilateral flows'!H547+'estimated bilateral flows'!H566+'estimated bilateral flows'!H585+'estimated bilateral flows'!H604</f>
        <v>-16787.090274880153</v>
      </c>
      <c r="I148" s="3">
        <f>'reported positions'!I300-'reported positions'!I281+'estimated bilateral flows'!I547+'estimated bilateral flows'!I566+'estimated bilateral flows'!I585+'estimated bilateral flows'!I604</f>
        <v>-4121.1159306384716</v>
      </c>
      <c r="J148" s="4">
        <f>'reported positions'!J300-'reported positions'!J281+'estimated bilateral flows'!J547+'estimated bilateral flows'!J566+'estimated bilateral flows'!J585+'estimated bilateral flows'!J604</f>
        <v>0</v>
      </c>
    </row>
    <row r="149" spans="1:10">
      <c r="A149" s="3" t="s">
        <v>10</v>
      </c>
      <c r="B149" s="3" t="s">
        <v>17</v>
      </c>
      <c r="C149" s="9">
        <v>2008</v>
      </c>
      <c r="D149" s="3">
        <f>'reported positions'!D301-'reported positions'!D282-'estimated bilateral flows'!D548-'estimated bilateral flows'!D567-'estimated bilateral flows'!D586-'estimated bilateral flows'!D605</f>
        <v>1004.8576518853426</v>
      </c>
      <c r="E149" s="3">
        <f>'reported positions'!E301-'reported positions'!E282-'estimated bilateral flows'!E548-'estimated bilateral flows'!E567-'estimated bilateral flows'!E586-'estimated bilateral flows'!E605</f>
        <v>6664.6021431288309</v>
      </c>
      <c r="F149" s="3">
        <f>'reported positions'!F301-'reported positions'!F282-'estimated bilateral flows'!F548-'estimated bilateral flows'!F567-'estimated bilateral flows'!F586-'estimated bilateral flows'!F605</f>
        <v>-3942.9447310943087</v>
      </c>
      <c r="G149" s="3">
        <f>'reported positions'!G301-'reported positions'!G282+'estimated bilateral flows'!G548+'estimated bilateral flows'!G567+'estimated bilateral flows'!G586+'estimated bilateral flows'!G605</f>
        <v>2076.4555130098443</v>
      </c>
      <c r="H149" s="3">
        <f>'reported positions'!H301-'reported positions'!H282+'estimated bilateral flows'!H548+'estimated bilateral flows'!H567+'estimated bilateral flows'!H586+'estimated bilateral flows'!H605</f>
        <v>-966.89786739497288</v>
      </c>
      <c r="I149" s="3">
        <f>'reported positions'!I301-'reported positions'!I282+'estimated bilateral flows'!I548+'estimated bilateral flows'!I567+'estimated bilateral flows'!I586+'estimated bilateral flows'!I605</f>
        <v>-4537.9188689247112</v>
      </c>
      <c r="J149" s="4">
        <f>'reported positions'!J301-'reported positions'!J282+'estimated bilateral flows'!J548+'estimated bilateral flows'!J567+'estimated bilateral flows'!J586+'estimated bilateral flows'!J605</f>
        <v>0</v>
      </c>
    </row>
    <row r="150" spans="1:10">
      <c r="A150" s="3" t="s">
        <v>10</v>
      </c>
      <c r="B150" s="3" t="s">
        <v>18</v>
      </c>
      <c r="C150" s="9">
        <v>2008</v>
      </c>
      <c r="D150" s="3">
        <f>'reported positions'!D302-'reported positions'!D283-'estimated bilateral flows'!D549-'estimated bilateral flows'!D568-'estimated bilateral flows'!D587-'estimated bilateral flows'!D606</f>
        <v>-5142.2339197999408</v>
      </c>
      <c r="E150" s="3">
        <f>'reported positions'!E302-'reported positions'!E283-'estimated bilateral flows'!E549-'estimated bilateral flows'!E568-'estimated bilateral flows'!E587-'estimated bilateral flows'!E606</f>
        <v>3180.0955420922146</v>
      </c>
      <c r="F150" s="3">
        <f>'reported positions'!F302-'reported positions'!F283-'estimated bilateral flows'!F549-'estimated bilateral flows'!F568-'estimated bilateral flows'!F587-'estimated bilateral flows'!F606</f>
        <v>-55389.47406701876</v>
      </c>
      <c r="G150" s="3">
        <f>'reported positions'!G302-'reported positions'!G283+'estimated bilateral flows'!G549+'estimated bilateral flows'!G568+'estimated bilateral flows'!G587+'estimated bilateral flows'!G606</f>
        <v>2967.1292210682059</v>
      </c>
      <c r="H150" s="3">
        <f>'reported positions'!H302-'reported positions'!H283+'estimated bilateral flows'!H549+'estimated bilateral flows'!H568+'estimated bilateral flows'!H587+'estimated bilateral flows'!H606</f>
        <v>-33808.840720732842</v>
      </c>
      <c r="I150" s="3">
        <f>'reported positions'!I302-'reported positions'!I283+'estimated bilateral flows'!I549+'estimated bilateral flows'!I568+'estimated bilateral flows'!I587+'estimated bilateral flows'!I606</f>
        <v>-23493.562880302765</v>
      </c>
      <c r="J150" s="4">
        <f>'reported positions'!J302-'reported positions'!J283+'estimated bilateral flows'!J549+'estimated bilateral flows'!J568+'estimated bilateral flows'!J587+'estimated bilateral flows'!J606</f>
        <v>0</v>
      </c>
    </row>
    <row r="151" spans="1:10">
      <c r="A151" s="3" t="s">
        <v>10</v>
      </c>
      <c r="B151" s="3" t="s">
        <v>19</v>
      </c>
      <c r="C151" s="9">
        <v>2008</v>
      </c>
      <c r="D151" s="3">
        <f>'reported positions'!D303-'reported positions'!D284-'estimated bilateral flows'!D550-'estimated bilateral flows'!D569-'estimated bilateral flows'!D588-'estimated bilateral flows'!D607</f>
        <v>-9115.4447458744471</v>
      </c>
      <c r="E151" s="3">
        <f>'reported positions'!E303-'reported positions'!E284-'estimated bilateral flows'!E550-'estimated bilateral flows'!E569-'estimated bilateral flows'!E588-'estimated bilateral flows'!E607</f>
        <v>64013.026409441838</v>
      </c>
      <c r="F151" s="3">
        <f>'reported positions'!F303-'reported positions'!F284-'estimated bilateral flows'!F550-'estimated bilateral flows'!F569-'estimated bilateral flows'!F588-'estimated bilateral flows'!F607</f>
        <v>-152015.70436403321</v>
      </c>
      <c r="G151" s="3">
        <f>'reported positions'!G303-'reported positions'!G284+'estimated bilateral flows'!G550+'estimated bilateral flows'!G569+'estimated bilateral flows'!G588+'estimated bilateral flows'!G607</f>
        <v>-25789.244100752181</v>
      </c>
      <c r="H151" s="3">
        <f>'reported positions'!H303-'reported positions'!H284+'estimated bilateral flows'!H550+'estimated bilateral flows'!H569+'estimated bilateral flows'!H588+'estimated bilateral flows'!H607</f>
        <v>-129648.63754346737</v>
      </c>
      <c r="I151" s="3">
        <f>'reported positions'!I303-'reported positions'!I284+'estimated bilateral flows'!I550+'estimated bilateral flows'!I569+'estimated bilateral flows'!I588+'estimated bilateral flows'!I607</f>
        <v>-88096.429476590027</v>
      </c>
      <c r="J151" s="4">
        <f>'reported positions'!J303-'reported positions'!J284+'estimated bilateral flows'!J550+'estimated bilateral flows'!J569+'estimated bilateral flows'!J588+'estimated bilateral flows'!J607</f>
        <v>26953.70766226088</v>
      </c>
    </row>
    <row r="152" spans="1:10">
      <c r="A152" s="3" t="s">
        <v>10</v>
      </c>
      <c r="B152" s="3" t="s">
        <v>36</v>
      </c>
      <c r="C152" s="9">
        <v>2008</v>
      </c>
      <c r="D152" s="3">
        <f t="shared" ref="D152:J152" si="7">SUM(D135:D151)</f>
        <v>73321.406443635235</v>
      </c>
      <c r="E152" s="3">
        <f t="shared" si="7"/>
        <v>150632.96631029798</v>
      </c>
      <c r="F152" s="3">
        <f t="shared" si="7"/>
        <v>-359495.89932083688</v>
      </c>
      <c r="G152" s="3">
        <f t="shared" si="7"/>
        <v>-92959.733775860732</v>
      </c>
      <c r="H152" s="3">
        <f t="shared" si="7"/>
        <v>-409484.33078919479</v>
      </c>
      <c r="I152" s="3">
        <f t="shared" si="7"/>
        <v>-240907.79911594134</v>
      </c>
      <c r="J152" s="3">
        <f t="shared" si="7"/>
        <v>32698.940916546624</v>
      </c>
    </row>
    <row r="153" spans="1:10">
      <c r="A153" s="3" t="s">
        <v>10</v>
      </c>
      <c r="B153" s="3" t="s">
        <v>38</v>
      </c>
      <c r="C153" s="9">
        <v>2008</v>
      </c>
      <c r="D153" s="3">
        <v>126168.74138031036</v>
      </c>
      <c r="E153" s="3">
        <v>161152.11924459916</v>
      </c>
      <c r="F153" s="3">
        <v>-419995.61780484265</v>
      </c>
      <c r="G153" s="3">
        <v>-92191.039153689897</v>
      </c>
      <c r="H153" s="3">
        <v>-437197.58532695379</v>
      </c>
      <c r="I153" s="3">
        <v>-244360.42826011305</v>
      </c>
      <c r="J153" s="3">
        <v>32851.616610461628</v>
      </c>
    </row>
    <row r="154" spans="1:10">
      <c r="A154" s="3" t="s">
        <v>13</v>
      </c>
      <c r="B154" s="3" t="s">
        <v>3</v>
      </c>
      <c r="C154" s="9">
        <v>2008</v>
      </c>
      <c r="D154" s="3">
        <f>'reported positions'!D325-'reported positions'!D306-'estimated bilateral flows'!D610-'estimated bilateral flows'!D629-'estimated bilateral flows'!D648-'estimated bilateral flows'!D667</f>
        <v>471.70589737390878</v>
      </c>
      <c r="E154" s="3">
        <f>'reported positions'!E325-'reported positions'!E306-'estimated bilateral flows'!E610-'estimated bilateral flows'!E629-'estimated bilateral flows'!E648-'estimated bilateral flows'!E667</f>
        <v>326.80667698830581</v>
      </c>
      <c r="F154" s="3">
        <f>'reported positions'!F325-'reported positions'!F306-'estimated bilateral flows'!F610-'estimated bilateral flows'!F629-'estimated bilateral flows'!F648-'estimated bilateral flows'!F667</f>
        <v>-3.9927820748071339</v>
      </c>
      <c r="G154" s="3">
        <f>'reported positions'!G325-'reported positions'!G306+'estimated bilateral flows'!G610+'estimated bilateral flows'!G629+'estimated bilateral flows'!G648+'estimated bilateral flows'!G667</f>
        <v>-528.9202494326056</v>
      </c>
      <c r="H154" s="3">
        <f>'reported positions'!H325-'reported positions'!H306+'estimated bilateral flows'!H610+'estimated bilateral flows'!H629+'estimated bilateral flows'!H648+'estimated bilateral flows'!H667</f>
        <v>-3929.3394060831547</v>
      </c>
      <c r="I154" s="3">
        <f>'reported positions'!I325-'reported positions'!I306+'estimated bilateral flows'!I610+'estimated bilateral flows'!I629+'estimated bilateral flows'!I648+'estimated bilateral flows'!I667</f>
        <v>-4065.8312863055203</v>
      </c>
      <c r="J154" s="4">
        <f>'reported positions'!J325-'reported positions'!J306+'estimated bilateral flows'!J610+'estimated bilateral flows'!J629+'estimated bilateral flows'!J648+'estimated bilateral flows'!J667</f>
        <v>0</v>
      </c>
    </row>
    <row r="155" spans="1:10">
      <c r="A155" s="3" t="s">
        <v>13</v>
      </c>
      <c r="B155" s="3" t="s">
        <v>4</v>
      </c>
      <c r="C155" s="9">
        <v>2008</v>
      </c>
      <c r="D155" s="3">
        <f>'reported positions'!D326-'reported positions'!D307-'estimated bilateral flows'!D611-'estimated bilateral flows'!D630-'estimated bilateral flows'!D649-'estimated bilateral flows'!D668</f>
        <v>-4085.3257466836249</v>
      </c>
      <c r="E155" s="3">
        <f>'reported positions'!E326-'reported positions'!E307-'estimated bilateral flows'!E611-'estimated bilateral flows'!E630-'estimated bilateral flows'!E649-'estimated bilateral flows'!E668</f>
        <v>-4101.4562842673313</v>
      </c>
      <c r="F155" s="3">
        <f>'reported positions'!F326-'reported positions'!F307-'estimated bilateral flows'!F611-'estimated bilateral flows'!F630-'estimated bilateral flows'!F649-'estimated bilateral flows'!F668</f>
        <v>-9865.2727063038656</v>
      </c>
      <c r="G155" s="3">
        <f>'reported positions'!G326-'reported positions'!G307+'estimated bilateral flows'!G611+'estimated bilateral flows'!G630+'estimated bilateral flows'!G649+'estimated bilateral flows'!G668</f>
        <v>-372.86405593341681</v>
      </c>
      <c r="H155" s="3">
        <f>'reported positions'!H326-'reported positions'!H307+'estimated bilateral flows'!H611+'estimated bilateral flows'!H630+'estimated bilateral flows'!H649+'estimated bilateral flows'!H668</f>
        <v>-4757.4869247428715</v>
      </c>
      <c r="I155" s="3">
        <f>'reported positions'!I326-'reported positions'!I307+'estimated bilateral flows'!I611+'estimated bilateral flows'!I630+'estimated bilateral flows'!I649+'estimated bilateral flows'!I668</f>
        <v>-6891.1463068547637</v>
      </c>
      <c r="J155" s="4">
        <f>'reported positions'!J326-'reported positions'!J307+'estimated bilateral flows'!J611+'estimated bilateral flows'!J630+'estimated bilateral flows'!J649+'estimated bilateral flows'!J668</f>
        <v>0</v>
      </c>
    </row>
    <row r="156" spans="1:10">
      <c r="A156" s="3" t="s">
        <v>13</v>
      </c>
      <c r="B156" s="3" t="s">
        <v>5</v>
      </c>
      <c r="C156" s="9">
        <v>2008</v>
      </c>
      <c r="D156" s="3">
        <f>'reported positions'!D327-'reported positions'!D308-'estimated bilateral flows'!D612-'estimated bilateral flows'!D631-'estimated bilateral flows'!D650-'estimated bilateral flows'!D669</f>
        <v>0</v>
      </c>
      <c r="E156" s="3">
        <f>'reported positions'!E327-'reported positions'!E308-'estimated bilateral flows'!E612-'estimated bilateral flows'!E631-'estimated bilateral flows'!E650-'estimated bilateral flows'!E669</f>
        <v>1804.9857848030176</v>
      </c>
      <c r="F156" s="3">
        <f>'reported positions'!F327-'reported positions'!F308-'estimated bilateral flows'!F612-'estimated bilateral flows'!F631-'estimated bilateral flows'!F650-'estimated bilateral flows'!F669</f>
        <v>0</v>
      </c>
      <c r="G156" s="3">
        <f>'reported positions'!G327-'reported positions'!G308+'estimated bilateral flows'!G612+'estimated bilateral flows'!G631+'estimated bilateral flows'!G650+'estimated bilateral flows'!G669</f>
        <v>-48.325161786487314</v>
      </c>
      <c r="H156" s="3">
        <f>'reported positions'!H327-'reported positions'!H308+'estimated bilateral flows'!H612+'estimated bilateral flows'!H631+'estimated bilateral flows'!H650+'estimated bilateral flows'!H669</f>
        <v>-2036.1247119420532</v>
      </c>
      <c r="I156" s="3">
        <f>'reported positions'!I327-'reported positions'!I308+'estimated bilateral flows'!I612+'estimated bilateral flows'!I631+'estimated bilateral flows'!I650+'estimated bilateral flows'!I669</f>
        <v>-1308.559323180109</v>
      </c>
      <c r="J156" s="4">
        <f>'reported positions'!J327-'reported positions'!J308+'estimated bilateral flows'!J612+'estimated bilateral flows'!J631+'estimated bilateral flows'!J650+'estimated bilateral flows'!J669</f>
        <v>0</v>
      </c>
    </row>
    <row r="157" spans="1:10">
      <c r="A157" s="3" t="s">
        <v>13</v>
      </c>
      <c r="B157" s="3" t="s">
        <v>6</v>
      </c>
      <c r="C157" s="9">
        <v>2008</v>
      </c>
      <c r="D157" s="3">
        <f>'reported positions'!D328-'reported positions'!D309-'estimated bilateral flows'!D613-'estimated bilateral flows'!D632-'estimated bilateral flows'!D651-'estimated bilateral flows'!D670</f>
        <v>-4027.5808722798197</v>
      </c>
      <c r="E157" s="3">
        <f>'reported positions'!E328-'reported positions'!E309-'estimated bilateral flows'!E613-'estimated bilateral flows'!E632-'estimated bilateral flows'!E651-'estimated bilateral flows'!E670</f>
        <v>4118.5187465051458</v>
      </c>
      <c r="F157" s="3">
        <f>'reported positions'!F328-'reported positions'!F309-'estimated bilateral flows'!F613-'estimated bilateral flows'!F632-'estimated bilateral flows'!F651-'estimated bilateral flows'!F670</f>
        <v>-1899.5766576250005</v>
      </c>
      <c r="G157" s="3">
        <f>'reported positions'!G328-'reported positions'!G309+'estimated bilateral flows'!G613+'estimated bilateral flows'!G632+'estimated bilateral flows'!G651+'estimated bilateral flows'!G670</f>
        <v>-151.20832092721287</v>
      </c>
      <c r="H157" s="3">
        <f>'reported positions'!H328-'reported positions'!H309+'estimated bilateral flows'!H613+'estimated bilateral flows'!H632+'estimated bilateral flows'!H651+'estimated bilateral flows'!H670</f>
        <v>-2382.1679887801702</v>
      </c>
      <c r="I157" s="3">
        <f>'reported positions'!I328-'reported positions'!I309+'estimated bilateral flows'!I613+'estimated bilateral flows'!I632+'estimated bilateral flows'!I651+'estimated bilateral flows'!I670</f>
        <v>-8750.96001905913</v>
      </c>
      <c r="J157" s="4">
        <f>'reported positions'!J328-'reported positions'!J309+'estimated bilateral flows'!J613+'estimated bilateral flows'!J632+'estimated bilateral flows'!J651+'estimated bilateral flows'!J670</f>
        <v>0</v>
      </c>
    </row>
    <row r="158" spans="1:10">
      <c r="A158" s="3" t="s">
        <v>13</v>
      </c>
      <c r="B158" s="3" t="s">
        <v>7</v>
      </c>
      <c r="C158" s="9">
        <v>2008</v>
      </c>
      <c r="D158" s="3">
        <f>'reported positions'!D329-'reported positions'!D310-'estimated bilateral flows'!D614-'estimated bilateral flows'!D633-'estimated bilateral flows'!D652-'estimated bilateral flows'!D671</f>
        <v>-40325.543895654322</v>
      </c>
      <c r="E158" s="3">
        <f>'reported positions'!E329-'reported positions'!E310-'estimated bilateral flows'!E614-'estimated bilateral flows'!E633-'estimated bilateral flows'!E652-'estimated bilateral flows'!E671</f>
        <v>-153913.73179508297</v>
      </c>
      <c r="F158" s="3">
        <f>'reported positions'!F329-'reported positions'!F310-'estimated bilateral flows'!F614-'estimated bilateral flows'!F633-'estimated bilateral flows'!F652-'estimated bilateral flows'!F671</f>
        <v>-93760.472017040534</v>
      </c>
      <c r="G158" s="3">
        <f>'reported positions'!G329-'reported positions'!G310+'estimated bilateral flows'!G614+'estimated bilateral flows'!G633+'estimated bilateral flows'!G652+'estimated bilateral flows'!G671</f>
        <v>-41290.096960195071</v>
      </c>
      <c r="H158" s="3">
        <f>'reported positions'!H329-'reported positions'!H310+'estimated bilateral flows'!H614+'estimated bilateral flows'!H633+'estimated bilateral flows'!H652+'estimated bilateral flows'!H671</f>
        <v>-130960.27602335256</v>
      </c>
      <c r="I158" s="3">
        <f>'reported positions'!I329-'reported positions'!I310+'estimated bilateral flows'!I614+'estimated bilateral flows'!I633+'estimated bilateral flows'!I652+'estimated bilateral flows'!I671</f>
        <v>-132208.47742787626</v>
      </c>
      <c r="J158" s="4">
        <f>'reported positions'!J329-'reported positions'!J310+'estimated bilateral flows'!J614+'estimated bilateral flows'!J633+'estimated bilateral flows'!J652+'estimated bilateral flows'!J671</f>
        <v>-4044.1925777894662</v>
      </c>
    </row>
    <row r="159" spans="1:10">
      <c r="A159" s="3" t="s">
        <v>13</v>
      </c>
      <c r="B159" s="3" t="s">
        <v>8</v>
      </c>
      <c r="C159" s="9">
        <v>2008</v>
      </c>
      <c r="D159" s="3">
        <f>'reported positions'!D330-'reported positions'!D311-'estimated bilateral flows'!D615-'estimated bilateral flows'!D634-'estimated bilateral flows'!D653-'estimated bilateral flows'!D672</f>
        <v>-8280.1455630399523</v>
      </c>
      <c r="E159" s="3">
        <f>'reported positions'!E330-'reported positions'!E311-'estimated bilateral flows'!E615-'estimated bilateral flows'!E634-'estimated bilateral flows'!E653-'estimated bilateral flows'!E672</f>
        <v>-438.64772467238737</v>
      </c>
      <c r="F159" s="3">
        <f>'reported positions'!F330-'reported positions'!F311-'estimated bilateral flows'!F615-'estimated bilateral flows'!F634-'estimated bilateral flows'!F653-'estimated bilateral flows'!F672</f>
        <v>-1573.1646669219322</v>
      </c>
      <c r="G159" s="3">
        <f>'reported positions'!G330-'reported positions'!G311+'estimated bilateral flows'!G615+'estimated bilateral flows'!G634+'estimated bilateral flows'!G653+'estimated bilateral flows'!G672</f>
        <v>-223.16220527793098</v>
      </c>
      <c r="H159" s="3">
        <f>'reported positions'!H330-'reported positions'!H311+'estimated bilateral flows'!H615+'estimated bilateral flows'!H634+'estimated bilateral flows'!H653+'estimated bilateral flows'!H672</f>
        <v>-2305.639971702316</v>
      </c>
      <c r="I159" s="3">
        <f>'reported positions'!I330-'reported positions'!I311+'estimated bilateral flows'!I615+'estimated bilateral flows'!I634+'estimated bilateral flows'!I653+'estimated bilateral flows'!I672</f>
        <v>-7067.58095524078</v>
      </c>
      <c r="J159" s="4">
        <f>'reported positions'!J330-'reported positions'!J311+'estimated bilateral flows'!J615+'estimated bilateral flows'!J634+'estimated bilateral flows'!J653+'estimated bilateral flows'!J672</f>
        <v>0</v>
      </c>
    </row>
    <row r="160" spans="1:10">
      <c r="A160" s="3" t="s">
        <v>13</v>
      </c>
      <c r="B160" s="3" t="s">
        <v>9</v>
      </c>
      <c r="C160" s="9">
        <v>2008</v>
      </c>
      <c r="D160" s="3">
        <f>'reported positions'!D331-'reported positions'!D312-'estimated bilateral flows'!D616-'estimated bilateral flows'!D635-'estimated bilateral flows'!D654-'estimated bilateral flows'!D673</f>
        <v>0</v>
      </c>
      <c r="E160" s="3">
        <f>'reported positions'!E331-'reported positions'!E312-'estimated bilateral flows'!E616-'estimated bilateral flows'!E635-'estimated bilateral flows'!E654-'estimated bilateral flows'!E673</f>
        <v>5.5474840264230485</v>
      </c>
      <c r="F160" s="3">
        <f>'reported positions'!F331-'reported positions'!F312-'estimated bilateral flows'!F616-'estimated bilateral flows'!F635-'estimated bilateral flows'!F654-'estimated bilateral flows'!F673</f>
        <v>-16.830341728489199</v>
      </c>
      <c r="G160" s="3">
        <f>'reported positions'!G331-'reported positions'!G312+'estimated bilateral flows'!G616+'estimated bilateral flows'!G635+'estimated bilateral flows'!G654+'estimated bilateral flows'!G673</f>
        <v>-125.56284810394081</v>
      </c>
      <c r="H160" s="3">
        <f>'reported positions'!H331-'reported positions'!H312+'estimated bilateral flows'!H616+'estimated bilateral flows'!H635+'estimated bilateral flows'!H654+'estimated bilateral flows'!H673</f>
        <v>-354.14639626662301</v>
      </c>
      <c r="I160" s="3">
        <f>'reported positions'!I331-'reported positions'!I312+'estimated bilateral flows'!I616+'estimated bilateral flows'!I635+'estimated bilateral flows'!I654+'estimated bilateral flows'!I673</f>
        <v>-4174.0086757995896</v>
      </c>
      <c r="J160" s="4">
        <f>'reported positions'!J331-'reported positions'!J312+'estimated bilateral flows'!J616+'estimated bilateral flows'!J635+'estimated bilateral flows'!J654+'estimated bilateral flows'!J673</f>
        <v>0</v>
      </c>
    </row>
    <row r="161" spans="1:10">
      <c r="A161" s="3" t="s">
        <v>13</v>
      </c>
      <c r="B161" s="3" t="s">
        <v>10</v>
      </c>
      <c r="C161" s="9">
        <v>2008</v>
      </c>
      <c r="D161" s="3">
        <f>'reported positions'!D332-'reported positions'!D313-'estimated bilateral flows'!D617-'estimated bilateral flows'!D636-'estimated bilateral flows'!D655-'estimated bilateral flows'!D674</f>
        <v>14044.704413716132</v>
      </c>
      <c r="E161" s="3">
        <f>'reported positions'!E332-'reported positions'!E313-'estimated bilateral flows'!E617-'estimated bilateral flows'!E636-'estimated bilateral flows'!E655-'estimated bilateral flows'!E674</f>
        <v>-8938.47073568411</v>
      </c>
      <c r="F161" s="3">
        <f>'reported positions'!F332-'reported positions'!F313-'estimated bilateral flows'!F617-'estimated bilateral flows'!F636-'estimated bilateral flows'!F655-'estimated bilateral flows'!F674</f>
        <v>-16633.052188772836</v>
      </c>
      <c r="G161" s="3">
        <f>'reported positions'!G332-'reported positions'!G313+'estimated bilateral flows'!G617+'estimated bilateral flows'!G636+'estimated bilateral flows'!G655+'estimated bilateral flows'!G674</f>
        <v>-3924.051854943943</v>
      </c>
      <c r="H161" s="3">
        <f>'reported positions'!H332-'reported positions'!H313+'estimated bilateral flows'!H617+'estimated bilateral flows'!H636+'estimated bilateral flows'!H655+'estimated bilateral flows'!H674</f>
        <v>755.62204067981361</v>
      </c>
      <c r="I161" s="3">
        <f>'reported positions'!I332-'reported positions'!I313+'estimated bilateral flows'!I617+'estimated bilateral flows'!I636+'estimated bilateral flows'!I655+'estimated bilateral flows'!I674</f>
        <v>-20373.412886943377</v>
      </c>
      <c r="J161" s="4">
        <f>'reported positions'!J332-'reported positions'!J313+'estimated bilateral flows'!J617+'estimated bilateral flows'!J636+'estimated bilateral flows'!J655+'estimated bilateral flows'!J674</f>
        <v>-367.74911765375941</v>
      </c>
    </row>
    <row r="162" spans="1:10">
      <c r="A162" s="3" t="s">
        <v>13</v>
      </c>
      <c r="B162" s="3" t="s">
        <v>11</v>
      </c>
      <c r="C162" s="9">
        <v>2008</v>
      </c>
      <c r="D162" s="3">
        <f>'reported positions'!D333-'reported positions'!D314-'estimated bilateral flows'!D618-'estimated bilateral flows'!D637-'estimated bilateral flows'!D656-'estimated bilateral flows'!D675</f>
        <v>-8515.3153135571629</v>
      </c>
      <c r="E162" s="3">
        <f>'reported positions'!E333-'reported positions'!E314-'estimated bilateral flows'!E618-'estimated bilateral flows'!E637-'estimated bilateral flows'!E656-'estimated bilateral flows'!E675</f>
        <v>3796.770774386981</v>
      </c>
      <c r="F162" s="3">
        <f>'reported positions'!F333-'reported positions'!F314-'estimated bilateral flows'!F618-'estimated bilateral flows'!F637-'estimated bilateral flows'!F656-'estimated bilateral flows'!F675</f>
        <v>-19922.446903389347</v>
      </c>
      <c r="G162" s="3">
        <f>'reported positions'!G333-'reported positions'!G314+'estimated bilateral flows'!G618+'estimated bilateral flows'!G637+'estimated bilateral flows'!G656+'estimated bilateral flows'!G675</f>
        <v>-4607.4502451079334</v>
      </c>
      <c r="H162" s="3">
        <f>'reported positions'!H333-'reported positions'!H314+'estimated bilateral flows'!H618+'estimated bilateral flows'!H637+'estimated bilateral flows'!H656+'estimated bilateral flows'!H675</f>
        <v>-1304.8618926823967</v>
      </c>
      <c r="I162" s="3">
        <f>'reported positions'!I333-'reported positions'!I314+'estimated bilateral flows'!I618+'estimated bilateral flows'!I637+'estimated bilateral flows'!I656+'estimated bilateral flows'!I675</f>
        <v>-6827.5343616895252</v>
      </c>
      <c r="J162" s="4">
        <f>'reported positions'!J333-'reported positions'!J314+'estimated bilateral flows'!J618+'estimated bilateral flows'!J637+'estimated bilateral flows'!J656+'estimated bilateral flows'!J675</f>
        <v>0</v>
      </c>
    </row>
    <row r="163" spans="1:10">
      <c r="A163" s="3" t="s">
        <v>13</v>
      </c>
      <c r="B163" s="3" t="s">
        <v>12</v>
      </c>
      <c r="C163" s="9">
        <v>2008</v>
      </c>
      <c r="D163" s="3">
        <f>'reported positions'!D334-'reported positions'!D315-'estimated bilateral flows'!D619-'estimated bilateral flows'!D638-'estimated bilateral flows'!D657-'estimated bilateral flows'!D676</f>
        <v>-226.85232431645403</v>
      </c>
      <c r="E163" s="3">
        <f>'reported positions'!E334-'reported positions'!E315-'estimated bilateral flows'!E619-'estimated bilateral flows'!E638-'estimated bilateral flows'!E657-'estimated bilateral flows'!E676</f>
        <v>0</v>
      </c>
      <c r="F163" s="3">
        <f>'reported positions'!F334-'reported positions'!F315-'estimated bilateral flows'!F619-'estimated bilateral flows'!F638-'estimated bilateral flows'!F657-'estimated bilateral flows'!F676</f>
        <v>201.83217556497647</v>
      </c>
      <c r="G163" s="3">
        <f>'reported positions'!G334-'reported positions'!G315+'estimated bilateral flows'!G619+'estimated bilateral flows'!G638+'estimated bilateral flows'!G657+'estimated bilateral flows'!G676</f>
        <v>-234.12573079826637</v>
      </c>
      <c r="H163" s="3">
        <f>'reported positions'!H334-'reported positions'!H315+'estimated bilateral flows'!H619+'estimated bilateral flows'!H638+'estimated bilateral flows'!H657+'estimated bilateral flows'!H676</f>
        <v>0</v>
      </c>
      <c r="I163" s="3">
        <f>'reported positions'!I334-'reported positions'!I315+'estimated bilateral flows'!I619+'estimated bilateral flows'!I638+'estimated bilateral flows'!I657+'estimated bilateral flows'!I676</f>
        <v>-51.198665444338268</v>
      </c>
      <c r="J163" s="4">
        <f>'reported positions'!J334-'reported positions'!J315+'estimated bilateral flows'!J619+'estimated bilateral flows'!J638+'estimated bilateral flows'!J657+'estimated bilateral flows'!J676</f>
        <v>0</v>
      </c>
    </row>
    <row r="164" spans="1:10">
      <c r="A164" s="3" t="s">
        <v>13</v>
      </c>
      <c r="B164" s="3" t="s">
        <v>13</v>
      </c>
      <c r="C164" s="9">
        <v>2008</v>
      </c>
      <c r="D164" s="3">
        <f>'reported positions'!D335-'reported positions'!D316-'estimated bilateral flows'!D620-'estimated bilateral flows'!D639-'estimated bilateral flows'!D658-'estimated bilateral flows'!D677</f>
        <v>-3446.5611418835911</v>
      </c>
      <c r="E164" s="3">
        <f>'reported positions'!E335-'reported positions'!E316-'estimated bilateral flows'!E620-'estimated bilateral flows'!E639-'estimated bilateral flows'!E658-'estimated bilateral flows'!E677</f>
        <v>-86063.089751342282</v>
      </c>
      <c r="F164" s="3">
        <f>'reported positions'!F335-'reported positions'!F316-'estimated bilateral flows'!F620-'estimated bilateral flows'!F639-'estimated bilateral flows'!F658-'estimated bilateral flows'!F677</f>
        <v>-19546.632837293291</v>
      </c>
      <c r="G164" s="3">
        <f>'reported positions'!G335-'reported positions'!G316+'estimated bilateral flows'!G620+'estimated bilateral flows'!G639+'estimated bilateral flows'!G658+'estimated bilateral flows'!G677</f>
        <v>-15417.13053816018</v>
      </c>
      <c r="H164" s="3">
        <f>'reported positions'!H335-'reported positions'!H316+'estimated bilateral flows'!H620+'estimated bilateral flows'!H639+'estimated bilateral flows'!H658+'estimated bilateral flows'!H677</f>
        <v>-84134.267365666223</v>
      </c>
      <c r="I164" s="3">
        <f>'reported positions'!I335-'reported positions'!I316+'estimated bilateral flows'!I620+'estimated bilateral flows'!I639+'estimated bilateral flows'!I658+'estimated bilateral flows'!I677</f>
        <v>-27474.506448925367</v>
      </c>
      <c r="J164" s="4">
        <f>'reported positions'!J335-'reported positions'!J316+'estimated bilateral flows'!J620+'estimated bilateral flows'!J639+'estimated bilateral flows'!J658+'estimated bilateral flows'!J677</f>
        <v>0</v>
      </c>
    </row>
    <row r="165" spans="1:10">
      <c r="A165" s="3" t="s">
        <v>13</v>
      </c>
      <c r="B165" s="3" t="s">
        <v>14</v>
      </c>
      <c r="C165" s="9">
        <v>2008</v>
      </c>
      <c r="D165" s="3">
        <f>'reported positions'!D336-'reported positions'!D317-'estimated bilateral flows'!D621-'estimated bilateral flows'!D640-'estimated bilateral flows'!D659-'estimated bilateral flows'!D678</f>
        <v>3.6903673287171013</v>
      </c>
      <c r="E165" s="3">
        <f>'reported positions'!E336-'reported positions'!E317-'estimated bilateral flows'!E621-'estimated bilateral flows'!E640-'estimated bilateral flows'!E659-'estimated bilateral flows'!E678</f>
        <v>-279.67233030587875</v>
      </c>
      <c r="F165" s="3">
        <f>'reported positions'!F336-'reported positions'!F317-'estimated bilateral flows'!F621-'estimated bilateral flows'!F640-'estimated bilateral flows'!F659-'estimated bilateral flows'!F678</f>
        <v>384.54211903259863</v>
      </c>
      <c r="G165" s="3">
        <f>'reported positions'!G336-'reported positions'!G317+'estimated bilateral flows'!G621+'estimated bilateral flows'!G640+'estimated bilateral flows'!G659+'estimated bilateral flows'!G678</f>
        <v>-1656.797053602636</v>
      </c>
      <c r="H165" s="3">
        <f>'reported positions'!H336-'reported positions'!H317+'estimated bilateral flows'!H621+'estimated bilateral flows'!H640+'estimated bilateral flows'!H659+'estimated bilateral flows'!H678</f>
        <v>-793.97203549965218</v>
      </c>
      <c r="I165" s="3">
        <f>'reported positions'!I336-'reported positions'!I317+'estimated bilateral flows'!I621+'estimated bilateral flows'!I640+'estimated bilateral flows'!I659+'estimated bilateral flows'!I678</f>
        <v>-1524.6462272851534</v>
      </c>
      <c r="J165" s="4">
        <f>'reported positions'!J336-'reported positions'!J317+'estimated bilateral flows'!J621+'estimated bilateral flows'!J640+'estimated bilateral flows'!J659+'estimated bilateral flows'!J678</f>
        <v>0</v>
      </c>
    </row>
    <row r="166" spans="1:10">
      <c r="A166" s="3" t="s">
        <v>13</v>
      </c>
      <c r="B166" s="3" t="s">
        <v>15</v>
      </c>
      <c r="C166" s="9">
        <v>2008</v>
      </c>
      <c r="D166" s="3">
        <f>'reported positions'!D337-'reported positions'!D318-'estimated bilateral flows'!D622-'estimated bilateral flows'!D641-'estimated bilateral flows'!D660-'estimated bilateral flows'!D679</f>
        <v>-66.639573857444432</v>
      </c>
      <c r="E166" s="3">
        <f>'reported positions'!E337-'reported positions'!E318-'estimated bilateral flows'!E622-'estimated bilateral flows'!E641-'estimated bilateral flows'!E660-'estimated bilateral flows'!E679</f>
        <v>476.81572681405538</v>
      </c>
      <c r="F166" s="3">
        <f>'reported positions'!F337-'reported positions'!F318-'estimated bilateral flows'!F622-'estimated bilateral flows'!F641-'estimated bilateral flows'!F660-'estimated bilateral flows'!F679</f>
        <v>-220.0445154719423</v>
      </c>
      <c r="G166" s="3">
        <f>'reported positions'!G337-'reported positions'!G318+'estimated bilateral flows'!G622+'estimated bilateral flows'!G641+'estimated bilateral flows'!G660+'estimated bilateral flows'!G679</f>
        <v>-848.80947746809727</v>
      </c>
      <c r="H166" s="3">
        <f>'reported positions'!H337-'reported positions'!H318+'estimated bilateral flows'!H622+'estimated bilateral flows'!H641+'estimated bilateral flows'!H660+'estimated bilateral flows'!H679</f>
        <v>-2923.2523291833199</v>
      </c>
      <c r="I166" s="3">
        <f>'reported positions'!I337-'reported positions'!I318+'estimated bilateral flows'!I622+'estimated bilateral flows'!I641+'estimated bilateral flows'!I660+'estimated bilateral flows'!I679</f>
        <v>-6354.245411701685</v>
      </c>
      <c r="J166" s="4">
        <f>'reported positions'!J337-'reported positions'!J318+'estimated bilateral flows'!J622+'estimated bilateral flows'!J641+'estimated bilateral flows'!J660+'estimated bilateral flows'!J679</f>
        <v>0</v>
      </c>
    </row>
    <row r="167" spans="1:10">
      <c r="A167" s="3" t="s">
        <v>13</v>
      </c>
      <c r="B167" s="3" t="s">
        <v>16</v>
      </c>
      <c r="C167" s="9">
        <v>2008</v>
      </c>
      <c r="D167" s="3">
        <f>'reported positions'!D338-'reported positions'!D319-'estimated bilateral flows'!D623-'estimated bilateral flows'!D642-'estimated bilateral flows'!D661-'estimated bilateral flows'!D680</f>
        <v>-6400.7891498606232</v>
      </c>
      <c r="E167" s="3">
        <f>'reported positions'!E338-'reported positions'!E319-'estimated bilateral flows'!E623-'estimated bilateral flows'!E642-'estimated bilateral flows'!E661-'estimated bilateral flows'!E680</f>
        <v>-6366.5947927568577</v>
      </c>
      <c r="F167" s="3">
        <f>'reported positions'!F338-'reported positions'!F319-'estimated bilateral flows'!F623-'estimated bilateral flows'!F642-'estimated bilateral flows'!F661-'estimated bilateral flows'!F680</f>
        <v>-3052.8910371631341</v>
      </c>
      <c r="G167" s="3">
        <f>'reported positions'!G338-'reported positions'!G319+'estimated bilateral flows'!G623+'estimated bilateral flows'!G642+'estimated bilateral flows'!G661+'estimated bilateral flows'!G680</f>
        <v>-326.46908925806918</v>
      </c>
      <c r="H167" s="3">
        <f>'reported positions'!H338-'reported positions'!H319+'estimated bilateral flows'!H623+'estimated bilateral flows'!H642+'estimated bilateral flows'!H661+'estimated bilateral flows'!H680</f>
        <v>-5010.6226917882886</v>
      </c>
      <c r="I167" s="3">
        <f>'reported positions'!I338-'reported positions'!I319+'estimated bilateral flows'!I623+'estimated bilateral flows'!I642+'estimated bilateral flows'!I661+'estimated bilateral flows'!I680</f>
        <v>-3140.2044243366622</v>
      </c>
      <c r="J167" s="4">
        <f>'reported positions'!J338-'reported positions'!J319+'estimated bilateral flows'!J623+'estimated bilateral flows'!J642+'estimated bilateral flows'!J661+'estimated bilateral flows'!J680</f>
        <v>0</v>
      </c>
    </row>
    <row r="168" spans="1:10">
      <c r="A168" s="3" t="s">
        <v>13</v>
      </c>
      <c r="B168" s="3" t="s">
        <v>17</v>
      </c>
      <c r="C168" s="9">
        <v>2008</v>
      </c>
      <c r="D168" s="3">
        <f>'reported positions'!D339-'reported positions'!D320-'estimated bilateral flows'!D624-'estimated bilateral flows'!D643-'estimated bilateral flows'!D662-'estimated bilateral flows'!D681</f>
        <v>-3075.1302612078225</v>
      </c>
      <c r="E168" s="3">
        <f>'reported positions'!E339-'reported positions'!E320-'estimated bilateral flows'!E624-'estimated bilateral flows'!E643-'estimated bilateral flows'!E662-'estimated bilateral flows'!E681</f>
        <v>-19191.133984596716</v>
      </c>
      <c r="F168" s="3">
        <f>'reported positions'!F339-'reported positions'!F320-'estimated bilateral flows'!F624-'estimated bilateral flows'!F643-'estimated bilateral flows'!F662-'estimated bilateral flows'!F681</f>
        <v>-286.271424182239</v>
      </c>
      <c r="G168" s="3">
        <f>'reported positions'!G339-'reported positions'!G320+'estimated bilateral flows'!G624+'estimated bilateral flows'!G643+'estimated bilateral flows'!G662+'estimated bilateral flows'!G681</f>
        <v>-53.254278414882606</v>
      </c>
      <c r="H168" s="3">
        <f>'reported positions'!H339-'reported positions'!H320+'estimated bilateral flows'!H624+'estimated bilateral flows'!H643+'estimated bilateral flows'!H662+'estimated bilateral flows'!H681</f>
        <v>-3524.8907269483743</v>
      </c>
      <c r="I168" s="3">
        <f>'reported positions'!I339-'reported positions'!I320+'estimated bilateral flows'!I624+'estimated bilateral flows'!I643+'estimated bilateral flows'!I662+'estimated bilateral flows'!I681</f>
        <v>-14642.914119419125</v>
      </c>
      <c r="J168" s="4">
        <f>'reported positions'!J339-'reported positions'!J320+'estimated bilateral flows'!J624+'estimated bilateral flows'!J643+'estimated bilateral flows'!J662+'estimated bilateral flows'!J681</f>
        <v>0</v>
      </c>
    </row>
    <row r="169" spans="1:10">
      <c r="A169" s="3" t="s">
        <v>13</v>
      </c>
      <c r="B169" s="3" t="s">
        <v>18</v>
      </c>
      <c r="C169" s="9">
        <v>2008</v>
      </c>
      <c r="D169" s="3">
        <f>'reported positions'!D340-'reported positions'!D321-'estimated bilateral flows'!D625-'estimated bilateral flows'!D644-'estimated bilateral flows'!D663-'estimated bilateral flows'!D682</f>
        <v>-33452.568719331466</v>
      </c>
      <c r="E169" s="3">
        <f>'reported positions'!E340-'reported positions'!E321-'estimated bilateral flows'!E625-'estimated bilateral flows'!E644-'estimated bilateral flows'!E663-'estimated bilateral flows'!E682</f>
        <v>-71434.892569962758</v>
      </c>
      <c r="F169" s="3">
        <f>'reported positions'!F340-'reported positions'!F321-'estimated bilateral flows'!F625-'estimated bilateral flows'!F644-'estimated bilateral flows'!F663-'estimated bilateral flows'!F682</f>
        <v>-36531.734796480028</v>
      </c>
      <c r="G169" s="3">
        <f>'reported positions'!G340-'reported positions'!G321+'estimated bilateral flows'!G625+'estimated bilateral flows'!G644+'estimated bilateral flows'!G663+'estimated bilateral flows'!G682</f>
        <v>-7998.4162294974785</v>
      </c>
      <c r="H169" s="3">
        <f>'reported positions'!H340-'reported positions'!H321+'estimated bilateral flows'!H625+'estimated bilateral flows'!H644+'estimated bilateral flows'!H663+'estimated bilateral flows'!H682</f>
        <v>-47809.407278169325</v>
      </c>
      <c r="I169" s="3">
        <f>'reported positions'!I340-'reported positions'!I321+'estimated bilateral flows'!I625+'estimated bilateral flows'!I644+'estimated bilateral flows'!I663+'estimated bilateral flows'!I682</f>
        <v>-42884.599944509951</v>
      </c>
      <c r="J169" s="4">
        <f>'reported positions'!J340-'reported positions'!J321+'estimated bilateral flows'!J625+'estimated bilateral flows'!J644+'estimated bilateral flows'!J663+'estimated bilateral flows'!J682</f>
        <v>-250.57449351660537</v>
      </c>
    </row>
    <row r="170" spans="1:10">
      <c r="A170" s="3" t="s">
        <v>13</v>
      </c>
      <c r="B170" s="3" t="s">
        <v>19</v>
      </c>
      <c r="C170" s="9">
        <v>2008</v>
      </c>
      <c r="D170" s="3">
        <f>'reported positions'!D341-'reported positions'!D322-'estimated bilateral flows'!D626-'estimated bilateral flows'!D645-'estimated bilateral flows'!D664-'estimated bilateral flows'!D683</f>
        <v>-34656.039544529522</v>
      </c>
      <c r="E170" s="3">
        <f>'reported positions'!E341-'reported positions'!E322-'estimated bilateral flows'!E626-'estimated bilateral flows'!E645-'estimated bilateral flows'!E664-'estimated bilateral flows'!E683</f>
        <v>-82189.510500676028</v>
      </c>
      <c r="F170" s="3">
        <f>'reported positions'!F341-'reported positions'!F322-'estimated bilateral flows'!F626-'estimated bilateral flows'!F645-'estimated bilateral flows'!F664-'estimated bilateral flows'!F683</f>
        <v>-151445.26911710264</v>
      </c>
      <c r="G170" s="3">
        <f>'reported positions'!G341-'reported positions'!G322+'estimated bilateral flows'!G626+'estimated bilateral flows'!G645+'estimated bilateral flows'!G664+'estimated bilateral flows'!G683</f>
        <v>-24583.650528184931</v>
      </c>
      <c r="H170" s="3">
        <f>'reported positions'!H341-'reported positions'!H322+'estimated bilateral flows'!H626+'estimated bilateral flows'!H645+'estimated bilateral flows'!H664+'estimated bilateral flows'!H683</f>
        <v>-112124.87794384756</v>
      </c>
      <c r="I170" s="3">
        <f>'reported positions'!I341-'reported positions'!I322+'estimated bilateral flows'!I626+'estimated bilateral flows'!I645+'estimated bilateral flows'!I664+'estimated bilateral flows'!I683</f>
        <v>-124781.20880782689</v>
      </c>
      <c r="J170" s="4">
        <f>'reported positions'!J341-'reported positions'!J322+'estimated bilateral flows'!J626+'estimated bilateral flows'!J645+'estimated bilateral flows'!J664+'estimated bilateral flows'!J683</f>
        <v>-2825.3701262108348</v>
      </c>
    </row>
    <row r="171" spans="1:10">
      <c r="A171" s="3" t="s">
        <v>13</v>
      </c>
      <c r="B171" s="3" t="s">
        <v>36</v>
      </c>
      <c r="C171" s="9">
        <v>2008</v>
      </c>
      <c r="D171" s="3">
        <f t="shared" ref="D171:J171" si="8">SUM(D154:D170)</f>
        <v>-132038.39142778303</v>
      </c>
      <c r="E171" s="3">
        <f t="shared" si="8"/>
        <v>-422387.75527582341</v>
      </c>
      <c r="F171" s="3">
        <f t="shared" si="8"/>
        <v>-354171.27769695246</v>
      </c>
      <c r="G171" s="3">
        <f t="shared" si="8"/>
        <v>-102390.29482709308</v>
      </c>
      <c r="H171" s="3">
        <f t="shared" si="8"/>
        <v>-403595.71164597501</v>
      </c>
      <c r="I171" s="3">
        <f t="shared" si="8"/>
        <v>-412521.03529239818</v>
      </c>
      <c r="J171" s="3">
        <f t="shared" si="8"/>
        <v>-7487.8863151706664</v>
      </c>
    </row>
    <row r="172" spans="1:10">
      <c r="A172" s="3" t="s">
        <v>13</v>
      </c>
      <c r="B172" s="3" t="s">
        <v>38</v>
      </c>
      <c r="C172" s="9">
        <v>2008</v>
      </c>
      <c r="D172" s="3">
        <v>-142493.58999999982</v>
      </c>
      <c r="E172" s="3">
        <v>-408520.52389313112</v>
      </c>
      <c r="F172" s="3">
        <v>-400573.58200000005</v>
      </c>
      <c r="G172" s="3">
        <v>-119120.03700000003</v>
      </c>
      <c r="H172" s="3">
        <v>-372397.92153619835</v>
      </c>
      <c r="I172" s="3">
        <v>-433914.62770000007</v>
      </c>
      <c r="J172" s="3">
        <v>-7423.9246453928536</v>
      </c>
    </row>
    <row r="173" spans="1:10">
      <c r="A173" s="3" t="s">
        <v>15</v>
      </c>
      <c r="B173" s="3" t="s">
        <v>3</v>
      </c>
      <c r="C173" s="9">
        <v>2008</v>
      </c>
      <c r="D173" s="3">
        <f>'reported positions'!D363-'reported positions'!D344-'estimated bilateral flows'!D743</f>
        <v>2.1311033408175764</v>
      </c>
      <c r="E173" s="3">
        <f>'reported positions'!E363-'reported positions'!E344-'estimated bilateral flows'!E743</f>
        <v>0</v>
      </c>
      <c r="F173" s="3">
        <f>'reported positions'!F363-'reported positions'!F344-'estimated bilateral flows'!F743</f>
        <v>-1.2725647862172922</v>
      </c>
      <c r="G173" s="3">
        <f>'reported positions'!G363-'reported positions'!G344+'estimated bilateral flows'!G743</f>
        <v>0</v>
      </c>
      <c r="H173" s="3">
        <f>'reported positions'!H363-'reported positions'!H344+'estimated bilateral flows'!H743</f>
        <v>0</v>
      </c>
      <c r="I173" s="3">
        <f>'reported positions'!I363-'reported positions'!I344+'estimated bilateral flows'!I743</f>
        <v>-2.0659116187228372</v>
      </c>
      <c r="J173" s="4">
        <f>'reported positions'!J363-'reported positions'!J344+'estimated bilateral flows'!J743</f>
        <v>0</v>
      </c>
    </row>
    <row r="174" spans="1:10">
      <c r="A174" s="3" t="s">
        <v>15</v>
      </c>
      <c r="B174" s="3" t="s">
        <v>4</v>
      </c>
      <c r="C174" s="9">
        <v>2008</v>
      </c>
      <c r="D174" s="3">
        <f>'reported positions'!D364-'reported positions'!D345-'estimated bilateral flows'!D744</f>
        <v>-47.223847313640711</v>
      </c>
      <c r="E174" s="3">
        <f>'reported positions'!E364-'reported positions'!E345-'estimated bilateral flows'!E744</f>
        <v>-345.31503356614132</v>
      </c>
      <c r="F174" s="3">
        <f>'reported positions'!F364-'reported positions'!F345-'estimated bilateral flows'!F744</f>
        <v>-1778.7400869103051</v>
      </c>
      <c r="G174" s="3">
        <f>'reported positions'!G364-'reported positions'!G345+'estimated bilateral flows'!G744</f>
        <v>-28.750336775931746</v>
      </c>
      <c r="H174" s="3">
        <f>'reported positions'!H364-'reported positions'!H345+'estimated bilateral flows'!H744</f>
        <v>194.19683952443097</v>
      </c>
      <c r="I174" s="3">
        <f>'reported positions'!I364-'reported positions'!I345+'estimated bilateral flows'!I744</f>
        <v>-21.889806852758301</v>
      </c>
      <c r="J174" s="4">
        <f>'reported positions'!J364-'reported positions'!J345+'estimated bilateral flows'!J744</f>
        <v>0</v>
      </c>
    </row>
    <row r="175" spans="1:10">
      <c r="A175" s="3" t="s">
        <v>15</v>
      </c>
      <c r="B175" s="3" t="s">
        <v>5</v>
      </c>
      <c r="C175" s="9">
        <v>2008</v>
      </c>
      <c r="D175" s="3">
        <f>'reported positions'!D365-'reported positions'!D346-'estimated bilateral flows'!D745</f>
        <v>0</v>
      </c>
      <c r="E175" s="3">
        <f>'reported positions'!E365-'reported positions'!E346-'estimated bilateral flows'!E745</f>
        <v>0</v>
      </c>
      <c r="F175" s="3">
        <f>'reported positions'!F365-'reported positions'!F346-'estimated bilateral flows'!F745</f>
        <v>0</v>
      </c>
      <c r="G175" s="3">
        <f>'reported positions'!G365-'reported positions'!G346+'estimated bilateral flows'!G745</f>
        <v>5</v>
      </c>
      <c r="H175" s="3">
        <f>'reported positions'!H365-'reported positions'!H346+'estimated bilateral flows'!H745</f>
        <v>0</v>
      </c>
      <c r="I175" s="3">
        <f>'reported positions'!I365-'reported positions'!I346+'estimated bilateral flows'!I745</f>
        <v>-7.2306906655299299</v>
      </c>
      <c r="J175" s="4">
        <f>'reported positions'!J365-'reported positions'!J346+'estimated bilateral flows'!J745</f>
        <v>0</v>
      </c>
    </row>
    <row r="176" spans="1:10">
      <c r="A176" s="3" t="s">
        <v>15</v>
      </c>
      <c r="B176" s="3" t="s">
        <v>6</v>
      </c>
      <c r="C176" s="9">
        <v>2008</v>
      </c>
      <c r="D176" s="3">
        <f>'reported positions'!D366-'reported positions'!D347-'estimated bilateral flows'!D746</f>
        <v>31.113124649810857</v>
      </c>
      <c r="E176" s="3">
        <f>'reported positions'!E366-'reported positions'!E347-'estimated bilateral flows'!E746</f>
        <v>0</v>
      </c>
      <c r="F176" s="3">
        <f>'reported positions'!F366-'reported positions'!F347-'estimated bilateral flows'!F746</f>
        <v>94.161461356517236</v>
      </c>
      <c r="G176" s="3">
        <f>'reported positions'!G366-'reported positions'!G347+'estimated bilateral flows'!G746</f>
        <v>0</v>
      </c>
      <c r="H176" s="3">
        <f>'reported positions'!H366-'reported positions'!H347+'estimated bilateral flows'!H746</f>
        <v>0</v>
      </c>
      <c r="I176" s="3">
        <f>'reported positions'!I366-'reported positions'!I347+'estimated bilateral flows'!I746</f>
        <v>10.967044190638582</v>
      </c>
      <c r="J176" s="4">
        <f>'reported positions'!J366-'reported positions'!J347+'estimated bilateral flows'!J746</f>
        <v>0</v>
      </c>
    </row>
    <row r="177" spans="1:10">
      <c r="A177" s="3" t="s">
        <v>15</v>
      </c>
      <c r="B177" s="3" t="s">
        <v>7</v>
      </c>
      <c r="C177" s="9">
        <v>2008</v>
      </c>
      <c r="D177" s="3">
        <f>'reported positions'!D367-'reported positions'!D348-'estimated bilateral flows'!D747</f>
        <v>-2510.8944377172261</v>
      </c>
      <c r="E177" s="3">
        <f>'reported positions'!E367-'reported positions'!E348-'estimated bilateral flows'!E747</f>
        <v>0</v>
      </c>
      <c r="F177" s="3">
        <f>'reported positions'!F367-'reported positions'!F348-'estimated bilateral flows'!F747</f>
        <v>-38060.718836686545</v>
      </c>
      <c r="G177" s="3">
        <f>'reported positions'!G367-'reported positions'!G348+'estimated bilateral flows'!G747</f>
        <v>662.71921867983929</v>
      </c>
      <c r="H177" s="3">
        <f>'reported positions'!H367-'reported positions'!H348+'estimated bilateral flows'!H747</f>
        <v>0</v>
      </c>
      <c r="I177" s="3">
        <f>'reported positions'!I367-'reported positions'!I348+'estimated bilateral flows'!I747</f>
        <v>-818.44299706506342</v>
      </c>
      <c r="J177" s="4">
        <f>'reported positions'!J367-'reported positions'!J348+'estimated bilateral flows'!J747</f>
        <v>12188.17514566231</v>
      </c>
    </row>
    <row r="178" spans="1:10">
      <c r="A178" s="3" t="s">
        <v>15</v>
      </c>
      <c r="B178" s="3" t="s">
        <v>8</v>
      </c>
      <c r="C178" s="9">
        <v>2008</v>
      </c>
      <c r="D178" s="3">
        <f>'reported positions'!D368-'reported positions'!D349-'estimated bilateral flows'!D748</f>
        <v>113.9204906036228</v>
      </c>
      <c r="E178" s="3">
        <f>'reported positions'!E368-'reported positions'!E349-'estimated bilateral flows'!E748</f>
        <v>0</v>
      </c>
      <c r="F178" s="3">
        <f>'reported positions'!F368-'reported positions'!F349-'estimated bilateral flows'!F748</f>
        <v>-3.568973908342532</v>
      </c>
      <c r="G178" s="3">
        <f>'reported positions'!G368-'reported positions'!G349+'estimated bilateral flows'!G748</f>
        <v>5.5124831612034129</v>
      </c>
      <c r="H178" s="3">
        <f>'reported positions'!H368-'reported positions'!H349+'estimated bilateral flows'!H748</f>
        <v>0</v>
      </c>
      <c r="I178" s="3">
        <f>'reported positions'!I368-'reported positions'!I349+'estimated bilateral flows'!I748</f>
        <v>7</v>
      </c>
      <c r="J178" s="4">
        <f>'reported positions'!J368-'reported positions'!J349+'estimated bilateral flows'!J748</f>
        <v>0</v>
      </c>
    </row>
    <row r="179" spans="1:10">
      <c r="A179" s="3" t="s">
        <v>15</v>
      </c>
      <c r="B179" s="3" t="s">
        <v>9</v>
      </c>
      <c r="C179" s="9">
        <v>2008</v>
      </c>
      <c r="D179" s="3">
        <f>'reported positions'!D369-'reported positions'!D350-'estimated bilateral flows'!D749</f>
        <v>0</v>
      </c>
      <c r="E179" s="3">
        <f>'reported positions'!E369-'reported positions'!E350-'estimated bilateral flows'!E749</f>
        <v>0</v>
      </c>
      <c r="F179" s="3">
        <f>'reported positions'!F369-'reported positions'!F350-'estimated bilateral flows'!F749</f>
        <v>0</v>
      </c>
      <c r="G179" s="3">
        <f>'reported positions'!G369-'reported positions'!G350+'estimated bilateral flows'!G749</f>
        <v>0</v>
      </c>
      <c r="H179" s="3">
        <f>'reported positions'!H369-'reported positions'!H350+'estimated bilateral flows'!H749</f>
        <v>0</v>
      </c>
      <c r="I179" s="3">
        <f>'reported positions'!I369-'reported positions'!I350+'estimated bilateral flows'!I749</f>
        <v>0</v>
      </c>
      <c r="J179" s="4">
        <f>'reported positions'!J369-'reported positions'!J350+'estimated bilateral flows'!J749</f>
        <v>0</v>
      </c>
    </row>
    <row r="180" spans="1:10">
      <c r="A180" s="3" t="s">
        <v>15</v>
      </c>
      <c r="B180" s="3" t="s">
        <v>10</v>
      </c>
      <c r="C180" s="9">
        <v>2008</v>
      </c>
      <c r="D180" s="3">
        <f>'reported positions'!D370-'reported positions'!D351-'estimated bilateral flows'!D750</f>
        <v>-34.509636648422884</v>
      </c>
      <c r="E180" s="3">
        <f>'reported positions'!E370-'reported positions'!E351-'estimated bilateral flows'!E750</f>
        <v>-59.621481648872518</v>
      </c>
      <c r="F180" s="3">
        <f>'reported positions'!F370-'reported positions'!F351-'estimated bilateral flows'!F750</f>
        <v>-2802.0781463496851</v>
      </c>
      <c r="G180" s="3">
        <f>'reported positions'!G370-'reported positions'!G351+'estimated bilateral flows'!G750</f>
        <v>-28.262819937135159</v>
      </c>
      <c r="H180" s="3">
        <f>'reported positions'!H370-'reported positions'!H351+'estimated bilateral flows'!H750</f>
        <v>40.084644292494787</v>
      </c>
      <c r="I180" s="3">
        <f>'reported positions'!I370-'reported positions'!I351+'estimated bilateral flows'!I750</f>
        <v>-1.0329558093614186</v>
      </c>
      <c r="J180" s="4">
        <f>'reported positions'!J370-'reported positions'!J351+'estimated bilateral flows'!J750</f>
        <v>1309.3515684087229</v>
      </c>
    </row>
    <row r="181" spans="1:10">
      <c r="A181" s="3" t="s">
        <v>15</v>
      </c>
      <c r="B181" s="3" t="s">
        <v>11</v>
      </c>
      <c r="C181" s="9">
        <v>2008</v>
      </c>
      <c r="D181" s="3">
        <f>'reported positions'!D371-'reported positions'!D352-'estimated bilateral flows'!D751</f>
        <v>-483.55772201471029</v>
      </c>
      <c r="E181" s="3">
        <f>'reported positions'!E371-'reported positions'!E352-'estimated bilateral flows'!E751</f>
        <v>0</v>
      </c>
      <c r="F181" s="3">
        <f>'reported positions'!F371-'reported positions'!F352-'estimated bilateral flows'!F751</f>
        <v>-6950.060760071472</v>
      </c>
      <c r="G181" s="3">
        <f>'reported positions'!G371-'reported positions'!G352+'estimated bilateral flows'!G751</f>
        <v>-592.13084867534792</v>
      </c>
      <c r="H181" s="3">
        <f>'reported positions'!H371-'reported positions'!H352+'estimated bilateral flows'!H751</f>
        <v>0</v>
      </c>
      <c r="I181" s="3">
        <f>'reported positions'!I371-'reported positions'!I352+'estimated bilateral flows'!I751</f>
        <v>-43.448012915680593</v>
      </c>
      <c r="J181" s="4">
        <f>'reported positions'!J371-'reported positions'!J352+'estimated bilateral flows'!J751</f>
        <v>0</v>
      </c>
    </row>
    <row r="182" spans="1:10">
      <c r="A182" s="3" t="s">
        <v>15</v>
      </c>
      <c r="B182" s="3" t="s">
        <v>12</v>
      </c>
      <c r="C182" s="9">
        <v>2008</v>
      </c>
      <c r="D182" s="3">
        <f>'reported positions'!D372-'reported positions'!D353-'estimated bilateral flows'!D752</f>
        <v>-42.524947002010769</v>
      </c>
      <c r="E182" s="3">
        <f>'reported positions'!E372-'reported positions'!E353-'estimated bilateral flows'!E752</f>
        <v>0</v>
      </c>
      <c r="F182" s="3">
        <f>'reported positions'!F372-'reported positions'!F353-'estimated bilateral flows'!F752</f>
        <v>-2.2443845672158003</v>
      </c>
      <c r="G182" s="3">
        <f>'reported positions'!G372-'reported positions'!G353+'estimated bilateral flows'!G752</f>
        <v>-0.4875168387965873</v>
      </c>
      <c r="H182" s="3">
        <f>'reported positions'!H372-'reported positions'!H353+'estimated bilateral flows'!H752</f>
        <v>0</v>
      </c>
      <c r="I182" s="3">
        <f>'reported positions'!I372-'reported positions'!I353+'estimated bilateral flows'!I752</f>
        <v>0</v>
      </c>
      <c r="J182" s="4">
        <f>'reported positions'!J372-'reported positions'!J353+'estimated bilateral flows'!J752</f>
        <v>0</v>
      </c>
    </row>
    <row r="183" spans="1:10">
      <c r="A183" s="3" t="s">
        <v>15</v>
      </c>
      <c r="B183" s="3" t="s">
        <v>13</v>
      </c>
      <c r="C183" s="9">
        <v>2008</v>
      </c>
      <c r="D183" s="3">
        <f>'reported positions'!D373-'reported positions'!D354-'estimated bilateral flows'!D753</f>
        <v>-220.44673789877686</v>
      </c>
      <c r="E183" s="3">
        <f>'reported positions'!E373-'reported positions'!E354-'estimated bilateral flows'!E753</f>
        <v>-10.000802272102533</v>
      </c>
      <c r="F183" s="3">
        <f>'reported positions'!F373-'reported positions'!F354-'estimated bilateral flows'!F753</f>
        <v>-5132.7660385356121</v>
      </c>
      <c r="G183" s="3">
        <f>'reported positions'!G373-'reported positions'!G354+'estimated bilateral flows'!G753</f>
        <v>-113.70175123484508</v>
      </c>
      <c r="H183" s="3">
        <f>'reported positions'!H373-'reported positions'!H354+'estimated bilateral flows'!H753</f>
        <v>-528.50491332888987</v>
      </c>
      <c r="I183" s="3">
        <f>'reported positions'!I373-'reported positions'!I354+'estimated bilateral flows'!I753</f>
        <v>-241.59329545844295</v>
      </c>
      <c r="J183" s="4">
        <f>'reported positions'!J373-'reported positions'!J354+'estimated bilateral flows'!J753</f>
        <v>0</v>
      </c>
    </row>
    <row r="184" spans="1:10">
      <c r="A184" s="3" t="s">
        <v>15</v>
      </c>
      <c r="B184" s="3" t="s">
        <v>14</v>
      </c>
      <c r="C184" s="9">
        <v>2008</v>
      </c>
      <c r="D184" s="3">
        <f>'reported positions'!D374-'reported positions'!D355-'estimated bilateral flows'!D754</f>
        <v>0.63198521211923619</v>
      </c>
      <c r="E184" s="3">
        <f>'reported positions'!E374-'reported positions'!E355-'estimated bilateral flows'!E754</f>
        <v>0</v>
      </c>
      <c r="F184" s="3">
        <f>'reported positions'!F374-'reported positions'!F355-'estimated bilateral flows'!F754</f>
        <v>790.64885424798717</v>
      </c>
      <c r="G184" s="3">
        <f>'reported positions'!G374-'reported positions'!G355+'estimated bilateral flows'!G754</f>
        <v>-96.688594521778171</v>
      </c>
      <c r="H184" s="3">
        <f>'reported positions'!H374-'reported positions'!H355+'estimated bilateral flows'!H754</f>
        <v>0</v>
      </c>
      <c r="I184" s="3">
        <f>'reported positions'!I374-'reported positions'!I355+'estimated bilateral flows'!I754</f>
        <v>0</v>
      </c>
      <c r="J184" s="4">
        <f>'reported positions'!J374-'reported positions'!J355+'estimated bilateral flows'!J754</f>
        <v>0</v>
      </c>
    </row>
    <row r="185" spans="1:10">
      <c r="A185" s="3" t="s">
        <v>15</v>
      </c>
      <c r="B185" s="3" t="s">
        <v>15</v>
      </c>
      <c r="C185" s="9">
        <v>2008</v>
      </c>
      <c r="D185" s="3">
        <f>'reported positions'!D375-'reported positions'!D356-'estimated bilateral flows'!D755</f>
        <v>0</v>
      </c>
      <c r="E185" s="3">
        <f>'reported positions'!E375-'reported positions'!E356-'estimated bilateral flows'!E755</f>
        <v>0</v>
      </c>
      <c r="F185" s="3">
        <f>'reported positions'!F375-'reported positions'!F356-'estimated bilateral flows'!F755</f>
        <v>0</v>
      </c>
      <c r="G185" s="3">
        <f>'reported positions'!G375-'reported positions'!G356+'estimated bilateral flows'!G755</f>
        <v>0</v>
      </c>
      <c r="H185" s="3">
        <f>'reported positions'!H375-'reported positions'!H356+'estimated bilateral flows'!H755</f>
        <v>0</v>
      </c>
      <c r="I185" s="3">
        <f>'reported positions'!I375-'reported positions'!I356+'estimated bilateral flows'!I755</f>
        <v>0</v>
      </c>
      <c r="J185" s="4">
        <f>'reported positions'!J375-'reported positions'!J356+'estimated bilateral flows'!J755</f>
        <v>0</v>
      </c>
    </row>
    <row r="186" spans="1:10">
      <c r="A186" s="3" t="s">
        <v>15</v>
      </c>
      <c r="B186" s="3" t="s">
        <v>16</v>
      </c>
      <c r="C186" s="9">
        <v>2008</v>
      </c>
      <c r="D186" s="3">
        <f>'reported positions'!D376-'reported positions'!D357-'estimated bilateral flows'!D756</f>
        <v>-59.978233311596981</v>
      </c>
      <c r="E186" s="3">
        <f>'reported positions'!E376-'reported positions'!E357-'estimated bilateral flows'!E756</f>
        <v>0</v>
      </c>
      <c r="F186" s="3">
        <f>'reported positions'!F376-'reported positions'!F357-'estimated bilateral flows'!F756</f>
        <v>-432.00436486713932</v>
      </c>
      <c r="G186" s="3">
        <f>'reported positions'!G376-'reported positions'!G357+'estimated bilateral flows'!G756</f>
        <v>0</v>
      </c>
      <c r="H186" s="3">
        <f>'reported positions'!H376-'reported positions'!H357+'estimated bilateral flows'!H756</f>
        <v>0</v>
      </c>
      <c r="I186" s="3">
        <f>'reported positions'!I376-'reported positions'!I357+'estimated bilateral flows'!I756</f>
        <v>-1.0329558093614186</v>
      </c>
      <c r="J186" s="4">
        <f>'reported positions'!J376-'reported positions'!J357+'estimated bilateral flows'!J756</f>
        <v>0</v>
      </c>
    </row>
    <row r="187" spans="1:10">
      <c r="A187" s="3" t="s">
        <v>15</v>
      </c>
      <c r="B187" s="3" t="s">
        <v>17</v>
      </c>
      <c r="C187" s="9">
        <v>2008</v>
      </c>
      <c r="D187" s="3">
        <f>'reported positions'!D377-'reported positions'!D358-'estimated bilateral flows'!D757</f>
        <v>-25.612402366292166</v>
      </c>
      <c r="E187" s="3">
        <f>'reported positions'!E377-'reported positions'!E358-'estimated bilateral flows'!E757</f>
        <v>-2116.8245238858703</v>
      </c>
      <c r="F187" s="3">
        <f>'reported positions'!F377-'reported positions'!F358-'estimated bilateral flows'!F757</f>
        <v>-3215.9565987879105</v>
      </c>
      <c r="G187" s="3">
        <f>'reported positions'!G377-'reported positions'!G358+'estimated bilateral flows'!G757</f>
        <v>-46.088055680287383</v>
      </c>
      <c r="H187" s="3">
        <f>'reported positions'!H377-'reported positions'!H358+'estimated bilateral flows'!H757</f>
        <v>0</v>
      </c>
      <c r="I187" s="3">
        <f>'reported positions'!I377-'reported positions'!I358+'estimated bilateral flows'!I757</f>
        <v>-54.944392752323694</v>
      </c>
      <c r="J187" s="4">
        <f>'reported positions'!J377-'reported positions'!J358+'estimated bilateral flows'!J757</f>
        <v>0</v>
      </c>
    </row>
    <row r="188" spans="1:10">
      <c r="A188" s="3" t="s">
        <v>15</v>
      </c>
      <c r="B188" s="3" t="s">
        <v>18</v>
      </c>
      <c r="C188" s="9">
        <v>2008</v>
      </c>
      <c r="D188" s="3">
        <f>'reported positions'!D378-'reported positions'!D359-'estimated bilateral flows'!D758</f>
        <v>-6415.7094718237349</v>
      </c>
      <c r="E188" s="3">
        <f>'reported positions'!E378-'reported positions'!E359-'estimated bilateral flows'!E758</f>
        <v>-12322.110879068325</v>
      </c>
      <c r="F188" s="3">
        <f>'reported positions'!F378-'reported positions'!F359-'estimated bilateral flows'!F758</f>
        <v>-12177.841901375312</v>
      </c>
      <c r="G188" s="3">
        <f>'reported positions'!G378-'reported positions'!G359+'estimated bilateral flows'!G758</f>
        <v>-1301.7536596317914</v>
      </c>
      <c r="H188" s="3">
        <f>'reported positions'!H378-'reported positions'!H359+'estimated bilateral flows'!H758</f>
        <v>2122.3797992363247</v>
      </c>
      <c r="I188" s="3">
        <f>'reported positions'!I378-'reported positions'!I359+'estimated bilateral flows'!I758</f>
        <v>-245.64472642373821</v>
      </c>
      <c r="J188" s="4">
        <f>'reported positions'!J378-'reported positions'!J359+'estimated bilateral flows'!J758</f>
        <v>-601.39776949314546</v>
      </c>
    </row>
    <row r="189" spans="1:10">
      <c r="A189" s="3" t="s">
        <v>15</v>
      </c>
      <c r="B189" s="3" t="s">
        <v>19</v>
      </c>
      <c r="C189" s="9">
        <v>2008</v>
      </c>
      <c r="D189" s="3">
        <f>'reported positions'!D379-'reported positions'!D360-'estimated bilateral flows'!D759</f>
        <v>-278.40770845733664</v>
      </c>
      <c r="E189" s="3">
        <f>'reported positions'!E379-'reported positions'!E360-'estimated bilateral flows'!E759</f>
        <v>-8960.3619751182559</v>
      </c>
      <c r="F189" s="3">
        <f>'reported positions'!F379-'reported positions'!F360-'estimated bilateral flows'!F759</f>
        <v>-51008.688449423942</v>
      </c>
      <c r="G189" s="3">
        <f>'reported positions'!G379-'reported positions'!G360+'estimated bilateral flows'!G759</f>
        <v>892.04557700942973</v>
      </c>
      <c r="H189" s="3">
        <f>'reported positions'!H379-'reported positions'!H360+'estimated bilateral flows'!H759</f>
        <v>-382.01565081946364</v>
      </c>
      <c r="I189" s="3">
        <f>'reported positions'!I379-'reported positions'!I360+'estimated bilateral flows'!I759</f>
        <v>138.28731926131715</v>
      </c>
      <c r="J189" s="4">
        <f>'reported positions'!J379-'reported positions'!J360+'estimated bilateral flows'!J759</f>
        <v>-16305.039143487533</v>
      </c>
    </row>
    <row r="190" spans="1:10">
      <c r="A190" s="3" t="s">
        <v>15</v>
      </c>
      <c r="B190" s="3" t="s">
        <v>36</v>
      </c>
      <c r="C190" s="9">
        <v>2008</v>
      </c>
      <c r="D190" s="3">
        <f t="shared" ref="D190:J190" si="9">SUM(D173:D189)</f>
        <v>-9971.0684407473782</v>
      </c>
      <c r="E190" s="3">
        <f t="shared" si="9"/>
        <v>-23814.234695559568</v>
      </c>
      <c r="F190" s="3">
        <f t="shared" si="9"/>
        <v>-120681.13079066519</v>
      </c>
      <c r="G190" s="3">
        <f t="shared" si="9"/>
        <v>-642.5863044454411</v>
      </c>
      <c r="H190" s="3">
        <f t="shared" si="9"/>
        <v>1446.1407189048969</v>
      </c>
      <c r="I190" s="3">
        <f t="shared" si="9"/>
        <v>-1281.0713819190269</v>
      </c>
      <c r="J190" s="3">
        <f t="shared" si="9"/>
        <v>-3408.9101989096453</v>
      </c>
    </row>
    <row r="191" spans="1:10">
      <c r="A191" s="3" t="s">
        <v>15</v>
      </c>
      <c r="B191" s="3" t="s">
        <v>38</v>
      </c>
      <c r="C191" s="9">
        <v>2008</v>
      </c>
      <c r="D191" s="3">
        <v>-18012.300000000003</v>
      </c>
      <c r="E191" s="3">
        <v>-350298</v>
      </c>
      <c r="F191" s="3">
        <v>-209378.80000000002</v>
      </c>
      <c r="G191" s="3">
        <v>-2154.5700000000024</v>
      </c>
      <c r="H191" s="3">
        <v>-220123.6</v>
      </c>
      <c r="I191" s="3">
        <v>-1400.1310000000001</v>
      </c>
      <c r="J191" s="3">
        <v>-3408.910198909638</v>
      </c>
    </row>
    <row r="192" spans="1:10">
      <c r="A192" s="3" t="s">
        <v>16</v>
      </c>
      <c r="B192" s="3" t="s">
        <v>3</v>
      </c>
      <c r="C192" s="9">
        <v>2008</v>
      </c>
      <c r="D192" s="3">
        <f>'reported positions'!D401-'reported positions'!D382-'estimated bilateral flows'!D819</f>
        <v>0</v>
      </c>
      <c r="E192" s="3">
        <f>'reported positions'!E401-'reported positions'!E382-'estimated bilateral flows'!E819</f>
        <v>0</v>
      </c>
      <c r="F192" s="3">
        <f>'reported positions'!F401-'reported positions'!F382-'estimated bilateral flows'!F819</f>
        <v>0.22855987346373011</v>
      </c>
      <c r="G192" s="3">
        <f>'reported positions'!G401-'reported positions'!G382+'estimated bilateral flows'!G819</f>
        <v>-14.039994263407053</v>
      </c>
      <c r="H192" s="3">
        <f>'reported positions'!H401-'reported positions'!H382+'estimated bilateral flows'!H819</f>
        <v>0</v>
      </c>
      <c r="I192" s="3">
        <f>'reported positions'!I401-'reported positions'!I382+'estimated bilateral flows'!I819</f>
        <v>-255.76166099102403</v>
      </c>
      <c r="J192" s="4">
        <f>'reported positions'!J401-'reported positions'!J382+'estimated bilateral flows'!J819</f>
        <v>0</v>
      </c>
    </row>
    <row r="193" spans="1:10">
      <c r="A193" s="3" t="s">
        <v>16</v>
      </c>
      <c r="B193" s="3" t="s">
        <v>4</v>
      </c>
      <c r="C193" s="9">
        <v>2008</v>
      </c>
      <c r="D193" s="3">
        <f>'reported positions'!D402-'reported positions'!D383-'estimated bilateral flows'!D820</f>
        <v>-63.085209975633674</v>
      </c>
      <c r="E193" s="3">
        <f>'reported positions'!E402-'reported positions'!E383-'estimated bilateral flows'!E820</f>
        <v>-128.42690147625211</v>
      </c>
      <c r="F193" s="3">
        <f>'reported positions'!F402-'reported positions'!F383-'estimated bilateral flows'!F820</f>
        <v>-1381.1969353907234</v>
      </c>
      <c r="G193" s="3">
        <f>'reported positions'!G402-'reported positions'!G383+'estimated bilateral flows'!G820</f>
        <v>-152.49660429177666</v>
      </c>
      <c r="H193" s="3">
        <f>'reported positions'!H402-'reported positions'!H383+'estimated bilateral flows'!H820</f>
        <v>-23.956493575795157</v>
      </c>
      <c r="I193" s="3">
        <f>'reported positions'!I402-'reported positions'!I383+'estimated bilateral flows'!I820</f>
        <v>-425.23962626334952</v>
      </c>
      <c r="J193" s="4">
        <f>'reported positions'!J402-'reported positions'!J383+'estimated bilateral flows'!J820</f>
        <v>0</v>
      </c>
    </row>
    <row r="194" spans="1:10">
      <c r="A194" s="3" t="s">
        <v>16</v>
      </c>
      <c r="B194" s="3" t="s">
        <v>5</v>
      </c>
      <c r="C194" s="9">
        <v>2008</v>
      </c>
      <c r="D194" s="3">
        <f>'reported positions'!D403-'reported positions'!D384-'estimated bilateral flows'!D821</f>
        <v>0</v>
      </c>
      <c r="E194" s="3">
        <f>'reported positions'!E403-'reported positions'!E384-'estimated bilateral flows'!E821</f>
        <v>1784.6536393862011</v>
      </c>
      <c r="F194" s="3">
        <f>'reported positions'!F403-'reported positions'!F384-'estimated bilateral flows'!F821</f>
        <v>0</v>
      </c>
      <c r="G194" s="3">
        <f>'reported positions'!G403-'reported positions'!G384+'estimated bilateral flows'!G821</f>
        <v>644.33998910095636</v>
      </c>
      <c r="H194" s="3">
        <f>'reported positions'!H403-'reported positions'!H384+'estimated bilateral flows'!H821</f>
        <v>9416.761760499081</v>
      </c>
      <c r="I194" s="3">
        <f>'reported positions'!I403-'reported positions'!I384+'estimated bilateral flows'!I821</f>
        <v>-1406.6776079039089</v>
      </c>
      <c r="J194" s="4">
        <f>'reported positions'!J403-'reported positions'!J384+'estimated bilateral flows'!J821</f>
        <v>0</v>
      </c>
    </row>
    <row r="195" spans="1:10">
      <c r="A195" s="3" t="s">
        <v>16</v>
      </c>
      <c r="B195" s="3" t="s">
        <v>6</v>
      </c>
      <c r="C195" s="9">
        <v>2008</v>
      </c>
      <c r="D195" s="3">
        <f>'reported positions'!D404-'reported positions'!D385-'estimated bilateral flows'!D822</f>
        <v>61.938952860532154</v>
      </c>
      <c r="E195" s="3">
        <f>'reported positions'!E404-'reported positions'!E385-'estimated bilateral flows'!E822</f>
        <v>173.2442684488135</v>
      </c>
      <c r="F195" s="3">
        <f>'reported positions'!F404-'reported positions'!F385-'estimated bilateral flows'!F822</f>
        <v>-1494.1517694801219</v>
      </c>
      <c r="G195" s="3">
        <f>'reported positions'!G404-'reported positions'!G385+'estimated bilateral flows'!G822</f>
        <v>-17841.508182178939</v>
      </c>
      <c r="H195" s="3">
        <f>'reported positions'!H404-'reported positions'!H385+'estimated bilateral flows'!H822</f>
        <v>5977.2309739603297</v>
      </c>
      <c r="I195" s="3">
        <f>'reported positions'!I404-'reported positions'!I385+'estimated bilateral flows'!I822</f>
        <v>-10745.941689295838</v>
      </c>
      <c r="J195" s="4">
        <f>'reported positions'!J404-'reported positions'!J385+'estimated bilateral flows'!J822</f>
        <v>0</v>
      </c>
    </row>
    <row r="196" spans="1:10">
      <c r="A196" s="3" t="s">
        <v>16</v>
      </c>
      <c r="B196" s="3" t="s">
        <v>7</v>
      </c>
      <c r="C196" s="9">
        <v>2008</v>
      </c>
      <c r="D196" s="3">
        <f>'reported positions'!D405-'reported positions'!D386-'estimated bilateral flows'!D823</f>
        <v>-3008.0489234487786</v>
      </c>
      <c r="E196" s="3">
        <f>'reported positions'!E405-'reported positions'!E386-'estimated bilateral flows'!E823</f>
        <v>-4094.0455618668748</v>
      </c>
      <c r="F196" s="3">
        <f>'reported positions'!F405-'reported positions'!F386-'estimated bilateral flows'!F823</f>
        <v>-14528.88293155845</v>
      </c>
      <c r="G196" s="3">
        <f>'reported positions'!G405-'reported positions'!G386+'estimated bilateral flows'!G823</f>
        <v>-10582.081168600063</v>
      </c>
      <c r="H196" s="3">
        <f>'reported positions'!H405-'reported positions'!H386+'estimated bilateral flows'!H823</f>
        <v>392.19342365067064</v>
      </c>
      <c r="I196" s="3">
        <f>'reported positions'!I405-'reported positions'!I386+'estimated bilateral flows'!I823</f>
        <v>-11850.274008337434</v>
      </c>
      <c r="J196" s="4">
        <f>'reported positions'!J405-'reported positions'!J386+'estimated bilateral flows'!J823</f>
        <v>440.49805301115339</v>
      </c>
    </row>
    <row r="197" spans="1:10">
      <c r="A197" s="3" t="s">
        <v>16</v>
      </c>
      <c r="B197" s="3" t="s">
        <v>8</v>
      </c>
      <c r="C197" s="9">
        <v>2008</v>
      </c>
      <c r="D197" s="3">
        <f>'reported positions'!D406-'reported positions'!D387-'estimated bilateral flows'!D824</f>
        <v>-598.58073518827075</v>
      </c>
      <c r="E197" s="3">
        <f>'reported positions'!E406-'reported positions'!E387-'estimated bilateral flows'!E824</f>
        <v>430.87268330206018</v>
      </c>
      <c r="F197" s="3">
        <f>'reported positions'!F406-'reported positions'!F387-'estimated bilateral flows'!F824</f>
        <v>-1545.1518976849527</v>
      </c>
      <c r="G197" s="3">
        <f>'reported positions'!G406-'reported positions'!G387+'estimated bilateral flows'!G824</f>
        <v>-206.72526102585317</v>
      </c>
      <c r="H197" s="3">
        <f>'reported positions'!H406-'reported positions'!H387+'estimated bilateral flows'!H824</f>
        <v>527.54773953249878</v>
      </c>
      <c r="I197" s="3">
        <f>'reported positions'!I406-'reported positions'!I387+'estimated bilateral flows'!I824</f>
        <v>-7380.1404888201378</v>
      </c>
      <c r="J197" s="4">
        <f>'reported positions'!J406-'reported positions'!J387+'estimated bilateral flows'!J824</f>
        <v>0</v>
      </c>
    </row>
    <row r="198" spans="1:10">
      <c r="A198" s="3" t="s">
        <v>16</v>
      </c>
      <c r="B198" s="3" t="s">
        <v>9</v>
      </c>
      <c r="C198" s="9">
        <v>2008</v>
      </c>
      <c r="D198" s="3">
        <f>'reported positions'!D407-'reported positions'!D388-'estimated bilateral flows'!D825</f>
        <v>5.0263130739861701</v>
      </c>
      <c r="E198" s="3">
        <f>'reported positions'!E407-'reported positions'!E388-'estimated bilateral flows'!E825</f>
        <v>-334.06647464202786</v>
      </c>
      <c r="F198" s="3">
        <f>'reported positions'!F407-'reported positions'!F388-'estimated bilateral flows'!F825</f>
        <v>2.2953751224444172</v>
      </c>
      <c r="G198" s="3">
        <f>'reported positions'!G407-'reported positions'!G388+'estimated bilateral flows'!G825</f>
        <v>3061.3557748224275</v>
      </c>
      <c r="H198" s="3">
        <f>'reported positions'!H407-'reported positions'!H388+'estimated bilateral flows'!H825</f>
        <v>1569.4118142320358</v>
      </c>
      <c r="I198" s="3">
        <f>'reported positions'!I407-'reported positions'!I388+'estimated bilateral flows'!I825</f>
        <v>-8073.0043731334645</v>
      </c>
      <c r="J198" s="4">
        <f>'reported positions'!J407-'reported positions'!J388+'estimated bilateral flows'!J825</f>
        <v>0</v>
      </c>
    </row>
    <row r="199" spans="1:10">
      <c r="A199" s="3" t="s">
        <v>16</v>
      </c>
      <c r="B199" s="3" t="s">
        <v>10</v>
      </c>
      <c r="C199" s="9">
        <v>2008</v>
      </c>
      <c r="D199" s="3">
        <f>'reported positions'!D408-'reported positions'!D389-'estimated bilateral flows'!D826</f>
        <v>-1267.3748110899705</v>
      </c>
      <c r="E199" s="3">
        <f>'reported positions'!E408-'reported positions'!E389-'estimated bilateral flows'!E826</f>
        <v>-137.67756741034941</v>
      </c>
      <c r="F199" s="3">
        <f>'reported positions'!F408-'reported positions'!F389-'estimated bilateral flows'!F826</f>
        <v>-2990.1706620830259</v>
      </c>
      <c r="G199" s="3">
        <f>'reported positions'!G408-'reported positions'!G389+'estimated bilateral flows'!G826</f>
        <v>-1003.8363847350915</v>
      </c>
      <c r="H199" s="3">
        <f>'reported positions'!H408-'reported positions'!H389+'estimated bilateral flows'!H826</f>
        <v>1738.7952154899426</v>
      </c>
      <c r="I199" s="3">
        <f>'reported positions'!I408-'reported positions'!I389+'estimated bilateral flows'!I826</f>
        <v>-54.590890364114784</v>
      </c>
      <c r="J199" s="4">
        <f>'reported positions'!J408-'reported positions'!J389+'estimated bilateral flows'!J826</f>
        <v>134.72152209505828</v>
      </c>
    </row>
    <row r="200" spans="1:10">
      <c r="A200" s="3" t="s">
        <v>16</v>
      </c>
      <c r="B200" s="3" t="s">
        <v>11</v>
      </c>
      <c r="C200" s="9">
        <v>2008</v>
      </c>
      <c r="D200" s="3">
        <f>'reported positions'!D409-'reported positions'!D390-'estimated bilateral flows'!D827</f>
        <v>-5242.4166360300633</v>
      </c>
      <c r="E200" s="3">
        <f>'reported positions'!E409-'reported positions'!E390-'estimated bilateral flows'!E827</f>
        <v>0</v>
      </c>
      <c r="F200" s="3">
        <f>'reported positions'!F409-'reported positions'!F390-'estimated bilateral flows'!F827</f>
        <v>-198.33721164452078</v>
      </c>
      <c r="G200" s="3">
        <f>'reported positions'!G409-'reported positions'!G390+'estimated bilateral flows'!G827</f>
        <v>-406.78038435771083</v>
      </c>
      <c r="H200" s="3">
        <f>'reported positions'!H409-'reported positions'!H390+'estimated bilateral flows'!H827</f>
        <v>0</v>
      </c>
      <c r="I200" s="3">
        <f>'reported positions'!I409-'reported positions'!I390+'estimated bilateral flows'!I827</f>
        <v>-5097.8287794667867</v>
      </c>
      <c r="J200" s="4">
        <f>'reported positions'!J409-'reported positions'!J390+'estimated bilateral flows'!J827</f>
        <v>0</v>
      </c>
    </row>
    <row r="201" spans="1:10">
      <c r="A201" s="3" t="s">
        <v>16</v>
      </c>
      <c r="B201" s="3" t="s">
        <v>12</v>
      </c>
      <c r="C201" s="9">
        <v>2008</v>
      </c>
      <c r="D201" s="3">
        <f>'reported positions'!D410-'reported positions'!D391-'estimated bilateral flows'!D828</f>
        <v>-117.40302664906902</v>
      </c>
      <c r="E201" s="3">
        <f>'reported positions'!E410-'reported positions'!E391-'estimated bilateral flows'!E828</f>
        <v>0</v>
      </c>
      <c r="F201" s="3">
        <f>'reported positions'!F410-'reported positions'!F391-'estimated bilateral flows'!F828</f>
        <v>-2.3523966019438398</v>
      </c>
      <c r="G201" s="3">
        <f>'reported positions'!G410-'reported positions'!G391+'estimated bilateral flows'!G828</f>
        <v>-135.81703666274325</v>
      </c>
      <c r="H201" s="3">
        <f>'reported positions'!H410-'reported positions'!H391+'estimated bilateral flows'!H828</f>
        <v>0</v>
      </c>
      <c r="I201" s="3">
        <f>'reported positions'!I410-'reported positions'!I391+'estimated bilateral flows'!I828</f>
        <v>7.1148764306168335</v>
      </c>
      <c r="J201" s="4">
        <f>'reported positions'!J410-'reported positions'!J391+'estimated bilateral flows'!J828</f>
        <v>0</v>
      </c>
    </row>
    <row r="202" spans="1:10">
      <c r="A202" s="3" t="s">
        <v>16</v>
      </c>
      <c r="B202" s="3" t="s">
        <v>13</v>
      </c>
      <c r="C202" s="9">
        <v>2008</v>
      </c>
      <c r="D202" s="3">
        <f>'reported positions'!D411-'reported positions'!D392-'estimated bilateral flows'!D829</f>
        <v>-180.28481524334524</v>
      </c>
      <c r="E202" s="3">
        <f>'reported positions'!E411-'reported positions'!E392-'estimated bilateral flows'!E829</f>
        <v>767.68944713859264</v>
      </c>
      <c r="F202" s="3">
        <f>'reported positions'!F411-'reported positions'!F392-'estimated bilateral flows'!F829</f>
        <v>-2398.0426092949019</v>
      </c>
      <c r="G202" s="3">
        <f>'reported positions'!G411-'reported positions'!G392+'estimated bilateral flows'!G829</f>
        <v>-5945.2501589633785</v>
      </c>
      <c r="H202" s="3">
        <f>'reported positions'!H411-'reported positions'!H392+'estimated bilateral flows'!H829</f>
        <v>-4641.5371262656681</v>
      </c>
      <c r="I202" s="3">
        <f>'reported positions'!I411-'reported positions'!I392+'estimated bilateral flows'!I829</f>
        <v>-3847.6322098214991</v>
      </c>
      <c r="J202" s="4">
        <f>'reported positions'!J411-'reported positions'!J392+'estimated bilateral flows'!J829</f>
        <v>0</v>
      </c>
    </row>
    <row r="203" spans="1:10">
      <c r="A203" s="3" t="s">
        <v>16</v>
      </c>
      <c r="B203" s="3" t="s">
        <v>14</v>
      </c>
      <c r="C203" s="9">
        <v>2008</v>
      </c>
      <c r="D203" s="3">
        <f>'reported positions'!D412-'reported positions'!D393-'estimated bilateral flows'!D830</f>
        <v>0</v>
      </c>
      <c r="E203" s="3">
        <f>'reported positions'!E412-'reported positions'!E393-'estimated bilateral flows'!E830</f>
        <v>0</v>
      </c>
      <c r="F203" s="3">
        <f>'reported positions'!F412-'reported positions'!F393-'estimated bilateral flows'!F830</f>
        <v>434.20730308293895</v>
      </c>
      <c r="G203" s="3">
        <f>'reported positions'!G412-'reported positions'!G393+'estimated bilateral flows'!G830</f>
        <v>-170.2918935634934</v>
      </c>
      <c r="H203" s="3">
        <f>'reported positions'!H412-'reported positions'!H393+'estimated bilateral flows'!H830</f>
        <v>0</v>
      </c>
      <c r="I203" s="3">
        <f>'reported positions'!I412-'reported positions'!I393+'estimated bilateral flows'!I830</f>
        <v>-182.38804005280116</v>
      </c>
      <c r="J203" s="4">
        <f>'reported positions'!J412-'reported positions'!J393+'estimated bilateral flows'!J830</f>
        <v>0</v>
      </c>
    </row>
    <row r="204" spans="1:10">
      <c r="A204" s="3" t="s">
        <v>16</v>
      </c>
      <c r="B204" s="3" t="s">
        <v>15</v>
      </c>
      <c r="C204" s="9">
        <v>2008</v>
      </c>
      <c r="D204" s="3">
        <f>'reported positions'!D413-'reported positions'!D394-'estimated bilateral flows'!D831</f>
        <v>0</v>
      </c>
      <c r="E204" s="3">
        <f>'reported positions'!E413-'reported positions'!E394-'estimated bilateral flows'!E831</f>
        <v>0</v>
      </c>
      <c r="F204" s="3">
        <f>'reported positions'!F413-'reported positions'!F394-'estimated bilateral flows'!F831</f>
        <v>-0.93918504029987226</v>
      </c>
      <c r="G204" s="3">
        <f>'reported positions'!G413-'reported positions'!G394+'estimated bilateral flows'!G831</f>
        <v>-92.621141532710027</v>
      </c>
      <c r="H204" s="3">
        <f>'reported positions'!H413-'reported positions'!H394+'estimated bilateral flows'!H831</f>
        <v>0</v>
      </c>
      <c r="I204" s="3">
        <f>'reported positions'!I413-'reported positions'!I394+'estimated bilateral flows'!I831</f>
        <v>-529.25912006572139</v>
      </c>
      <c r="J204" s="4">
        <f>'reported positions'!J413-'reported positions'!J394+'estimated bilateral flows'!J831</f>
        <v>0</v>
      </c>
    </row>
    <row r="205" spans="1:10">
      <c r="A205" s="3" t="s">
        <v>16</v>
      </c>
      <c r="B205" s="3" t="s">
        <v>16</v>
      </c>
      <c r="C205" s="9">
        <v>2008</v>
      </c>
      <c r="D205" s="3">
        <f>'reported positions'!D414-'reported positions'!D395-'estimated bilateral flows'!D832</f>
        <v>0</v>
      </c>
      <c r="E205" s="3">
        <f>'reported positions'!E414-'reported positions'!E395-'estimated bilateral flows'!E832</f>
        <v>0</v>
      </c>
      <c r="F205" s="3">
        <f>'reported positions'!F414-'reported positions'!F395-'estimated bilateral flows'!F832</f>
        <v>0</v>
      </c>
      <c r="G205" s="3">
        <f>'reported positions'!G414-'reported positions'!G395+'estimated bilateral flows'!G832</f>
        <v>0</v>
      </c>
      <c r="H205" s="3">
        <f>'reported positions'!H414-'reported positions'!H395+'estimated bilateral flows'!H832</f>
        <v>0</v>
      </c>
      <c r="I205" s="3">
        <f>'reported positions'!I414-'reported positions'!I395+'estimated bilateral flows'!I832</f>
        <v>0</v>
      </c>
      <c r="J205" s="4">
        <f>'reported positions'!J414-'reported positions'!J395+'estimated bilateral flows'!J832</f>
        <v>0</v>
      </c>
    </row>
    <row r="206" spans="1:10">
      <c r="A206" s="3" t="s">
        <v>16</v>
      </c>
      <c r="B206" s="3" t="s">
        <v>17</v>
      </c>
      <c r="C206" s="9">
        <v>2008</v>
      </c>
      <c r="D206" s="3">
        <f>'reported positions'!D415-'reported positions'!D396-'estimated bilateral flows'!D833</f>
        <v>-233.68679666944112</v>
      </c>
      <c r="E206" s="3">
        <f>'reported positions'!E415-'reported positions'!E396-'estimated bilateral flows'!E833</f>
        <v>1499.7395440273276</v>
      </c>
      <c r="F206" s="3">
        <f>'reported positions'!F415-'reported positions'!F396-'estimated bilateral flows'!F833</f>
        <v>-556.37887591344429</v>
      </c>
      <c r="G206" s="3">
        <f>'reported positions'!G415-'reported positions'!G396+'estimated bilateral flows'!G833</f>
        <v>-373.88770546791238</v>
      </c>
      <c r="H206" s="3">
        <f>'reported positions'!H415-'reported positions'!H396+'estimated bilateral flows'!H833</f>
        <v>344.10582666244977</v>
      </c>
      <c r="I206" s="3">
        <f>'reported positions'!I415-'reported positions'!I396+'estimated bilateral flows'!I833</f>
        <v>-278.35075917309564</v>
      </c>
      <c r="J206" s="4">
        <f>'reported positions'!J415-'reported positions'!J396+'estimated bilateral flows'!J833</f>
        <v>6.7927108506077758</v>
      </c>
    </row>
    <row r="207" spans="1:10">
      <c r="A207" s="3" t="s">
        <v>16</v>
      </c>
      <c r="B207" s="3" t="s">
        <v>18</v>
      </c>
      <c r="C207" s="9">
        <v>2008</v>
      </c>
      <c r="D207" s="3">
        <f>'reported positions'!D416-'reported positions'!D397-'estimated bilateral flows'!D834</f>
        <v>-2113.4204717199273</v>
      </c>
      <c r="E207" s="3">
        <f>'reported positions'!E416-'reported positions'!E397-'estimated bilateral flows'!E834</f>
        <v>-8846.6977907361343</v>
      </c>
      <c r="F207" s="3">
        <f>'reported positions'!F416-'reported positions'!F397-'estimated bilateral flows'!F834</f>
        <v>-8496.1628772977983</v>
      </c>
      <c r="G207" s="3">
        <f>'reported positions'!G416-'reported positions'!G397+'estimated bilateral flows'!G834</f>
        <v>-3905.6992439728847</v>
      </c>
      <c r="H207" s="3">
        <f>'reported positions'!H416-'reported positions'!H397+'estimated bilateral flows'!H834</f>
        <v>-1465.3291915688269</v>
      </c>
      <c r="I207" s="3">
        <f>'reported positions'!I416-'reported positions'!I397+'estimated bilateral flows'!I834</f>
        <v>-7470.5429548029842</v>
      </c>
      <c r="J207" s="4">
        <f>'reported positions'!J416-'reported positions'!J397+'estimated bilateral flows'!J834</f>
        <v>121.91490913003418</v>
      </c>
    </row>
    <row r="208" spans="1:10">
      <c r="A208" s="3" t="s">
        <v>16</v>
      </c>
      <c r="B208" s="3" t="s">
        <v>19</v>
      </c>
      <c r="C208" s="9">
        <v>2008</v>
      </c>
      <c r="D208" s="3">
        <f>'reported positions'!D417-'reported positions'!D398-'estimated bilateral flows'!D835</f>
        <v>-2222.5536847879143</v>
      </c>
      <c r="E208" s="3">
        <f>'reported positions'!E417-'reported positions'!E398-'estimated bilateral flows'!E835</f>
        <v>-942.15466849731661</v>
      </c>
      <c r="F208" s="3">
        <f>'reported positions'!F417-'reported positions'!F398-'estimated bilateral flows'!F835</f>
        <v>-28175.6612800281</v>
      </c>
      <c r="G208" s="3">
        <f>'reported positions'!G417-'reported positions'!G398+'estimated bilateral flows'!G835</f>
        <v>-4720.411392172321</v>
      </c>
      <c r="H208" s="3">
        <f>'reported positions'!H417-'reported positions'!H398+'estimated bilateral flows'!H835</f>
        <v>-1180.6000937201266</v>
      </c>
      <c r="I208" s="3">
        <f>'reported positions'!I417-'reported positions'!I398+'estimated bilateral flows'!I835</f>
        <v>-5628.6348629129188</v>
      </c>
      <c r="J208" s="4">
        <f>'reported positions'!J417-'reported positions'!J398+'estimated bilateral flows'!J835</f>
        <v>934.98832285943445</v>
      </c>
    </row>
    <row r="209" spans="1:10">
      <c r="A209" s="3" t="s">
        <v>16</v>
      </c>
      <c r="B209" s="3" t="s">
        <v>36</v>
      </c>
      <c r="C209" s="9">
        <v>2008</v>
      </c>
      <c r="D209" s="3">
        <f t="shared" ref="D209:J209" si="10">SUM(D192:D208)</f>
        <v>-14979.889844867894</v>
      </c>
      <c r="E209" s="3">
        <f t="shared" si="10"/>
        <v>-9826.86938232596</v>
      </c>
      <c r="F209" s="3">
        <f t="shared" si="10"/>
        <v>-61330.697393939437</v>
      </c>
      <c r="G209" s="3">
        <f t="shared" si="10"/>
        <v>-41845.750787864898</v>
      </c>
      <c r="H209" s="3">
        <f t="shared" si="10"/>
        <v>12654.623848896596</v>
      </c>
      <c r="I209" s="3">
        <f t="shared" si="10"/>
        <v>-63219.152194974464</v>
      </c>
      <c r="J209" s="3">
        <f t="shared" si="10"/>
        <v>1638.9155179462882</v>
      </c>
    </row>
    <row r="210" spans="1:10">
      <c r="A210" s="3" t="s">
        <v>16</v>
      </c>
      <c r="B210" s="3" t="s">
        <v>38</v>
      </c>
      <c r="C210" s="9">
        <v>2008</v>
      </c>
      <c r="D210" s="3">
        <v>27.81999999999789</v>
      </c>
      <c r="E210" s="3">
        <v>-21501.7</v>
      </c>
      <c r="F210" s="3">
        <v>-74067.199999999997</v>
      </c>
      <c r="G210" s="3">
        <v>-28683.489999999998</v>
      </c>
      <c r="H210" s="3">
        <v>-27074.059999999998</v>
      </c>
      <c r="I210" s="3">
        <v>-79554.3</v>
      </c>
      <c r="J210" s="3">
        <v>1702.3264382633042</v>
      </c>
    </row>
    <row r="211" spans="1:10">
      <c r="A211" s="3" t="s">
        <v>17</v>
      </c>
      <c r="B211" s="3" t="s">
        <v>3</v>
      </c>
      <c r="C211" s="9">
        <v>2008</v>
      </c>
      <c r="D211" s="3">
        <f>'reported positions'!D439-'reported positions'!D420-'estimated bilateral flows'!D838-'estimated bilateral flows'!D857-'estimated bilateral flows'!D876-'estimated bilateral flows'!D895</f>
        <v>-331.73845315222667</v>
      </c>
      <c r="E211" s="3">
        <f>'reported positions'!E439-'reported positions'!E420-'estimated bilateral flows'!E838-'estimated bilateral flows'!E857-'estimated bilateral flows'!E876-'estimated bilateral flows'!E895</f>
        <v>0</v>
      </c>
      <c r="F211" s="3">
        <f>'reported positions'!F439-'reported positions'!F420-'estimated bilateral flows'!F838-'estimated bilateral flows'!F857-'estimated bilateral flows'!F876-'estimated bilateral flows'!F895</f>
        <v>30.787225566852793</v>
      </c>
      <c r="G211" s="3">
        <f>'reported positions'!G439-'reported positions'!G420+'estimated bilateral flows'!G838+'estimated bilateral flows'!G857+'estimated bilateral flows'!G876+'estimated bilateral flows'!G895</f>
        <v>-68.135026336817418</v>
      </c>
      <c r="H211" s="3">
        <f>'reported positions'!H439-'reported positions'!H420+'estimated bilateral flows'!H838+'estimated bilateral flows'!H857+'estimated bilateral flows'!H876+'estimated bilateral flows'!H895</f>
        <v>-6426.121739739121</v>
      </c>
      <c r="I211" s="3">
        <f>'reported positions'!I439-'reported positions'!I420+'estimated bilateral flows'!I838+'estimated bilateral flows'!I857+'estimated bilateral flows'!I876+'estimated bilateral flows'!I895</f>
        <v>-1031.714098290209</v>
      </c>
      <c r="J211" s="4">
        <f>'reported positions'!J439-'reported positions'!J420+'estimated bilateral flows'!J838+'estimated bilateral flows'!J857+'estimated bilateral flows'!J876+'estimated bilateral flows'!J895</f>
        <v>0</v>
      </c>
    </row>
    <row r="212" spans="1:10">
      <c r="A212" s="3" t="s">
        <v>17</v>
      </c>
      <c r="B212" s="3" t="s">
        <v>4</v>
      </c>
      <c r="C212" s="9">
        <v>2008</v>
      </c>
      <c r="D212" s="3">
        <f>'reported positions'!D440-'reported positions'!D421-'estimated bilateral flows'!D839-'estimated bilateral flows'!D858-'estimated bilateral flows'!D877-'estimated bilateral flows'!D896</f>
        <v>-464.52811767447662</v>
      </c>
      <c r="E212" s="3">
        <f>'reported positions'!E440-'reported positions'!E421-'estimated bilateral flows'!E839-'estimated bilateral flows'!E858-'estimated bilateral flows'!E877-'estimated bilateral flows'!E896</f>
        <v>-673.32994810315176</v>
      </c>
      <c r="F212" s="3">
        <f>'reported positions'!F440-'reported positions'!F421-'estimated bilateral flows'!F839-'estimated bilateral flows'!F858-'estimated bilateral flows'!F877-'estimated bilateral flows'!F896</f>
        <v>-4683.874610853657</v>
      </c>
      <c r="G212" s="3">
        <f>'reported positions'!G440-'reported positions'!G421+'estimated bilateral flows'!G839+'estimated bilateral flows'!G858+'estimated bilateral flows'!G877+'estimated bilateral flows'!G896</f>
        <v>784.60595511544489</v>
      </c>
      <c r="H212" s="3">
        <f>'reported positions'!H440-'reported positions'!H421+'estimated bilateral flows'!H839+'estimated bilateral flows'!H858+'estimated bilateral flows'!H877+'estimated bilateral flows'!H896</f>
        <v>-14342.820775717557</v>
      </c>
      <c r="I212" s="3">
        <f>'reported positions'!I440-'reported positions'!I421+'estimated bilateral flows'!I839+'estimated bilateral flows'!I858+'estimated bilateral flows'!I877+'estimated bilateral flows'!I896</f>
        <v>-3656.6685263361446</v>
      </c>
      <c r="J212" s="4">
        <f>'reported positions'!J440-'reported positions'!J421+'estimated bilateral flows'!J839+'estimated bilateral flows'!J858+'estimated bilateral flows'!J877+'estimated bilateral flows'!J896</f>
        <v>585.10677432</v>
      </c>
    </row>
    <row r="213" spans="1:10">
      <c r="A213" s="3" t="s">
        <v>17</v>
      </c>
      <c r="B213" s="3" t="s">
        <v>5</v>
      </c>
      <c r="C213" s="9">
        <v>2008</v>
      </c>
      <c r="D213" s="3">
        <f>'reported positions'!D441-'reported positions'!D422-'estimated bilateral flows'!D840-'estimated bilateral flows'!D859-'estimated bilateral flows'!D878-'estimated bilateral flows'!D897</f>
        <v>0</v>
      </c>
      <c r="E213" s="3">
        <f>'reported positions'!E441-'reported positions'!E422-'estimated bilateral flows'!E840-'estimated bilateral flows'!E859-'estimated bilateral flows'!E878-'estimated bilateral flows'!E897</f>
        <v>0</v>
      </c>
      <c r="F213" s="3">
        <f>'reported positions'!F441-'reported positions'!F422-'estimated bilateral flows'!F840-'estimated bilateral flows'!F859-'estimated bilateral flows'!F878-'estimated bilateral flows'!F897</f>
        <v>0</v>
      </c>
      <c r="G213" s="3">
        <f>'reported positions'!G441-'reported positions'!G422+'estimated bilateral flows'!G840+'estimated bilateral flows'!G859+'estimated bilateral flows'!G878+'estimated bilateral flows'!G897</f>
        <v>1.1581804071666859</v>
      </c>
      <c r="H213" s="3">
        <f>'reported positions'!H441-'reported positions'!H422+'estimated bilateral flows'!H840+'estimated bilateral flows'!H859+'estimated bilateral flows'!H878+'estimated bilateral flows'!H897</f>
        <v>-1352.5047611175767</v>
      </c>
      <c r="I213" s="3">
        <f>'reported positions'!I441-'reported positions'!I422+'estimated bilateral flows'!I840+'estimated bilateral flows'!I859+'estimated bilateral flows'!I878+'estimated bilateral flows'!I897</f>
        <v>-622.93037110505111</v>
      </c>
      <c r="J213" s="4">
        <f>'reported positions'!J441-'reported positions'!J422+'estimated bilateral flows'!J840+'estimated bilateral flows'!J859+'estimated bilateral flows'!J878+'estimated bilateral flows'!J897</f>
        <v>0</v>
      </c>
    </row>
    <row r="214" spans="1:10">
      <c r="A214" s="3" t="s">
        <v>17</v>
      </c>
      <c r="B214" s="3" t="s">
        <v>6</v>
      </c>
      <c r="C214" s="9">
        <v>2008</v>
      </c>
      <c r="D214" s="3">
        <f>'reported positions'!D442-'reported positions'!D423-'estimated bilateral flows'!D841-'estimated bilateral flows'!D860-'estimated bilateral flows'!D879-'estimated bilateral flows'!D898</f>
        <v>-214.80678881639773</v>
      </c>
      <c r="E214" s="3">
        <f>'reported positions'!E442-'reported positions'!E423-'estimated bilateral flows'!E841-'estimated bilateral flows'!E860-'estimated bilateral flows'!E879-'estimated bilateral flows'!E898</f>
        <v>0</v>
      </c>
      <c r="F214" s="3">
        <f>'reported positions'!F442-'reported positions'!F423-'estimated bilateral flows'!F841-'estimated bilateral flows'!F860-'estimated bilateral flows'!F879-'estimated bilateral flows'!F898</f>
        <v>-165.96464365915233</v>
      </c>
      <c r="G214" s="3">
        <f>'reported positions'!G442-'reported positions'!G423+'estimated bilateral flows'!G841+'estimated bilateral flows'!G860+'estimated bilateral flows'!G879+'estimated bilateral flows'!G898</f>
        <v>260.98376695770349</v>
      </c>
      <c r="H214" s="3">
        <f>'reported positions'!H442-'reported positions'!H423+'estimated bilateral flows'!H841+'estimated bilateral flows'!H860+'estimated bilateral flows'!H879+'estimated bilateral flows'!H898</f>
        <v>-6452.1285316851927</v>
      </c>
      <c r="I214" s="3">
        <f>'reported positions'!I442-'reported positions'!I423+'estimated bilateral flows'!I841+'estimated bilateral flows'!I860+'estimated bilateral flows'!I879+'estimated bilateral flows'!I898</f>
        <v>-1492.4314012141465</v>
      </c>
      <c r="J214" s="4">
        <f>'reported positions'!J442-'reported positions'!J423+'estimated bilateral flows'!J841+'estimated bilateral flows'!J860+'estimated bilateral flows'!J879+'estimated bilateral flows'!J898</f>
        <v>0</v>
      </c>
    </row>
    <row r="215" spans="1:10">
      <c r="A215" s="3" t="s">
        <v>17</v>
      </c>
      <c r="B215" s="3" t="s">
        <v>7</v>
      </c>
      <c r="C215" s="9">
        <v>2008</v>
      </c>
      <c r="D215" s="3">
        <f>'reported positions'!D443-'reported positions'!D424-'estimated bilateral flows'!D842-'estimated bilateral flows'!D861-'estimated bilateral flows'!D880-'estimated bilateral flows'!D899</f>
        <v>-5372.7039972407429</v>
      </c>
      <c r="E215" s="3">
        <f>'reported positions'!E443-'reported positions'!E424-'estimated bilateral flows'!E842-'estimated bilateral flows'!E861-'estimated bilateral flows'!E880-'estimated bilateral flows'!E899</f>
        <v>-13748.626901547497</v>
      </c>
      <c r="F215" s="3">
        <f>'reported positions'!F443-'reported positions'!F424-'estimated bilateral flows'!F842-'estimated bilateral flows'!F861-'estimated bilateral flows'!F880-'estimated bilateral flows'!F899</f>
        <v>-71240.039113567822</v>
      </c>
      <c r="G215" s="3">
        <f>'reported positions'!G443-'reported positions'!G424+'estimated bilateral flows'!G842+'estimated bilateral flows'!G861+'estimated bilateral flows'!G880+'estimated bilateral flows'!G899</f>
        <v>-11680.333650048971</v>
      </c>
      <c r="H215" s="3">
        <f>'reported positions'!H443-'reported positions'!H424+'estimated bilateral flows'!H842+'estimated bilateral flows'!H861+'estimated bilateral flows'!H880+'estimated bilateral flows'!H899</f>
        <v>-87613.581102388343</v>
      </c>
      <c r="I215" s="3">
        <f>'reported positions'!I443-'reported positions'!I424+'estimated bilateral flows'!I842+'estimated bilateral flows'!I861+'estimated bilateral flows'!I880+'estimated bilateral flows'!I899</f>
        <v>-96824.358606230366</v>
      </c>
      <c r="J215" s="4">
        <f>'reported positions'!J443-'reported positions'!J424+'estimated bilateral flows'!J842+'estimated bilateral flows'!J861+'estimated bilateral flows'!J880+'estimated bilateral flows'!J899</f>
        <v>258.34783688144523</v>
      </c>
    </row>
    <row r="216" spans="1:10">
      <c r="A216" s="3" t="s">
        <v>17</v>
      </c>
      <c r="B216" s="3" t="s">
        <v>8</v>
      </c>
      <c r="C216" s="9">
        <v>2008</v>
      </c>
      <c r="D216" s="3">
        <f>'reported positions'!D444-'reported positions'!D425-'estimated bilateral flows'!D843-'estimated bilateral flows'!D862-'estimated bilateral flows'!D881-'estimated bilateral flows'!D900</f>
        <v>-406.36536578252247</v>
      </c>
      <c r="E216" s="3">
        <f>'reported positions'!E444-'reported positions'!E425-'estimated bilateral flows'!E843-'estimated bilateral flows'!E862-'estimated bilateral flows'!E881-'estimated bilateral flows'!E900</f>
        <v>0</v>
      </c>
      <c r="F216" s="3">
        <f>'reported positions'!F444-'reported positions'!F425-'estimated bilateral flows'!F843-'estimated bilateral flows'!F862-'estimated bilateral flows'!F881-'estimated bilateral flows'!F900</f>
        <v>-397.63382796203649</v>
      </c>
      <c r="G216" s="3">
        <f>'reported positions'!G444-'reported positions'!G425+'estimated bilateral flows'!G843+'estimated bilateral flows'!G862+'estimated bilateral flows'!G881+'estimated bilateral flows'!G900</f>
        <v>39.99452859053801</v>
      </c>
      <c r="H216" s="3">
        <f>'reported positions'!H444-'reported positions'!H425+'estimated bilateral flows'!H843+'estimated bilateral flows'!H862+'estimated bilateral flows'!H881+'estimated bilateral flows'!H900</f>
        <v>-1887.4565396103185</v>
      </c>
      <c r="I216" s="3">
        <f>'reported positions'!I444-'reported positions'!I425+'estimated bilateral flows'!I843+'estimated bilateral flows'!I862+'estimated bilateral flows'!I881+'estimated bilateral flows'!I900</f>
        <v>-1211.4249420206286</v>
      </c>
      <c r="J216" s="4">
        <f>'reported positions'!J444-'reported positions'!J425+'estimated bilateral flows'!J843+'estimated bilateral flows'!J862+'estimated bilateral flows'!J881+'estimated bilateral flows'!J900</f>
        <v>0</v>
      </c>
    </row>
    <row r="217" spans="1:10">
      <c r="A217" s="3" t="s">
        <v>17</v>
      </c>
      <c r="B217" s="3" t="s">
        <v>9</v>
      </c>
      <c r="C217" s="9">
        <v>2008</v>
      </c>
      <c r="D217" s="3">
        <f>'reported positions'!D445-'reported positions'!D426-'estimated bilateral flows'!D844-'estimated bilateral flows'!D863-'estimated bilateral flows'!D882-'estimated bilateral flows'!D901</f>
        <v>0</v>
      </c>
      <c r="E217" s="3">
        <f>'reported positions'!E445-'reported positions'!E426-'estimated bilateral flows'!E844-'estimated bilateral flows'!E863-'estimated bilateral flows'!E882-'estimated bilateral flows'!E901</f>
        <v>0</v>
      </c>
      <c r="F217" s="3">
        <f>'reported positions'!F445-'reported positions'!F426-'estimated bilateral flows'!F844-'estimated bilateral flows'!F863-'estimated bilateral flows'!F882-'estimated bilateral flows'!F901</f>
        <v>53.094417500773901</v>
      </c>
      <c r="G217" s="3">
        <f>'reported positions'!G445-'reported positions'!G426+'estimated bilateral flows'!G844+'estimated bilateral flows'!G863+'estimated bilateral flows'!G882+'estimated bilateral flows'!G901</f>
        <v>-107.68868022024128</v>
      </c>
      <c r="H217" s="3">
        <f>'reported positions'!H445-'reported positions'!H426+'estimated bilateral flows'!H844+'estimated bilateral flows'!H863+'estimated bilateral flows'!H882+'estimated bilateral flows'!H901</f>
        <v>-1101.2975293571938</v>
      </c>
      <c r="I217" s="3">
        <f>'reported positions'!I445-'reported positions'!I426+'estimated bilateral flows'!I844+'estimated bilateral flows'!I863+'estimated bilateral flows'!I882+'estimated bilateral flows'!I901</f>
        <v>-258.41001457606546</v>
      </c>
      <c r="J217" s="4">
        <f>'reported positions'!J445-'reported positions'!J426+'estimated bilateral flows'!J844+'estimated bilateral flows'!J863+'estimated bilateral flows'!J882+'estimated bilateral flows'!J901</f>
        <v>0</v>
      </c>
    </row>
    <row r="218" spans="1:10">
      <c r="A218" s="3" t="s">
        <v>17</v>
      </c>
      <c r="B218" s="3" t="s">
        <v>10</v>
      </c>
      <c r="C218" s="9">
        <v>2008</v>
      </c>
      <c r="D218" s="3">
        <f>'reported positions'!D446-'reported positions'!D427-'estimated bilateral flows'!D845-'estimated bilateral flows'!D864-'estimated bilateral flows'!D883-'estimated bilateral flows'!D902</f>
        <v>2004.6792234076454</v>
      </c>
      <c r="E218" s="3">
        <f>'reported positions'!E446-'reported positions'!E427-'estimated bilateral flows'!E845-'estimated bilateral flows'!E864-'estimated bilateral flows'!E883-'estimated bilateral flows'!E902</f>
        <v>-360.68638979318496</v>
      </c>
      <c r="F218" s="3">
        <f>'reported positions'!F446-'reported positions'!F427-'estimated bilateral flows'!F845-'estimated bilateral flows'!F864-'estimated bilateral flows'!F883-'estimated bilateral flows'!F902</f>
        <v>-3294.487275207337</v>
      </c>
      <c r="G218" s="3">
        <f>'reported positions'!G446-'reported positions'!G427+'estimated bilateral flows'!G845+'estimated bilateral flows'!G864+'estimated bilateral flows'!G883+'estimated bilateral flows'!G902</f>
        <v>248.70383930420667</v>
      </c>
      <c r="H218" s="3">
        <f>'reported positions'!H446-'reported positions'!H427+'estimated bilateral flows'!H845+'estimated bilateral flows'!H864+'estimated bilateral flows'!H883+'estimated bilateral flows'!H902</f>
        <v>-4852.8379957988254</v>
      </c>
      <c r="I218" s="3">
        <f>'reported positions'!I446-'reported positions'!I427+'estimated bilateral flows'!I845+'estimated bilateral flows'!I864+'estimated bilateral flows'!I883+'estimated bilateral flows'!I902</f>
        <v>-4866.3183634779671</v>
      </c>
      <c r="J218" s="4">
        <f>'reported positions'!J446-'reported positions'!J427+'estimated bilateral flows'!J845+'estimated bilateral flows'!J864+'estimated bilateral flows'!J883+'estimated bilateral flows'!J902</f>
        <v>-424.32196686182078</v>
      </c>
    </row>
    <row r="219" spans="1:10">
      <c r="A219" s="3" t="s">
        <v>17</v>
      </c>
      <c r="B219" s="3" t="s">
        <v>11</v>
      </c>
      <c r="C219" s="9">
        <v>2008</v>
      </c>
      <c r="D219" s="3">
        <f>'reported positions'!D447-'reported positions'!D428-'estimated bilateral flows'!D846-'estimated bilateral flows'!D865-'estimated bilateral flows'!D884-'estimated bilateral flows'!D903</f>
        <v>-1609.5003965680346</v>
      </c>
      <c r="E219" s="3">
        <f>'reported positions'!E447-'reported positions'!E428-'estimated bilateral flows'!E846-'estimated bilateral flows'!E865-'estimated bilateral flows'!E884-'estimated bilateral flows'!E903</f>
        <v>-1608.1352585708169</v>
      </c>
      <c r="F219" s="3">
        <f>'reported positions'!F447-'reported positions'!F428-'estimated bilateral flows'!F846-'estimated bilateral flows'!F865-'estimated bilateral flows'!F884-'estimated bilateral flows'!F903</f>
        <v>358.31194476383541</v>
      </c>
      <c r="G219" s="3">
        <f>'reported positions'!G447-'reported positions'!G428+'estimated bilateral flows'!G846+'estimated bilateral flows'!G865+'estimated bilateral flows'!G884+'estimated bilateral flows'!G903</f>
        <v>-24064.130323564528</v>
      </c>
      <c r="H219" s="3">
        <f>'reported positions'!H447-'reported positions'!H428+'estimated bilateral flows'!H846+'estimated bilateral flows'!H865+'estimated bilateral flows'!H884+'estimated bilateral flows'!H903</f>
        <v>-54347.467725978873</v>
      </c>
      <c r="I219" s="3">
        <f>'reported positions'!I447-'reported positions'!I428+'estimated bilateral flows'!I846+'estimated bilateral flows'!I865+'estimated bilateral flows'!I884+'estimated bilateral flows'!I903</f>
        <v>-24672.001175019093</v>
      </c>
      <c r="J219" s="4">
        <f>'reported positions'!J447-'reported positions'!J428+'estimated bilateral flows'!J846+'estimated bilateral flows'!J865+'estimated bilateral flows'!J884+'estimated bilateral flows'!J903</f>
        <v>0</v>
      </c>
    </row>
    <row r="220" spans="1:10">
      <c r="A220" s="3" t="s">
        <v>17</v>
      </c>
      <c r="B220" s="3" t="s">
        <v>12</v>
      </c>
      <c r="C220" s="9">
        <v>2008</v>
      </c>
      <c r="D220" s="3">
        <f>'reported positions'!D448-'reported positions'!D429-'estimated bilateral flows'!D847-'estimated bilateral flows'!D866-'estimated bilateral flows'!D885-'estimated bilateral flows'!D904</f>
        <v>106.98174662248096</v>
      </c>
      <c r="E220" s="3">
        <f>'reported positions'!E448-'reported positions'!E429-'estimated bilateral flows'!E847-'estimated bilateral flows'!E866-'estimated bilateral flows'!E885-'estimated bilateral flows'!E904</f>
        <v>0</v>
      </c>
      <c r="F220" s="3">
        <f>'reported positions'!F448-'reported positions'!F429-'estimated bilateral flows'!F847-'estimated bilateral flows'!F866-'estimated bilateral flows'!F885-'estimated bilateral flows'!F904</f>
        <v>-120.13490969532575</v>
      </c>
      <c r="G220" s="3">
        <f>'reported positions'!G448-'reported positions'!G429+'estimated bilateral flows'!G847+'estimated bilateral flows'!G866+'estimated bilateral flows'!G885+'estimated bilateral flows'!G904</f>
        <v>-433.40225341650353</v>
      </c>
      <c r="H220" s="3">
        <f>'reported positions'!H448-'reported positions'!H429+'estimated bilateral flows'!H847+'estimated bilateral flows'!H866+'estimated bilateral flows'!H885+'estimated bilateral flows'!H904</f>
        <v>0</v>
      </c>
      <c r="I220" s="3">
        <f>'reported positions'!I448-'reported positions'!I429+'estimated bilateral flows'!I847+'estimated bilateral flows'!I866+'estimated bilateral flows'!I885+'estimated bilateral flows'!I904</f>
        <v>-51.615263615891926</v>
      </c>
      <c r="J220" s="4">
        <f>'reported positions'!J448-'reported positions'!J429+'estimated bilateral flows'!J847+'estimated bilateral flows'!J866+'estimated bilateral flows'!J885+'estimated bilateral flows'!J904</f>
        <v>0</v>
      </c>
    </row>
    <row r="221" spans="1:10">
      <c r="A221" s="3" t="s">
        <v>17</v>
      </c>
      <c r="B221" s="3" t="s">
        <v>13</v>
      </c>
      <c r="C221" s="9">
        <v>2008</v>
      </c>
      <c r="D221" s="3">
        <f>'reported positions'!D449-'reported positions'!D430-'estimated bilateral flows'!D848-'estimated bilateral flows'!D867-'estimated bilateral flows'!D886-'estimated bilateral flows'!D905</f>
        <v>-29.755264488055481</v>
      </c>
      <c r="E221" s="3">
        <f>'reported positions'!E449-'reported positions'!E430-'estimated bilateral flows'!E848-'estimated bilateral flows'!E867-'estimated bilateral flows'!E886-'estimated bilateral flows'!E905</f>
        <v>0</v>
      </c>
      <c r="F221" s="3">
        <f>'reported positions'!F449-'reported positions'!F430-'estimated bilateral flows'!F848-'estimated bilateral flows'!F867-'estimated bilateral flows'!F886-'estimated bilateral flows'!F905</f>
        <v>-12963.580318779235</v>
      </c>
      <c r="G221" s="3">
        <f>'reported positions'!G449-'reported positions'!G430+'estimated bilateral flows'!G848+'estimated bilateral flows'!G867+'estimated bilateral flows'!G886+'estimated bilateral flows'!G905</f>
        <v>-1957.5229539117563</v>
      </c>
      <c r="H221" s="3">
        <f>'reported positions'!H449-'reported positions'!H430+'estimated bilateral flows'!H848+'estimated bilateral flows'!H867+'estimated bilateral flows'!H886+'estimated bilateral flows'!H905</f>
        <v>-6771.8613524269495</v>
      </c>
      <c r="I221" s="3">
        <f>'reported positions'!I449-'reported positions'!I430+'estimated bilateral flows'!I848+'estimated bilateral flows'!I867+'estimated bilateral flows'!I886+'estimated bilateral flows'!I905</f>
        <v>-4370.1802198662817</v>
      </c>
      <c r="J221" s="4">
        <f>'reported positions'!J449-'reported positions'!J430+'estimated bilateral flows'!J848+'estimated bilateral flows'!J867+'estimated bilateral flows'!J886+'estimated bilateral flows'!J905</f>
        <v>0</v>
      </c>
    </row>
    <row r="222" spans="1:10">
      <c r="A222" s="3" t="s">
        <v>17</v>
      </c>
      <c r="B222" s="3" t="s">
        <v>14</v>
      </c>
      <c r="C222" s="9">
        <v>2008</v>
      </c>
      <c r="D222" s="3">
        <f>'reported positions'!D450-'reported positions'!D431-'estimated bilateral flows'!D849-'estimated bilateral flows'!D868-'estimated bilateral flows'!D887-'estimated bilateral flows'!D906</f>
        <v>168.0261109353664</v>
      </c>
      <c r="E222" s="3">
        <f>'reported positions'!E450-'reported positions'!E431-'estimated bilateral flows'!E849-'estimated bilateral flows'!E868-'estimated bilateral flows'!E887-'estimated bilateral flows'!E906</f>
        <v>0</v>
      </c>
      <c r="F222" s="3">
        <f>'reported positions'!F450-'reported positions'!F431-'estimated bilateral flows'!F849-'estimated bilateral flows'!F868-'estimated bilateral flows'!F887-'estimated bilateral flows'!F906</f>
        <v>-15.240014871863568</v>
      </c>
      <c r="G222" s="3">
        <f>'reported positions'!G450-'reported positions'!G431+'estimated bilateral flows'!G849+'estimated bilateral flows'!G868+'estimated bilateral flows'!G887+'estimated bilateral flows'!G906</f>
        <v>-163.66845997697931</v>
      </c>
      <c r="H222" s="3">
        <f>'reported positions'!H450-'reported positions'!H431+'estimated bilateral flows'!H849+'estimated bilateral flows'!H868+'estimated bilateral flows'!H887+'estimated bilateral flows'!H906</f>
        <v>-3553.0546837445654</v>
      </c>
      <c r="I222" s="3">
        <f>'reported positions'!I450-'reported positions'!I431+'estimated bilateral flows'!I849+'estimated bilateral flows'!I868+'estimated bilateral flows'!I887+'estimated bilateral flows'!I906</f>
        <v>-93.506948451810572</v>
      </c>
      <c r="J222" s="4">
        <f>'reported positions'!J450-'reported positions'!J431+'estimated bilateral flows'!J849+'estimated bilateral flows'!J868+'estimated bilateral flows'!J887+'estimated bilateral flows'!J906</f>
        <v>0</v>
      </c>
    </row>
    <row r="223" spans="1:10">
      <c r="A223" s="3" t="s">
        <v>17</v>
      </c>
      <c r="B223" s="3" t="s">
        <v>15</v>
      </c>
      <c r="C223" s="9">
        <v>2008</v>
      </c>
      <c r="D223" s="3">
        <f>'reported positions'!D451-'reported positions'!D432-'estimated bilateral flows'!D850-'estimated bilateral flows'!D869-'estimated bilateral flows'!D888-'estimated bilateral flows'!D907</f>
        <v>-33.2228202551915</v>
      </c>
      <c r="E223" s="3">
        <f>'reported positions'!E451-'reported positions'!E432-'estimated bilateral flows'!E850-'estimated bilateral flows'!E869-'estimated bilateral flows'!E888-'estimated bilateral flows'!E907</f>
        <v>0</v>
      </c>
      <c r="F223" s="3">
        <f>'reported positions'!F451-'reported positions'!F432-'estimated bilateral flows'!F850-'estimated bilateral flows'!F869-'estimated bilateral flows'!F888-'estimated bilateral flows'!F907</f>
        <v>-54.980017550303153</v>
      </c>
      <c r="G223" s="3">
        <f>'reported positions'!G451-'reported positions'!G432+'estimated bilateral flows'!G850+'estimated bilateral flows'!G869+'estimated bilateral flows'!G888+'estimated bilateral flows'!G907</f>
        <v>-110.0184323670005</v>
      </c>
      <c r="H223" s="3">
        <f>'reported positions'!H451-'reported positions'!H432+'estimated bilateral flows'!H850+'estimated bilateral flows'!H869+'estimated bilateral flows'!H888+'estimated bilateral flows'!H907</f>
        <v>-2148.041468917128</v>
      </c>
      <c r="I223" s="3">
        <f>'reported positions'!I451-'reported positions'!I432+'estimated bilateral flows'!I850+'estimated bilateral flows'!I869+'estimated bilateral flows'!I888+'estimated bilateral flows'!I907</f>
        <v>-3486.1146432754908</v>
      </c>
      <c r="J223" s="4">
        <f>'reported positions'!J451-'reported positions'!J432+'estimated bilateral flows'!J850+'estimated bilateral flows'!J869+'estimated bilateral flows'!J888+'estimated bilateral flows'!J907</f>
        <v>0</v>
      </c>
    </row>
    <row r="224" spans="1:10">
      <c r="A224" s="3" t="s">
        <v>17</v>
      </c>
      <c r="B224" s="3" t="s">
        <v>16</v>
      </c>
      <c r="C224" s="9">
        <v>2008</v>
      </c>
      <c r="D224" s="3">
        <f>'reported positions'!D452-'reported positions'!D433-'estimated bilateral flows'!D851-'estimated bilateral flows'!D870-'estimated bilateral flows'!D889-'estimated bilateral flows'!D908</f>
        <v>-430.43028153747031</v>
      </c>
      <c r="E224" s="3">
        <f>'reported positions'!E452-'reported positions'!E433-'estimated bilateral flows'!E851-'estimated bilateral flows'!E870-'estimated bilateral flows'!E889-'estimated bilateral flows'!E908</f>
        <v>0</v>
      </c>
      <c r="F224" s="3">
        <f>'reported positions'!F452-'reported positions'!F433-'estimated bilateral flows'!F851-'estimated bilateral flows'!F870-'estimated bilateral flows'!F889-'estimated bilateral flows'!F908</f>
        <v>-228.26079000719784</v>
      </c>
      <c r="G224" s="3">
        <f>'reported positions'!G452-'reported positions'!G433+'estimated bilateral flows'!G851+'estimated bilateral flows'!G870+'estimated bilateral flows'!G889+'estimated bilateral flows'!G908</f>
        <v>-347.04011949785314</v>
      </c>
      <c r="H224" s="3">
        <f>'reported positions'!H452-'reported positions'!H433+'estimated bilateral flows'!H851+'estimated bilateral flows'!H870+'estimated bilateral flows'!H889+'estimated bilateral flows'!H908</f>
        <v>-7279.8708990897849</v>
      </c>
      <c r="I224" s="3">
        <f>'reported positions'!I452-'reported positions'!I433+'estimated bilateral flows'!I851+'estimated bilateral flows'!I870+'estimated bilateral flows'!I889+'estimated bilateral flows'!I908</f>
        <v>-633.7009300149756</v>
      </c>
      <c r="J224" s="4">
        <f>'reported positions'!J452-'reported positions'!J433+'estimated bilateral flows'!J851+'estimated bilateral flows'!J870+'estimated bilateral flows'!J889+'estimated bilateral flows'!J908</f>
        <v>0</v>
      </c>
    </row>
    <row r="225" spans="1:10">
      <c r="A225" s="3" t="s">
        <v>17</v>
      </c>
      <c r="B225" s="3" t="s">
        <v>17</v>
      </c>
      <c r="C225" s="9">
        <v>2008</v>
      </c>
      <c r="D225" s="3">
        <f>'reported positions'!D453-'reported positions'!D434-'estimated bilateral flows'!D852-'estimated bilateral flows'!D871-'estimated bilateral flows'!D890-'estimated bilateral flows'!D909</f>
        <v>0</v>
      </c>
      <c r="E225" s="3">
        <f>'reported positions'!E453-'reported positions'!E434-'estimated bilateral flows'!E852-'estimated bilateral flows'!E871-'estimated bilateral flows'!E890-'estimated bilateral flows'!E909</f>
        <v>0</v>
      </c>
      <c r="F225" s="3">
        <f>'reported positions'!F453-'reported positions'!F434-'estimated bilateral flows'!F852-'estimated bilateral flows'!F871-'estimated bilateral flows'!F890-'estimated bilateral flows'!F909</f>
        <v>0</v>
      </c>
      <c r="G225" s="3">
        <f>'reported positions'!G453-'reported positions'!G434+'estimated bilateral flows'!G852+'estimated bilateral flows'!G871+'estimated bilateral flows'!G890+'estimated bilateral flows'!G909</f>
        <v>0</v>
      </c>
      <c r="H225" s="3">
        <f>'reported positions'!H453-'reported positions'!H434+'estimated bilateral flows'!H852+'estimated bilateral flows'!H871+'estimated bilateral flows'!H890+'estimated bilateral flows'!H909</f>
        <v>0</v>
      </c>
      <c r="I225" s="3">
        <f>'reported positions'!I453-'reported positions'!I434+'estimated bilateral flows'!I852+'estimated bilateral flows'!I871+'estimated bilateral flows'!I890+'estimated bilateral flows'!I909</f>
        <v>0</v>
      </c>
      <c r="J225" s="4">
        <f>'reported positions'!J453-'reported positions'!J434+'estimated bilateral flows'!J852+'estimated bilateral flows'!J871+'estimated bilateral flows'!J890+'estimated bilateral flows'!J909</f>
        <v>0</v>
      </c>
    </row>
    <row r="226" spans="1:10">
      <c r="A226" s="3" t="s">
        <v>17</v>
      </c>
      <c r="B226" s="3" t="s">
        <v>18</v>
      </c>
      <c r="C226" s="9">
        <v>2008</v>
      </c>
      <c r="D226" s="3">
        <f>'reported positions'!D454-'reported positions'!D435-'estimated bilateral flows'!D853-'estimated bilateral flows'!D872-'estimated bilateral flows'!D891-'estimated bilateral flows'!D910</f>
        <v>-3162.9806727096088</v>
      </c>
      <c r="E226" s="3">
        <f>'reported positions'!E454-'reported positions'!E435-'estimated bilateral flows'!E853-'estimated bilateral flows'!E872-'estimated bilateral flows'!E891-'estimated bilateral flows'!E910</f>
        <v>-5094.1887964592943</v>
      </c>
      <c r="F226" s="3">
        <f>'reported positions'!F454-'reported positions'!F435-'estimated bilateral flows'!F853-'estimated bilateral flows'!F872-'estimated bilateral flows'!F891-'estimated bilateral flows'!F910</f>
        <v>-34608.245364283634</v>
      </c>
      <c r="G226" s="3">
        <f>'reported positions'!G454-'reported positions'!G435+'estimated bilateral flows'!G853+'estimated bilateral flows'!G872+'estimated bilateral flows'!G891+'estimated bilateral flows'!G910</f>
        <v>-10775.258514349374</v>
      </c>
      <c r="H226" s="3">
        <f>'reported positions'!H454-'reported positions'!H435+'estimated bilateral flows'!H853+'estimated bilateral flows'!H872+'estimated bilateral flows'!H891+'estimated bilateral flows'!H910</f>
        <v>-30588.729813258818</v>
      </c>
      <c r="I226" s="3">
        <f>'reported positions'!I454-'reported positions'!I435+'estimated bilateral flows'!I853+'estimated bilateral flows'!I872+'estimated bilateral flows'!I891+'estimated bilateral flows'!I910</f>
        <v>-12938.194999194267</v>
      </c>
      <c r="J226" s="4">
        <f>'reported positions'!J454-'reported positions'!J435+'estimated bilateral flows'!J853+'estimated bilateral flows'!J872+'estimated bilateral flows'!J891+'estimated bilateral flows'!J910</f>
        <v>-131.7685797018203</v>
      </c>
    </row>
    <row r="227" spans="1:10">
      <c r="A227" s="3" t="s">
        <v>17</v>
      </c>
      <c r="B227" s="3" t="s">
        <v>19</v>
      </c>
      <c r="C227" s="9">
        <v>2008</v>
      </c>
      <c r="D227" s="3">
        <f>'reported positions'!D455-'reported positions'!D436-'estimated bilateral flows'!D854-'estimated bilateral flows'!D873-'estimated bilateral flows'!D892-'estimated bilateral flows'!D911</f>
        <v>-3476.6437067534198</v>
      </c>
      <c r="E227" s="3">
        <f>'reported positions'!E455-'reported positions'!E436-'estimated bilateral flows'!E854-'estimated bilateral flows'!E873-'estimated bilateral flows'!E892-'estimated bilateral flows'!E911</f>
        <v>7641.1511117473019</v>
      </c>
      <c r="F227" s="3">
        <f>'reported positions'!F455-'reported positions'!F436-'estimated bilateral flows'!F854-'estimated bilateral flows'!F873-'estimated bilateral flows'!F892-'estimated bilateral flows'!F911</f>
        <v>-75907.43368721976</v>
      </c>
      <c r="G227" s="3">
        <f>'reported positions'!G455-'reported positions'!G436+'estimated bilateral flows'!G854+'estimated bilateral flows'!G873+'estimated bilateral flows'!G892+'estimated bilateral flows'!G911</f>
        <v>-6167.4523551182783</v>
      </c>
      <c r="H227" s="3">
        <f>'reported positions'!H455-'reported positions'!H436+'estimated bilateral flows'!H854+'estimated bilateral flows'!H873+'estimated bilateral flows'!H892+'estimated bilateral flows'!H911</f>
        <v>-40037.459900679663</v>
      </c>
      <c r="I227" s="3">
        <f>'reported positions'!I455-'reported positions'!I436+'estimated bilateral flows'!I854+'estimated bilateral flows'!I873+'estimated bilateral flows'!I892+'estimated bilateral flows'!I911</f>
        <v>-20846.150060035317</v>
      </c>
      <c r="J227" s="4">
        <f>'reported positions'!J455-'reported positions'!J436+'estimated bilateral flows'!J854+'estimated bilateral flows'!J873+'estimated bilateral flows'!J892+'estimated bilateral flows'!J911</f>
        <v>-76.398636005098908</v>
      </c>
    </row>
    <row r="228" spans="1:10">
      <c r="A228" s="3" t="s">
        <v>17</v>
      </c>
      <c r="B228" s="3" t="s">
        <v>36</v>
      </c>
      <c r="C228" s="9">
        <v>2008</v>
      </c>
      <c r="D228" s="3">
        <f t="shared" ref="D228:J228" si="11">SUM(D211:D227)</f>
        <v>-13252.988784012654</v>
      </c>
      <c r="E228" s="3">
        <f t="shared" si="11"/>
        <v>-13843.816182726641</v>
      </c>
      <c r="F228" s="3">
        <f t="shared" si="11"/>
        <v>-203237.68098582586</v>
      </c>
      <c r="G228" s="3">
        <f t="shared" si="11"/>
        <v>-54539.204498433246</v>
      </c>
      <c r="H228" s="3">
        <f t="shared" si="11"/>
        <v>-268755.2348195099</v>
      </c>
      <c r="I228" s="3">
        <f t="shared" si="11"/>
        <v>-177055.7205627237</v>
      </c>
      <c r="J228" s="3">
        <f t="shared" si="11"/>
        <v>210.96542863270525</v>
      </c>
    </row>
    <row r="229" spans="1:10">
      <c r="A229" s="3" t="s">
        <v>17</v>
      </c>
      <c r="B229" s="3" t="s">
        <v>38</v>
      </c>
      <c r="C229" s="9">
        <v>2008</v>
      </c>
      <c r="D229" s="3">
        <v>-6089.7273710582231</v>
      </c>
      <c r="E229" s="3">
        <v>-6472.6031297354075</v>
      </c>
      <c r="F229" s="3">
        <v>-219711.36809820047</v>
      </c>
      <c r="G229" s="3">
        <v>-41615.356801121161</v>
      </c>
      <c r="H229" s="3">
        <v>-282731.67054825922</v>
      </c>
      <c r="I229" s="3">
        <v>-196742.48474181967</v>
      </c>
      <c r="J229" s="3">
        <v>-1317.6857970182052</v>
      </c>
    </row>
    <row r="230" spans="1:10">
      <c r="A230" s="3" t="s">
        <v>18</v>
      </c>
      <c r="B230" s="3" t="s">
        <v>3</v>
      </c>
      <c r="C230" s="9">
        <v>2008</v>
      </c>
      <c r="D230" s="3">
        <f>'reported positions'!D477-'reported positions'!D458-'estimated bilateral flows'!D914-'estimated bilateral flows'!D933-'estimated bilateral flows'!D952-'estimated bilateral flows'!D971</f>
        <v>23.591761521915124</v>
      </c>
      <c r="E230" s="3">
        <f>'reported positions'!E477-'reported positions'!E458-'estimated bilateral flows'!E914-'estimated bilateral flows'!E933-'estimated bilateral flows'!E952-'estimated bilateral flows'!E971</f>
        <v>-64.211952084577163</v>
      </c>
      <c r="F230" s="3">
        <f>'reported positions'!F477-'reported positions'!F458-'estimated bilateral flows'!F914-'estimated bilateral flows'!F933-'estimated bilateral flows'!F952-'estimated bilateral flows'!F971</f>
        <v>4.1261796291987523</v>
      </c>
      <c r="G230" s="3">
        <f>'reported positions'!G477-'reported positions'!G458+'estimated bilateral flows'!G914+'estimated bilateral flows'!G933+'estimated bilateral flows'!G952+'estimated bilateral flows'!G971</f>
        <v>-2654.3386782137213</v>
      </c>
      <c r="H230" s="3">
        <f>'reported positions'!H477-'reported positions'!H458+'estimated bilateral flows'!H914+'estimated bilateral flows'!H933+'estimated bilateral flows'!H952+'estimated bilateral flows'!H971</f>
        <v>-3689.7128918905205</v>
      </c>
      <c r="I230" s="3">
        <f>'reported positions'!I477-'reported positions'!I458+'estimated bilateral flows'!I914+'estimated bilateral flows'!I933+'estimated bilateral flows'!I952+'estimated bilateral flows'!I971</f>
        <v>-9528.9993187999116</v>
      </c>
      <c r="J230" s="4">
        <f>'reported positions'!J477-'reported positions'!J458+'estimated bilateral flows'!J914+'estimated bilateral flows'!J933+'estimated bilateral flows'!J952+'estimated bilateral flows'!J971</f>
        <v>0</v>
      </c>
    </row>
    <row r="231" spans="1:10">
      <c r="A231" s="3" t="s">
        <v>18</v>
      </c>
      <c r="B231" s="3" t="s">
        <v>4</v>
      </c>
      <c r="C231" s="9">
        <v>2008</v>
      </c>
      <c r="D231" s="3">
        <f>'reported positions'!D478-'reported positions'!D459-'estimated bilateral flows'!D915-'estimated bilateral flows'!D934-'estimated bilateral flows'!D953-'estimated bilateral flows'!D972</f>
        <v>-5435.0329465051964</v>
      </c>
      <c r="E231" s="3">
        <f>'reported positions'!E478-'reported positions'!E459-'estimated bilateral flows'!E915-'estimated bilateral flows'!E934-'estimated bilateral flows'!E953-'estimated bilateral flows'!E972</f>
        <v>-41434.784128958614</v>
      </c>
      <c r="F231" s="3">
        <f>'reported positions'!F478-'reported positions'!F459-'estimated bilateral flows'!F915-'estimated bilateral flows'!F934-'estimated bilateral flows'!F953-'estimated bilateral flows'!F972</f>
        <v>-33881.316249061238</v>
      </c>
      <c r="G231" s="3">
        <f>'reported positions'!G478-'reported positions'!G459+'estimated bilateral flows'!G915+'estimated bilateral flows'!G934+'estimated bilateral flows'!G953+'estimated bilateral flows'!G972</f>
        <v>-1842.4695822460656</v>
      </c>
      <c r="H231" s="3">
        <f>'reported positions'!H478-'reported positions'!H459+'estimated bilateral flows'!H915+'estimated bilateral flows'!H934+'estimated bilateral flows'!H953+'estimated bilateral flows'!H972</f>
        <v>-65909.107903394251</v>
      </c>
      <c r="I231" s="3">
        <f>'reported positions'!I478-'reported positions'!I459+'estimated bilateral flows'!I915+'estimated bilateral flows'!I934+'estimated bilateral flows'!I953+'estimated bilateral flows'!I972</f>
        <v>3930.0482720559553</v>
      </c>
      <c r="J231" s="4">
        <f>'reported positions'!J478-'reported positions'!J459+'estimated bilateral flows'!J915+'estimated bilateral flows'!J934+'estimated bilateral flows'!J953+'estimated bilateral flows'!J972</f>
        <v>0</v>
      </c>
    </row>
    <row r="232" spans="1:10">
      <c r="A232" s="3" t="s">
        <v>18</v>
      </c>
      <c r="B232" s="3" t="s">
        <v>5</v>
      </c>
      <c r="C232" s="9">
        <v>2008</v>
      </c>
      <c r="D232" s="3">
        <f>'reported positions'!D479-'reported positions'!D460-'estimated bilateral flows'!D916-'estimated bilateral flows'!D935-'estimated bilateral flows'!D954-'estimated bilateral flows'!D973</f>
        <v>0</v>
      </c>
      <c r="E232" s="3">
        <f>'reported positions'!E479-'reported positions'!E460-'estimated bilateral flows'!E916-'estimated bilateral flows'!E935-'estimated bilateral flows'!E954-'estimated bilateral flows'!E973</f>
        <v>-6.3695682220310772</v>
      </c>
      <c r="F232" s="3">
        <f>'reported positions'!F479-'reported positions'!F460-'estimated bilateral flows'!F916-'estimated bilateral flows'!F935-'estimated bilateral flows'!F954-'estimated bilateral flows'!F973</f>
        <v>0</v>
      </c>
      <c r="G232" s="3">
        <f>'reported positions'!G479-'reported positions'!G460+'estimated bilateral flows'!G916+'estimated bilateral flows'!G935+'estimated bilateral flows'!G954+'estimated bilateral flows'!G973</f>
        <v>344.89743648782257</v>
      </c>
      <c r="H232" s="3">
        <f>'reported positions'!H479-'reported positions'!H460+'estimated bilateral flows'!H916+'estimated bilateral flows'!H935+'estimated bilateral flows'!H954+'estimated bilateral flows'!H973</f>
        <v>-3019.3782139163418</v>
      </c>
      <c r="I232" s="3">
        <f>'reported positions'!I479-'reported positions'!I460+'estimated bilateral flows'!I916+'estimated bilateral flows'!I935+'estimated bilateral flows'!I954+'estimated bilateral flows'!I973</f>
        <v>-23307.032604135467</v>
      </c>
      <c r="J232" s="4">
        <f>'reported positions'!J479-'reported positions'!J460+'estimated bilateral flows'!J916+'estimated bilateral flows'!J935+'estimated bilateral flows'!J954+'estimated bilateral flows'!J973</f>
        <v>0</v>
      </c>
    </row>
    <row r="233" spans="1:10">
      <c r="A233" s="3" t="s">
        <v>18</v>
      </c>
      <c r="B233" s="3" t="s">
        <v>6</v>
      </c>
      <c r="C233" s="9">
        <v>2008</v>
      </c>
      <c r="D233" s="3">
        <f>'reported positions'!D480-'reported positions'!D461-'estimated bilateral flows'!D917-'estimated bilateral flows'!D936-'estimated bilateral flows'!D955-'estimated bilateral flows'!D974</f>
        <v>-6114.0276024980158</v>
      </c>
      <c r="E233" s="3">
        <f>'reported positions'!E480-'reported positions'!E461-'estimated bilateral flows'!E917-'estimated bilateral flows'!E936-'estimated bilateral flows'!E955-'estimated bilateral flows'!E974</f>
        <v>-1340.2280623761148</v>
      </c>
      <c r="F233" s="3">
        <f>'reported positions'!F480-'reported positions'!F461-'estimated bilateral flows'!F917-'estimated bilateral flows'!F936-'estimated bilateral flows'!F955-'estimated bilateral flows'!F974</f>
        <v>2621.4291682604312</v>
      </c>
      <c r="G233" s="3">
        <f>'reported positions'!G480-'reported positions'!G461+'estimated bilateral flows'!G917+'estimated bilateral flows'!G936+'estimated bilateral flows'!G955+'estimated bilateral flows'!G974</f>
        <v>-7761.7830059841563</v>
      </c>
      <c r="H233" s="3">
        <f>'reported positions'!H480-'reported positions'!H461+'estimated bilateral flows'!H917+'estimated bilateral flows'!H936+'estimated bilateral flows'!H955+'estimated bilateral flows'!H974</f>
        <v>-20469.781364539631</v>
      </c>
      <c r="I233" s="3">
        <f>'reported positions'!I480-'reported positions'!I461+'estimated bilateral flows'!I917+'estimated bilateral flows'!I936+'estimated bilateral flows'!I955+'estimated bilateral flows'!I974</f>
        <v>-19291.243050722158</v>
      </c>
      <c r="J233" s="4">
        <f>'reported positions'!J480-'reported positions'!J461+'estimated bilateral flows'!J917+'estimated bilateral flows'!J936+'estimated bilateral flows'!J955+'estimated bilateral flows'!J974</f>
        <v>0</v>
      </c>
    </row>
    <row r="234" spans="1:10">
      <c r="A234" s="3" t="s">
        <v>18</v>
      </c>
      <c r="B234" s="3" t="s">
        <v>7</v>
      </c>
      <c r="C234" s="9">
        <v>2008</v>
      </c>
      <c r="D234" s="3">
        <f>'reported positions'!D481-'reported positions'!D462-'estimated bilateral flows'!D918-'estimated bilateral flows'!D937-'estimated bilateral flows'!D956-'estimated bilateral flows'!D975</f>
        <v>-133143.94717322043</v>
      </c>
      <c r="E234" s="3">
        <f>'reported positions'!E481-'reported positions'!E462-'estimated bilateral flows'!E918-'estimated bilateral flows'!E937-'estimated bilateral flows'!E956-'estimated bilateral flows'!E975</f>
        <v>-564920.34055579489</v>
      </c>
      <c r="F234" s="3">
        <f>'reported positions'!F481-'reported positions'!F462-'estimated bilateral flows'!F918-'estimated bilateral flows'!F937-'estimated bilateral flows'!F956-'estimated bilateral flows'!F975</f>
        <v>-257823.23352879877</v>
      </c>
      <c r="G234" s="3">
        <f>'reported positions'!G481-'reported positions'!G462+'estimated bilateral flows'!G918+'estimated bilateral flows'!G937+'estimated bilateral flows'!G956+'estimated bilateral flows'!G975</f>
        <v>-6297.58470440573</v>
      </c>
      <c r="H234" s="3">
        <f>'reported positions'!H481-'reported positions'!H462+'estimated bilateral flows'!H918+'estimated bilateral flows'!H937+'estimated bilateral flows'!H956+'estimated bilateral flows'!H975</f>
        <v>-714796.78725163138</v>
      </c>
      <c r="I234" s="3">
        <f>'reported positions'!I481-'reported positions'!I462+'estimated bilateral flows'!I918+'estimated bilateral flows'!I937+'estimated bilateral flows'!I956+'estimated bilateral flows'!I975</f>
        <v>-158140.56933927533</v>
      </c>
      <c r="J234" s="4">
        <f>'reported positions'!J481-'reported positions'!J462+'estimated bilateral flows'!J918+'estimated bilateral flows'!J937+'estimated bilateral flows'!J956+'estimated bilateral flows'!J975</f>
        <v>-1620.9045153027428</v>
      </c>
    </row>
    <row r="235" spans="1:10">
      <c r="A235" s="3" t="s">
        <v>18</v>
      </c>
      <c r="B235" s="3" t="s">
        <v>8</v>
      </c>
      <c r="C235" s="9">
        <v>2008</v>
      </c>
      <c r="D235" s="3">
        <f>'reported positions'!D482-'reported positions'!D463-'estimated bilateral flows'!D919-'estimated bilateral flows'!D938-'estimated bilateral flows'!D957-'estimated bilateral flows'!D976</f>
        <v>12916.500253760038</v>
      </c>
      <c r="E235" s="3">
        <f>'reported positions'!E482-'reported positions'!E463-'estimated bilateral flows'!E919-'estimated bilateral flows'!E938-'estimated bilateral flows'!E957-'estimated bilateral flows'!E976</f>
        <v>0</v>
      </c>
      <c r="F235" s="3">
        <f>'reported positions'!F482-'reported positions'!F463-'estimated bilateral flows'!F919-'estimated bilateral flows'!F938-'estimated bilateral flows'!F957-'estimated bilateral flows'!F976</f>
        <v>-22465.211652685663</v>
      </c>
      <c r="G235" s="3">
        <f>'reported positions'!G482-'reported positions'!G463+'estimated bilateral flows'!G919+'estimated bilateral flows'!G938+'estimated bilateral flows'!G957+'estimated bilateral flows'!G976</f>
        <v>-1088.623808489041</v>
      </c>
      <c r="H235" s="3">
        <f>'reported positions'!H482-'reported positions'!H463+'estimated bilateral flows'!H919+'estimated bilateral flows'!H938+'estimated bilateral flows'!H957+'estimated bilateral flows'!H976</f>
        <v>-52946.903175395593</v>
      </c>
      <c r="I235" s="3">
        <f>'reported positions'!I482-'reported positions'!I463+'estimated bilateral flows'!I919+'estimated bilateral flows'!I938+'estimated bilateral flows'!I957+'estimated bilateral flows'!I976</f>
        <v>-14065.020508510754</v>
      </c>
      <c r="J235" s="4">
        <f>'reported positions'!J482-'reported positions'!J463+'estimated bilateral flows'!J919+'estimated bilateral flows'!J938+'estimated bilateral flows'!J957+'estimated bilateral flows'!J976</f>
        <v>0</v>
      </c>
    </row>
    <row r="236" spans="1:10">
      <c r="A236" s="3" t="s">
        <v>18</v>
      </c>
      <c r="B236" s="3" t="s">
        <v>9</v>
      </c>
      <c r="C236" s="9">
        <v>2008</v>
      </c>
      <c r="D236" s="3">
        <f>'reported positions'!D483-'reported positions'!D464-'estimated bilateral flows'!D920-'estimated bilateral flows'!D939-'estimated bilateral flows'!D958-'estimated bilateral flows'!D977</f>
        <v>24.998452172118501</v>
      </c>
      <c r="E236" s="3">
        <f>'reported positions'!E483-'reported positions'!E464-'estimated bilateral flows'!E920-'estimated bilateral flows'!E939-'estimated bilateral flows'!E958-'estimated bilateral flows'!E977</f>
        <v>1181.82663022623</v>
      </c>
      <c r="F236" s="3">
        <f>'reported positions'!F483-'reported positions'!F464-'estimated bilateral flows'!F920-'estimated bilateral flows'!F939-'estimated bilateral flows'!F958-'estimated bilateral flows'!F977</f>
        <v>12.753691025507827</v>
      </c>
      <c r="G236" s="3">
        <f>'reported positions'!G483-'reported positions'!G464+'estimated bilateral flows'!G920+'estimated bilateral flows'!G939+'estimated bilateral flows'!G958+'estimated bilateral flows'!G977</f>
        <v>-2014.9416152329061</v>
      </c>
      <c r="H236" s="3">
        <f>'reported positions'!H483-'reported positions'!H464+'estimated bilateral flows'!H920+'estimated bilateral flows'!H939+'estimated bilateral flows'!H958+'estimated bilateral flows'!H977</f>
        <v>-5810.6771816284836</v>
      </c>
      <c r="I236" s="3">
        <f>'reported positions'!I483-'reported positions'!I464+'estimated bilateral flows'!I920+'estimated bilateral flows'!I939+'estimated bilateral flows'!I958+'estimated bilateral flows'!I977</f>
        <v>-25958.915961045223</v>
      </c>
      <c r="J236" s="4">
        <f>'reported positions'!J483-'reported positions'!J464+'estimated bilateral flows'!J920+'estimated bilateral flows'!J939+'estimated bilateral flows'!J958+'estimated bilateral flows'!J977</f>
        <v>0</v>
      </c>
    </row>
    <row r="237" spans="1:10">
      <c r="A237" s="3" t="s">
        <v>18</v>
      </c>
      <c r="B237" s="3" t="s">
        <v>10</v>
      </c>
      <c r="C237" s="9">
        <v>2008</v>
      </c>
      <c r="D237" s="3">
        <f>'reported positions'!D484-'reported positions'!D465-'estimated bilateral flows'!D921-'estimated bilateral flows'!D940-'estimated bilateral flows'!D959-'estimated bilateral flows'!D978</f>
        <v>-5917.2542530797955</v>
      </c>
      <c r="E237" s="3">
        <f>'reported positions'!E484-'reported positions'!E465-'estimated bilateral flows'!E921-'estimated bilateral flows'!E940-'estimated bilateral flows'!E959-'estimated bilateral flows'!E978</f>
        <v>-42491.203337333965</v>
      </c>
      <c r="F237" s="3">
        <f>'reported positions'!F484-'reported positions'!F465-'estimated bilateral flows'!F921-'estimated bilateral flows'!F940-'estimated bilateral flows'!F959-'estimated bilateral flows'!F978</f>
        <v>-19706.335221174479</v>
      </c>
      <c r="G237" s="3">
        <f>'reported positions'!G484-'reported positions'!G465+'estimated bilateral flows'!G921+'estimated bilateral flows'!G940+'estimated bilateral flows'!G959+'estimated bilateral flows'!G978</f>
        <v>-5127.5823245225756</v>
      </c>
      <c r="H237" s="3">
        <f>'reported positions'!H484-'reported positions'!H465+'estimated bilateral flows'!H921+'estimated bilateral flows'!H940+'estimated bilateral flows'!H959+'estimated bilateral flows'!H978</f>
        <v>908.97655171195049</v>
      </c>
      <c r="I237" s="3">
        <f>'reported positions'!I484-'reported positions'!I465+'estimated bilateral flows'!I921+'estimated bilateral flows'!I940+'estimated bilateral flows'!I959+'estimated bilateral flows'!I978</f>
        <v>-52866.675146710077</v>
      </c>
      <c r="J237" s="4">
        <f>'reported positions'!J484-'reported positions'!J465+'estimated bilateral flows'!J921+'estimated bilateral flows'!J940+'estimated bilateral flows'!J959+'estimated bilateral flows'!J978</f>
        <v>684.25264596978968</v>
      </c>
    </row>
    <row r="238" spans="1:10">
      <c r="A238" s="3" t="s">
        <v>18</v>
      </c>
      <c r="B238" s="3" t="s">
        <v>11</v>
      </c>
      <c r="C238" s="9">
        <v>2008</v>
      </c>
      <c r="D238" s="3">
        <f>'reported positions'!D485-'reported positions'!D466-'estimated bilateral flows'!D922-'estimated bilateral flows'!D941-'estimated bilateral flows'!D960-'estimated bilateral flows'!D979</f>
        <v>-75055.987487920051</v>
      </c>
      <c r="E238" s="3">
        <f>'reported positions'!E485-'reported positions'!E466-'estimated bilateral flows'!E922-'estimated bilateral flows'!E941-'estimated bilateral flows'!E960-'estimated bilateral flows'!E979</f>
        <v>-6234.8339089727451</v>
      </c>
      <c r="F238" s="3">
        <f>'reported positions'!F485-'reported positions'!F466-'estimated bilateral flows'!F922-'estimated bilateral flows'!F941-'estimated bilateral flows'!F960-'estimated bilateral flows'!F979</f>
        <v>-43499.018905661462</v>
      </c>
      <c r="G238" s="3">
        <f>'reported positions'!G485-'reported positions'!G466+'estimated bilateral flows'!G922+'estimated bilateral flows'!G941+'estimated bilateral flows'!G960+'estimated bilateral flows'!G979</f>
        <v>-47378.492068860833</v>
      </c>
      <c r="H238" s="3">
        <f>'reported positions'!H485-'reported positions'!H466+'estimated bilateral flows'!H922+'estimated bilateral flows'!H941+'estimated bilateral flows'!H960+'estimated bilateral flows'!H979</f>
        <v>-274889.66886686406</v>
      </c>
      <c r="I238" s="3">
        <f>'reported positions'!I485-'reported positions'!I466+'estimated bilateral flows'!I922+'estimated bilateral flows'!I941+'estimated bilateral flows'!I960+'estimated bilateral flows'!I979</f>
        <v>-24732.279296023527</v>
      </c>
      <c r="J238" s="4">
        <f>'reported positions'!J485-'reported positions'!J466+'estimated bilateral flows'!J922+'estimated bilateral flows'!J941+'estimated bilateral flows'!J960+'estimated bilateral flows'!J979</f>
        <v>0</v>
      </c>
    </row>
    <row r="239" spans="1:10">
      <c r="A239" s="3" t="s">
        <v>18</v>
      </c>
      <c r="B239" s="3" t="s">
        <v>12</v>
      </c>
      <c r="C239" s="9">
        <v>2008</v>
      </c>
      <c r="D239" s="3">
        <f>'reported positions'!D486-'reported positions'!D467-'estimated bilateral flows'!D923-'estimated bilateral flows'!D942-'estimated bilateral flows'!D961-'estimated bilateral flows'!D980</f>
        <v>-1743.8812152212772</v>
      </c>
      <c r="E239" s="3">
        <f>'reported positions'!E486-'reported positions'!E467-'estimated bilateral flows'!E923-'estimated bilateral flows'!E942-'estimated bilateral flows'!E961-'estimated bilateral flows'!E980</f>
        <v>0</v>
      </c>
      <c r="F239" s="3">
        <f>'reported positions'!F486-'reported positions'!F467-'estimated bilateral flows'!F923-'estimated bilateral flows'!F942-'estimated bilateral flows'!F961-'estimated bilateral flows'!F980</f>
        <v>40.820365968725184</v>
      </c>
      <c r="G239" s="3">
        <f>'reported positions'!G486-'reported positions'!G467+'estimated bilateral flows'!G923+'estimated bilateral flows'!G942+'estimated bilateral flows'!G961+'estimated bilateral flows'!G980</f>
        <v>-2605.7875859441747</v>
      </c>
      <c r="H239" s="3">
        <f>'reported positions'!H486-'reported positions'!H467+'estimated bilateral flows'!H923+'estimated bilateral flows'!H942+'estimated bilateral flows'!H961+'estimated bilateral flows'!H980</f>
        <v>-9955.9146967078559</v>
      </c>
      <c r="I239" s="3">
        <f>'reported positions'!I486-'reported positions'!I467+'estimated bilateral flows'!I923+'estimated bilateral flows'!I942+'estimated bilateral flows'!I961+'estimated bilateral flows'!I980</f>
        <v>-1364.4837189317168</v>
      </c>
      <c r="J239" s="4">
        <f>'reported positions'!J486-'reported positions'!J467+'estimated bilateral flows'!J923+'estimated bilateral flows'!J942+'estimated bilateral flows'!J961+'estimated bilateral flows'!J980</f>
        <v>0</v>
      </c>
    </row>
    <row r="240" spans="1:10">
      <c r="A240" s="3" t="s">
        <v>18</v>
      </c>
      <c r="B240" s="3" t="s">
        <v>13</v>
      </c>
      <c r="C240" s="9">
        <v>2008</v>
      </c>
      <c r="D240" s="3">
        <f>'reported positions'!D487-'reported positions'!D468-'estimated bilateral flows'!D924-'estimated bilateral flows'!D943-'estimated bilateral flows'!D962-'estimated bilateral flows'!D981</f>
        <v>-10790.819579952467</v>
      </c>
      <c r="E240" s="3">
        <f>'reported positions'!E487-'reported positions'!E468-'estimated bilateral flows'!E924-'estimated bilateral flows'!E943-'estimated bilateral flows'!E962-'estimated bilateral flows'!E981</f>
        <v>-38061.120180175538</v>
      </c>
      <c r="F240" s="3">
        <f>'reported positions'!F487-'reported positions'!F468-'estimated bilateral flows'!F924-'estimated bilateral flows'!F943-'estimated bilateral flows'!F962-'estimated bilateral flows'!F981</f>
        <v>-39421.731871996795</v>
      </c>
      <c r="G240" s="3">
        <f>'reported positions'!G487-'reported positions'!G468+'estimated bilateral flows'!G924+'estimated bilateral flows'!G943+'estimated bilateral flows'!G962+'estimated bilateral flows'!G981</f>
        <v>-25098.174130720072</v>
      </c>
      <c r="H240" s="3">
        <f>'reported positions'!H487-'reported positions'!H468+'estimated bilateral flows'!H924+'estimated bilateral flows'!H943+'estimated bilateral flows'!H962+'estimated bilateral flows'!H981</f>
        <v>-77934.726624737057</v>
      </c>
      <c r="I240" s="3">
        <f>'reported positions'!I487-'reported positions'!I468+'estimated bilateral flows'!I924+'estimated bilateral flows'!I943+'estimated bilateral flows'!I962+'estimated bilateral flows'!I981</f>
        <v>-29917.120185825341</v>
      </c>
      <c r="J240" s="4">
        <f>'reported positions'!J487-'reported positions'!J468+'estimated bilateral flows'!J924+'estimated bilateral flows'!J943+'estimated bilateral flows'!J962+'estimated bilateral flows'!J981</f>
        <v>0</v>
      </c>
    </row>
    <row r="241" spans="1:10">
      <c r="A241" s="3" t="s">
        <v>18</v>
      </c>
      <c r="B241" s="3" t="s">
        <v>14</v>
      </c>
      <c r="C241" s="9">
        <v>2008</v>
      </c>
      <c r="D241" s="3">
        <f>'reported positions'!D488-'reported positions'!D469-'estimated bilateral flows'!D925-'estimated bilateral flows'!D944-'estimated bilateral flows'!D963-'estimated bilateral flows'!D982</f>
        <v>1103.3302107488303</v>
      </c>
      <c r="E241" s="3">
        <f>'reported positions'!E488-'reported positions'!E469-'estimated bilateral flows'!E925-'estimated bilateral flows'!E944-'estimated bilateral flows'!E963-'estimated bilateral flows'!E982</f>
        <v>0</v>
      </c>
      <c r="F241" s="3">
        <f>'reported positions'!F488-'reported positions'!F469-'estimated bilateral flows'!F925-'estimated bilateral flows'!F944-'estimated bilateral flows'!F963-'estimated bilateral flows'!F982</f>
        <v>-781.17981915564303</v>
      </c>
      <c r="G241" s="3">
        <f>'reported positions'!G488-'reported positions'!G469+'estimated bilateral flows'!G925+'estimated bilateral flows'!G944+'estimated bilateral flows'!G963+'estimated bilateral flows'!G982</f>
        <v>-4269.166577846263</v>
      </c>
      <c r="H241" s="3">
        <f>'reported positions'!H488-'reported positions'!H469+'estimated bilateral flows'!H925+'estimated bilateral flows'!H944+'estimated bilateral flows'!H963+'estimated bilateral flows'!H982</f>
        <v>-10305.86279897538</v>
      </c>
      <c r="I241" s="3">
        <f>'reported positions'!I488-'reported positions'!I469+'estimated bilateral flows'!I925+'estimated bilateral flows'!I944+'estimated bilateral flows'!I963+'estimated bilateral flows'!I982</f>
        <v>-2533.5536131387412</v>
      </c>
      <c r="J241" s="4">
        <f>'reported positions'!J488-'reported positions'!J469+'estimated bilateral flows'!J925+'estimated bilateral flows'!J944+'estimated bilateral flows'!J963+'estimated bilateral flows'!J982</f>
        <v>0</v>
      </c>
    </row>
    <row r="242" spans="1:10">
      <c r="A242" s="3" t="s">
        <v>18</v>
      </c>
      <c r="B242" s="3" t="s">
        <v>15</v>
      </c>
      <c r="C242" s="9">
        <v>2008</v>
      </c>
      <c r="D242" s="3">
        <f>'reported positions'!D489-'reported positions'!D470-'estimated bilateral flows'!D926-'estimated bilateral flows'!D945-'estimated bilateral flows'!D964-'estimated bilateral flows'!D983</f>
        <v>-717.80888893344797</v>
      </c>
      <c r="E242" s="3">
        <f>'reported positions'!E489-'reported positions'!E470-'estimated bilateral flows'!E926-'estimated bilateral flows'!E945-'estimated bilateral flows'!E964-'estimated bilateral flows'!E983</f>
        <v>2153.8299968975084</v>
      </c>
      <c r="F242" s="3">
        <f>'reported positions'!F489-'reported positions'!F470-'estimated bilateral flows'!F926-'estimated bilateral flows'!F945-'estimated bilateral flows'!F964-'estimated bilateral flows'!F983</f>
        <v>-248.788758389496</v>
      </c>
      <c r="G242" s="3">
        <f>'reported positions'!G489-'reported positions'!G470+'estimated bilateral flows'!G926+'estimated bilateral flows'!G945+'estimated bilateral flows'!G964+'estimated bilateral flows'!G983</f>
        <v>-8712.6388267669772</v>
      </c>
      <c r="H242" s="3">
        <f>'reported positions'!H489-'reported positions'!H470+'estimated bilateral flows'!H926+'estimated bilateral flows'!H945+'estimated bilateral flows'!H964+'estimated bilateral flows'!H983</f>
        <v>-10904.732394063089</v>
      </c>
      <c r="I242" s="3">
        <f>'reported positions'!I489-'reported positions'!I470+'estimated bilateral flows'!I926+'estimated bilateral flows'!I945+'estimated bilateral flows'!I964+'estimated bilateral flows'!I983</f>
        <v>-11727.658640321986</v>
      </c>
      <c r="J242" s="4">
        <f>'reported positions'!J489-'reported positions'!J470+'estimated bilateral flows'!J926+'estimated bilateral flows'!J945+'estimated bilateral flows'!J964+'estimated bilateral flows'!J983</f>
        <v>0</v>
      </c>
    </row>
    <row r="243" spans="1:10">
      <c r="A243" s="3" t="s">
        <v>18</v>
      </c>
      <c r="B243" s="3" t="s">
        <v>16</v>
      </c>
      <c r="C243" s="9">
        <v>2008</v>
      </c>
      <c r="D243" s="3">
        <f>'reported positions'!D490-'reported positions'!D471-'estimated bilateral flows'!D927-'estimated bilateral flows'!D946-'estimated bilateral flows'!D965-'estimated bilateral flows'!D984</f>
        <v>-9296.1794422471157</v>
      </c>
      <c r="E243" s="3">
        <f>'reported positions'!E490-'reported positions'!E471-'estimated bilateral flows'!E927-'estimated bilateral flows'!E946-'estimated bilateral flows'!E965-'estimated bilateral flows'!E984</f>
        <v>-43889.02826232239</v>
      </c>
      <c r="F243" s="3">
        <f>'reported positions'!F490-'reported positions'!F471-'estimated bilateral flows'!F927-'estimated bilateral flows'!F946-'estimated bilateral flows'!F965-'estimated bilateral flows'!F984</f>
        <v>-6409.2752459986059</v>
      </c>
      <c r="G243" s="3">
        <f>'reported positions'!G490-'reported positions'!G471+'estimated bilateral flows'!G927+'estimated bilateral flows'!G946+'estimated bilateral flows'!G965+'estimated bilateral flows'!G984</f>
        <v>-2118.4739365508517</v>
      </c>
      <c r="H243" s="3">
        <f>'reported positions'!H490-'reported positions'!H471+'estimated bilateral flows'!H927+'estimated bilateral flows'!H946+'estimated bilateral flows'!H965+'estimated bilateral flows'!H984</f>
        <v>-6868.4891113262029</v>
      </c>
      <c r="I243" s="3">
        <f>'reported positions'!I490-'reported positions'!I471+'estimated bilateral flows'!I927+'estimated bilateral flows'!I946+'estimated bilateral flows'!I965+'estimated bilateral flows'!I984</f>
        <v>-8281.8251137036841</v>
      </c>
      <c r="J243" s="4">
        <f>'reported positions'!J490-'reported positions'!J471+'estimated bilateral flows'!J927+'estimated bilateral flows'!J946+'estimated bilateral flows'!J965+'estimated bilateral flows'!J984</f>
        <v>0</v>
      </c>
    </row>
    <row r="244" spans="1:10">
      <c r="A244" s="3" t="s">
        <v>18</v>
      </c>
      <c r="B244" s="3" t="s">
        <v>17</v>
      </c>
      <c r="C244" s="9">
        <v>2008</v>
      </c>
      <c r="D244" s="3">
        <f>'reported positions'!D491-'reported positions'!D472-'estimated bilateral flows'!D928-'estimated bilateral flows'!D947-'estimated bilateral flows'!D966-'estimated bilateral flows'!D985</f>
        <v>-12154.629829835952</v>
      </c>
      <c r="E244" s="3">
        <f>'reported positions'!E491-'reported positions'!E472-'estimated bilateral flows'!E928-'estimated bilateral flows'!E947-'estimated bilateral flows'!E966-'estimated bilateral flows'!E985</f>
        <v>-62653.270261574027</v>
      </c>
      <c r="F244" s="3">
        <f>'reported positions'!F491-'reported positions'!F472-'estimated bilateral flows'!F928-'estimated bilateral flows'!F947-'estimated bilateral flows'!F966-'estimated bilateral flows'!F985</f>
        <v>-13878.629201902899</v>
      </c>
      <c r="G244" s="3">
        <f>'reported positions'!G491-'reported positions'!G472+'estimated bilateral flows'!G928+'estimated bilateral flows'!G947+'estimated bilateral flows'!G966+'estimated bilateral flows'!G985</f>
        <v>-1083.787125337921</v>
      </c>
      <c r="H244" s="3">
        <f>'reported positions'!H491-'reported positions'!H472+'estimated bilateral flows'!H928+'estimated bilateral flows'!H947+'estimated bilateral flows'!H966+'estimated bilateral flows'!H985</f>
        <v>-33457.711838819989</v>
      </c>
      <c r="I244" s="3">
        <f>'reported positions'!I491-'reported positions'!I472+'estimated bilateral flows'!I928+'estimated bilateral flows'!I947+'estimated bilateral flows'!I966+'estimated bilateral flows'!I985</f>
        <v>-27278.988981300008</v>
      </c>
      <c r="J244" s="4">
        <f>'reported positions'!J491-'reported positions'!J472+'estimated bilateral flows'!J928+'estimated bilateral flows'!J947+'estimated bilateral flows'!J966+'estimated bilateral flows'!J985</f>
        <v>0</v>
      </c>
    </row>
    <row r="245" spans="1:10">
      <c r="A245" s="3" t="s">
        <v>18</v>
      </c>
      <c r="B245" s="3" t="s">
        <v>18</v>
      </c>
      <c r="C245" s="9">
        <v>2008</v>
      </c>
      <c r="D245" s="3">
        <f>'reported positions'!D492-'reported positions'!D473-'estimated bilateral flows'!D929-'estimated bilateral flows'!D948-'estimated bilateral flows'!D967-'estimated bilateral flows'!D986</f>
        <v>0</v>
      </c>
      <c r="E245" s="3">
        <f>'reported positions'!E492-'reported positions'!E473-'estimated bilateral flows'!E929-'estimated bilateral flows'!E948-'estimated bilateral flows'!E967-'estimated bilateral flows'!E986</f>
        <v>0</v>
      </c>
      <c r="F245" s="3">
        <f>'reported positions'!F492-'reported positions'!F473-'estimated bilateral flows'!F929-'estimated bilateral flows'!F948-'estimated bilateral flows'!F967-'estimated bilateral flows'!F986</f>
        <v>0</v>
      </c>
      <c r="G245" s="3">
        <f>'reported positions'!G492-'reported positions'!G473+'estimated bilateral flows'!G929+'estimated bilateral flows'!G948+'estimated bilateral flows'!G967+'estimated bilateral flows'!G986</f>
        <v>0</v>
      </c>
      <c r="H245" s="3">
        <f>'reported positions'!H492-'reported positions'!H473+'estimated bilateral flows'!H929+'estimated bilateral flows'!H948+'estimated bilateral flows'!H967+'estimated bilateral flows'!H986</f>
        <v>0</v>
      </c>
      <c r="I245" s="3">
        <f>'reported positions'!I492-'reported positions'!I473+'estimated bilateral flows'!I929+'estimated bilateral flows'!I948+'estimated bilateral flows'!I967+'estimated bilateral flows'!I986</f>
        <v>0</v>
      </c>
      <c r="J245" s="4">
        <f>'reported positions'!J492-'reported positions'!J473+'estimated bilateral flows'!J929+'estimated bilateral flows'!J948+'estimated bilateral flows'!J967+'estimated bilateral flows'!J986</f>
        <v>0</v>
      </c>
    </row>
    <row r="246" spans="1:10">
      <c r="A246" s="3" t="s">
        <v>18</v>
      </c>
      <c r="B246" s="3" t="s">
        <v>19</v>
      </c>
      <c r="C246" s="9">
        <v>2008</v>
      </c>
      <c r="D246" s="3">
        <f>'reported positions'!D493-'reported positions'!D474-'estimated bilateral flows'!D930-'estimated bilateral flows'!D949-'estimated bilateral flows'!D968-'estimated bilateral flows'!D987</f>
        <v>-218686.13701079917</v>
      </c>
      <c r="E246" s="3">
        <f>'reported positions'!E493-'reported positions'!E474-'estimated bilateral flows'!E930-'estimated bilateral flows'!E949-'estimated bilateral flows'!E968-'estimated bilateral flows'!E987</f>
        <v>-336280.0140636873</v>
      </c>
      <c r="F246" s="3">
        <f>'reported positions'!F493-'reported positions'!F474-'estimated bilateral flows'!F930-'estimated bilateral flows'!F949-'estimated bilateral flows'!F968-'estimated bilateral flows'!F987</f>
        <v>-368587.0292813796</v>
      </c>
      <c r="G246" s="3">
        <f>'reported positions'!G493-'reported positions'!G474+'estimated bilateral flows'!G930+'estimated bilateral flows'!G949+'estimated bilateral flows'!G968+'estimated bilateral flows'!G987</f>
        <v>-9618.8226987323505</v>
      </c>
      <c r="H246" s="3">
        <f>'reported positions'!H493-'reported positions'!H474+'estimated bilateral flows'!H930+'estimated bilateral flows'!H949+'estimated bilateral flows'!H968+'estimated bilateral flows'!H987</f>
        <v>-386523.07422157365</v>
      </c>
      <c r="I246" s="3">
        <f>'reported positions'!I493-'reported positions'!I474+'estimated bilateral flows'!I930+'estimated bilateral flows'!I949+'estimated bilateral flows'!I968+'estimated bilateral flows'!I987</f>
        <v>-112956.41336392207</v>
      </c>
      <c r="J246" s="4">
        <f>'reported positions'!J493-'reported positions'!J474+'estimated bilateral flows'!J930+'estimated bilateral flows'!J949+'estimated bilateral flows'!J968+'estimated bilateral flows'!J987</f>
        <v>-129.06070676110653</v>
      </c>
    </row>
    <row r="247" spans="1:10">
      <c r="A247" s="3" t="s">
        <v>18</v>
      </c>
      <c r="B247" s="3" t="s">
        <v>36</v>
      </c>
      <c r="C247" s="9">
        <v>2008</v>
      </c>
      <c r="D247" s="3">
        <f t="shared" ref="D247:J247" si="12">SUM(D230:D246)</f>
        <v>-464987.28475201002</v>
      </c>
      <c r="E247" s="3">
        <f t="shared" si="12"/>
        <v>-1134039.7476543786</v>
      </c>
      <c r="F247" s="3">
        <f t="shared" si="12"/>
        <v>-804022.62033132068</v>
      </c>
      <c r="G247" s="3">
        <f t="shared" si="12"/>
        <v>-127327.76923336583</v>
      </c>
      <c r="H247" s="3">
        <f t="shared" si="12"/>
        <v>-1676573.5519837514</v>
      </c>
      <c r="I247" s="3">
        <f t="shared" si="12"/>
        <v>-518020.73057031003</v>
      </c>
      <c r="J247" s="3">
        <f t="shared" si="12"/>
        <v>-1065.7125760940596</v>
      </c>
    </row>
    <row r="248" spans="1:10">
      <c r="A248" s="3" t="s">
        <v>18</v>
      </c>
      <c r="B248" s="3" t="s">
        <v>38</v>
      </c>
      <c r="C248" s="9">
        <v>2008</v>
      </c>
      <c r="D248" s="3">
        <v>-514760.23645999993</v>
      </c>
      <c r="E248" s="3">
        <v>-1126834.1427947022</v>
      </c>
      <c r="F248" s="3">
        <v>-851118.0883399999</v>
      </c>
      <c r="G248" s="3">
        <v>-173998.50453000012</v>
      </c>
      <c r="H248" s="3">
        <v>-1771981.8155005318</v>
      </c>
      <c r="I248" s="3">
        <v>-567318.30868999998</v>
      </c>
      <c r="J248" s="3">
        <v>-347.68681343792014</v>
      </c>
    </row>
    <row r="249" spans="1:10">
      <c r="A249" s="3" t="s">
        <v>19</v>
      </c>
      <c r="B249" s="3" t="s">
        <v>3</v>
      </c>
      <c r="C249" s="9">
        <v>2008</v>
      </c>
      <c r="D249" s="3">
        <f>'reported positions'!D515-'reported positions'!D496-'estimated bilateral flows'!D990-'estimated bilateral flows'!D1009-'estimated bilateral flows'!D1028-'estimated bilateral flows'!D1047</f>
        <v>-9746.8974038775195</v>
      </c>
      <c r="E249" s="4">
        <f>'reported positions'!E515-'reported positions'!E496-'estimated bilateral flows'!E990-'estimated bilateral flows'!E1009-'estimated bilateral flows'!E1028-'estimated bilateral flows'!E1047</f>
        <v>-3691.533155734719</v>
      </c>
      <c r="F249" s="3">
        <f>'reported positions'!F515-'reported positions'!F496-'estimated bilateral flows'!F990-'estimated bilateral flows'!F1009-'estimated bilateral flows'!F1028-'estimated bilateral flows'!F1047</f>
        <v>683.82376403677335</v>
      </c>
      <c r="G249" s="3">
        <f>'reported positions'!G515-'reported positions'!G496+'estimated bilateral flows'!G990+'estimated bilateral flows'!G1009+'estimated bilateral flows'!G1028+'estimated bilateral flows'!G1047</f>
        <v>3720.7214864989651</v>
      </c>
      <c r="H249" s="3">
        <f>'reported positions'!H515-'reported positions'!H496+'estimated bilateral flows'!H990+'estimated bilateral flows'!H1009+'estimated bilateral flows'!H1028+'estimated bilateral flows'!H1047</f>
        <v>-48021.633054040605</v>
      </c>
      <c r="I249" s="3">
        <f>'reported positions'!I515-'reported positions'!I496+'estimated bilateral flows'!I990+'estimated bilateral flows'!I1009+'estimated bilateral flows'!I1028+'estimated bilateral flows'!I1047</f>
        <v>-100571.87312704482</v>
      </c>
      <c r="J249" s="3">
        <f>'reported positions'!J515-'reported positions'!J496+'estimated bilateral flows'!J990+'estimated bilateral flows'!J1009+'estimated bilateral flows'!J1028+'estimated bilateral flows'!J1047</f>
        <v>0</v>
      </c>
    </row>
    <row r="250" spans="1:10">
      <c r="A250" s="3" t="s">
        <v>19</v>
      </c>
      <c r="B250" s="3" t="s">
        <v>4</v>
      </c>
      <c r="C250" s="9">
        <v>2008</v>
      </c>
      <c r="D250" s="3">
        <f>'reported positions'!D516-'reported positions'!D497-'estimated bilateral flows'!D991-'estimated bilateral flows'!D1010-'estimated bilateral flows'!D1029-'estimated bilateral flows'!D1048</f>
        <v>-40329.879798211572</v>
      </c>
      <c r="E250" s="4">
        <f>'reported positions'!E516-'reported positions'!E497-'estimated bilateral flows'!E991-'estimated bilateral flows'!E1010-'estimated bilateral flows'!E1029-'estimated bilateral flows'!E1048</f>
        <v>-163086.52102586103</v>
      </c>
      <c r="F250" s="3">
        <f>'reported positions'!F516-'reported positions'!F497-'estimated bilateral flows'!F991-'estimated bilateral flows'!F1010-'estimated bilateral flows'!F1029-'estimated bilateral flows'!F1048</f>
        <v>-133575.2856090776</v>
      </c>
      <c r="G250" s="3">
        <f>'reported positions'!G516-'reported positions'!G497+'estimated bilateral flows'!G991+'estimated bilateral flows'!G1010+'estimated bilateral flows'!G1029+'estimated bilateral flows'!G1048</f>
        <v>-2230.4995056953694</v>
      </c>
      <c r="H250" s="3">
        <f>'reported positions'!H516-'reported positions'!H497+'estimated bilateral flows'!H991+'estimated bilateral flows'!H1010+'estimated bilateral flows'!H1029+'estimated bilateral flows'!H1048</f>
        <v>-236504.84623184346</v>
      </c>
      <c r="I250" s="3">
        <f>'reported positions'!I516-'reported positions'!I497+'estimated bilateral flows'!I991+'estimated bilateral flows'!I1010+'estimated bilateral flows'!I1029+'estimated bilateral flows'!I1048</f>
        <v>-198886.33008256493</v>
      </c>
      <c r="J250" s="3">
        <f>'reported positions'!J516-'reported positions'!J497+'estimated bilateral flows'!J991+'estimated bilateral flows'!J1010+'estimated bilateral flows'!J1029+'estimated bilateral flows'!J1048</f>
        <v>0</v>
      </c>
    </row>
    <row r="251" spans="1:10">
      <c r="A251" s="3" t="s">
        <v>19</v>
      </c>
      <c r="B251" s="3" t="s">
        <v>5</v>
      </c>
      <c r="C251" s="9">
        <v>2008</v>
      </c>
      <c r="D251" s="3">
        <f>'reported positions'!D517-'reported positions'!D498-'estimated bilateral flows'!D992-'estimated bilateral flows'!D1011-'estimated bilateral flows'!D1030-'estimated bilateral flows'!D1049</f>
        <v>166450.90899998663</v>
      </c>
      <c r="E251" s="4">
        <f>'reported positions'!E517-'reported positions'!E498-'estimated bilateral flows'!E992-'estimated bilateral flows'!E1011-'estimated bilateral flows'!E1030-'estimated bilateral flows'!E1049</f>
        <v>-33.800559577910562</v>
      </c>
      <c r="F251" s="3">
        <f>'reported positions'!F517-'reported positions'!F498-'estimated bilateral flows'!F992-'estimated bilateral flows'!F1011-'estimated bilateral flows'!F1030-'estimated bilateral flows'!F1049</f>
        <v>-2164.252207049562</v>
      </c>
      <c r="G251" s="3">
        <f>'reported positions'!G517-'reported positions'!G498+'estimated bilateral flows'!G992+'estimated bilateral flows'!G1011+'estimated bilateral flows'!G1030+'estimated bilateral flows'!G1049</f>
        <v>104.36007104950106</v>
      </c>
      <c r="H251" s="3">
        <f>'reported positions'!H517-'reported positions'!H498+'estimated bilateral flows'!H992+'estimated bilateral flows'!H1011+'estimated bilateral flows'!H1030+'estimated bilateral flows'!H1049</f>
        <v>-4734.3863714246136</v>
      </c>
      <c r="I251" s="3">
        <f>'reported positions'!I517-'reported positions'!I498+'estimated bilateral flows'!I992+'estimated bilateral flows'!I1011+'estimated bilateral flows'!I1030+'estimated bilateral flows'!I1049</f>
        <v>-42413.315551668362</v>
      </c>
      <c r="J251" s="3">
        <f>'reported positions'!J517-'reported positions'!J498+'estimated bilateral flows'!J992+'estimated bilateral flows'!J1011+'estimated bilateral flows'!J1030+'estimated bilateral flows'!J1049</f>
        <v>0</v>
      </c>
    </row>
    <row r="252" spans="1:10">
      <c r="A252" s="3" t="s">
        <v>19</v>
      </c>
      <c r="B252" s="3" t="s">
        <v>6</v>
      </c>
      <c r="C252" s="9">
        <v>2008</v>
      </c>
      <c r="D252" s="3">
        <f>'reported positions'!D518-'reported positions'!D499-'estimated bilateral flows'!D993-'estimated bilateral flows'!D1012-'estimated bilateral flows'!D1031-'estimated bilateral flows'!D1050</f>
        <v>-34292.08324624713</v>
      </c>
      <c r="E252" s="4">
        <f>'reported positions'!E518-'reported positions'!E499-'estimated bilateral flows'!E993-'estimated bilateral flows'!E1012-'estimated bilateral flows'!E1031-'estimated bilateral flows'!E1050</f>
        <v>-11320.7859681233</v>
      </c>
      <c r="F252" s="3">
        <f>'reported positions'!F518-'reported positions'!F499-'estimated bilateral flows'!F993-'estimated bilateral flows'!F1012-'estimated bilateral flows'!F1031-'estimated bilateral flows'!F1050</f>
        <v>-111.03991069687996</v>
      </c>
      <c r="G252" s="3">
        <f>'reported positions'!G518-'reported positions'!G499+'estimated bilateral flows'!G993+'estimated bilateral flows'!G1012+'estimated bilateral flows'!G1031+'estimated bilateral flows'!G1050</f>
        <v>-1692.2237896326396</v>
      </c>
      <c r="H252" s="3">
        <f>'reported positions'!H518-'reported positions'!H499+'estimated bilateral flows'!H993+'estimated bilateral flows'!H1012+'estimated bilateral flows'!H1031+'estimated bilateral flows'!H1050</f>
        <v>-63082.423875258653</v>
      </c>
      <c r="I252" s="3">
        <f>'reported positions'!I518-'reported positions'!I499+'estimated bilateral flows'!I993+'estimated bilateral flows'!I1012+'estimated bilateral flows'!I1031+'estimated bilateral flows'!I1050</f>
        <v>-118008.75973124949</v>
      </c>
      <c r="J252" s="3">
        <f>'reported positions'!J518-'reported positions'!J499+'estimated bilateral flows'!J993+'estimated bilateral flows'!J1012+'estimated bilateral flows'!J1031+'estimated bilateral flows'!J1050</f>
        <v>0</v>
      </c>
    </row>
    <row r="253" spans="1:10">
      <c r="A253" s="3" t="s">
        <v>19</v>
      </c>
      <c r="B253" s="3" t="s">
        <v>7</v>
      </c>
      <c r="C253" s="9">
        <v>2008</v>
      </c>
      <c r="D253" s="3">
        <f>'reported positions'!D519-'reported positions'!D500-'estimated bilateral flows'!D994-'estimated bilateral flows'!D1013-'estimated bilateral flows'!D1032-'estimated bilateral flows'!D1051</f>
        <v>-273124.42808601656</v>
      </c>
      <c r="E253" s="4">
        <f>'reported positions'!E519-'reported positions'!E500-'estimated bilateral flows'!E994-'estimated bilateral flows'!E1013-'estimated bilateral flows'!E1032-'estimated bilateral flows'!E1051</f>
        <v>-547082.37958143745</v>
      </c>
      <c r="F253" s="3">
        <f>'reported positions'!F519-'reported positions'!F500-'estimated bilateral flows'!F994-'estimated bilateral flows'!F1013-'estimated bilateral flows'!F1032-'estimated bilateral flows'!F1051</f>
        <v>-360483.15974397294</v>
      </c>
      <c r="G253" s="3">
        <f>'reported positions'!G519-'reported positions'!G500+'estimated bilateral flows'!G994+'estimated bilateral flows'!G1013+'estimated bilateral flows'!G1032+'estimated bilateral flows'!G1051</f>
        <v>-77527.219349038845</v>
      </c>
      <c r="H253" s="3">
        <f>'reported positions'!H519-'reported positions'!H500+'estimated bilateral flows'!H994+'estimated bilateral flows'!H1013+'estimated bilateral flows'!H1032+'estimated bilateral flows'!H1051</f>
        <v>-860745.89571390813</v>
      </c>
      <c r="I253" s="3">
        <f>'reported positions'!I519-'reported positions'!I500+'estimated bilateral flows'!I994+'estimated bilateral flows'!I1013+'estimated bilateral flows'!I1032+'estimated bilateral flows'!I1051</f>
        <v>-630219.24240175763</v>
      </c>
      <c r="J253" s="3">
        <f>'reported positions'!J519-'reported positions'!J500+'estimated bilateral flows'!J994+'estimated bilateral flows'!J1013+'estimated bilateral flows'!J1032+'estimated bilateral flows'!J1051</f>
        <v>858.52107202011803</v>
      </c>
    </row>
    <row r="254" spans="1:10">
      <c r="A254" s="3" t="s">
        <v>19</v>
      </c>
      <c r="B254" s="3" t="s">
        <v>8</v>
      </c>
      <c r="C254" s="9">
        <v>2008</v>
      </c>
      <c r="D254" s="3">
        <f>'reported positions'!D520-'reported positions'!D501-'estimated bilateral flows'!D995-'estimated bilateral flows'!D1014-'estimated bilateral flows'!D1033-'estimated bilateral flows'!D1052</f>
        <v>26064.622232210681</v>
      </c>
      <c r="E254" s="4">
        <f>'reported positions'!E520-'reported positions'!E501-'estimated bilateral flows'!E995-'estimated bilateral flows'!E1014-'estimated bilateral flows'!E1033-'estimated bilateral flows'!E1052</f>
        <v>-2437.3824475349611</v>
      </c>
      <c r="F254" s="3">
        <f>'reported positions'!F520-'reported positions'!F501-'estimated bilateral flows'!F995-'estimated bilateral flows'!F1014-'estimated bilateral flows'!F1033-'estimated bilateral flows'!F1052</f>
        <v>-10965.917375119519</v>
      </c>
      <c r="G254" s="3">
        <f>'reported positions'!G520-'reported positions'!G501+'estimated bilateral flows'!G995+'estimated bilateral flows'!G1014+'estimated bilateral flows'!G1033+'estimated bilateral flows'!G1052</f>
        <v>1638.161545272329</v>
      </c>
      <c r="H254" s="3">
        <f>'reported positions'!H520-'reported positions'!H501+'estimated bilateral flows'!H995+'estimated bilateral flows'!H1014+'estimated bilateral flows'!H1033+'estimated bilateral flows'!H1052</f>
        <v>-37307.185000505757</v>
      </c>
      <c r="I254" s="3">
        <f>'reported positions'!I520-'reported positions'!I501+'estimated bilateral flows'!I995+'estimated bilateral flows'!I1014+'estimated bilateral flows'!I1033+'estimated bilateral flows'!I1052</f>
        <v>-58069.381602861278</v>
      </c>
      <c r="J254" s="3">
        <f>'reported positions'!J520-'reported positions'!J501+'estimated bilateral flows'!J995+'estimated bilateral flows'!J1014+'estimated bilateral flows'!J1033+'estimated bilateral flows'!J1052</f>
        <v>0</v>
      </c>
    </row>
    <row r="255" spans="1:10">
      <c r="A255" s="3" t="s">
        <v>19</v>
      </c>
      <c r="B255" s="3" t="s">
        <v>9</v>
      </c>
      <c r="C255" s="9">
        <v>2008</v>
      </c>
      <c r="D255" s="3">
        <f>'reported positions'!D521-'reported positions'!D502-'estimated bilateral flows'!D996-'estimated bilateral flows'!D1015-'estimated bilateral flows'!D1034-'estimated bilateral flows'!D1053</f>
        <v>5069.4837695555962</v>
      </c>
      <c r="E255" s="4">
        <f>'reported positions'!E521-'reported positions'!E502-'estimated bilateral flows'!E996-'estimated bilateral flows'!E1015-'estimated bilateral flows'!E1034-'estimated bilateral flows'!E1053</f>
        <v>-638.76668899585911</v>
      </c>
      <c r="F255" s="3">
        <f>'reported positions'!F521-'reported positions'!F502-'estimated bilateral flows'!F996-'estimated bilateral flows'!F1015-'estimated bilateral flows'!F1034-'estimated bilateral flows'!F1053</f>
        <v>480.37869938020043</v>
      </c>
      <c r="G255" s="3">
        <f>'reported positions'!G521-'reported positions'!G502+'estimated bilateral flows'!G996+'estimated bilateral flows'!G1015+'estimated bilateral flows'!G1034+'estimated bilateral flows'!G1053</f>
        <v>-403.52207260302987</v>
      </c>
      <c r="H255" s="3">
        <f>'reported positions'!H521-'reported positions'!H502+'estimated bilateral flows'!H996+'estimated bilateral flows'!H1015+'estimated bilateral flows'!H1034+'estimated bilateral flows'!H1053</f>
        <v>-11273.355772651747</v>
      </c>
      <c r="I255" s="3">
        <f>'reported positions'!I521-'reported positions'!I502+'estimated bilateral flows'!I996+'estimated bilateral flows'!I1015+'estimated bilateral flows'!I1034+'estimated bilateral flows'!I1053</f>
        <v>-52734.781512540991</v>
      </c>
      <c r="J255" s="3">
        <f>'reported positions'!J521-'reported positions'!J502+'estimated bilateral flows'!J996+'estimated bilateral flows'!J1015+'estimated bilateral flows'!J1034+'estimated bilateral flows'!J1053</f>
        <v>0</v>
      </c>
    </row>
    <row r="256" spans="1:10">
      <c r="A256" s="3" t="s">
        <v>19</v>
      </c>
      <c r="B256" s="3" t="s">
        <v>10</v>
      </c>
      <c r="C256" s="9">
        <v>2008</v>
      </c>
      <c r="D256" s="3">
        <f>'reported positions'!D522-'reported positions'!D503-'estimated bilateral flows'!D997-'estimated bilateral flows'!D1016-'estimated bilateral flows'!D1035-'estimated bilateral flows'!D1054</f>
        <v>-41497.228962975219</v>
      </c>
      <c r="E256" s="4">
        <f>'reported positions'!E522-'reported positions'!E503-'estimated bilateral flows'!E997-'estimated bilateral flows'!E1016-'estimated bilateral flows'!E1035-'estimated bilateral flows'!E1054</f>
        <v>-131601.98907131894</v>
      </c>
      <c r="F256" s="3">
        <f>'reported positions'!F522-'reported positions'!F503-'estimated bilateral flows'!F997-'estimated bilateral flows'!F1016-'estimated bilateral flows'!F1035-'estimated bilateral flows'!F1054</f>
        <v>-64545.905582837462</v>
      </c>
      <c r="G256" s="3">
        <f>'reported positions'!G522-'reported positions'!G503+'estimated bilateral flows'!G997+'estimated bilateral flows'!G1016+'estimated bilateral flows'!G1035+'estimated bilateral flows'!G1054</f>
        <v>-9859.1877026784787</v>
      </c>
      <c r="H256" s="3">
        <f>'reported positions'!H522-'reported positions'!H503+'estimated bilateral flows'!H997+'estimated bilateral flows'!H1016+'estimated bilateral flows'!H1035+'estimated bilateral flows'!H1054</f>
        <v>-60564.423351232159</v>
      </c>
      <c r="I256" s="3">
        <f>'reported positions'!I522-'reported positions'!I503+'estimated bilateral flows'!I997+'estimated bilateral flows'!I1016+'estimated bilateral flows'!I1035+'estimated bilateral flows'!I1054</f>
        <v>-181753.52353110429</v>
      </c>
      <c r="J256" s="3">
        <f>'reported positions'!J522-'reported positions'!J503+'estimated bilateral flows'!J997+'estimated bilateral flows'!J1016+'estimated bilateral flows'!J1035+'estimated bilateral flows'!J1054</f>
        <v>1021.3148640869977</v>
      </c>
    </row>
    <row r="257" spans="1:10">
      <c r="A257" s="3" t="s">
        <v>19</v>
      </c>
      <c r="B257" s="3" t="s">
        <v>11</v>
      </c>
      <c r="C257" s="9">
        <v>2008</v>
      </c>
      <c r="D257" s="3">
        <f>'reported positions'!D523-'reported positions'!D504-'estimated bilateral flows'!D998-'estimated bilateral flows'!D1017-'estimated bilateral flows'!D1036-'estimated bilateral flows'!D1055</f>
        <v>-149579.87095269773</v>
      </c>
      <c r="E257" s="4">
        <f>'reported positions'!E523-'reported positions'!E504-'estimated bilateral flows'!E998-'estimated bilateral flows'!E1017-'estimated bilateral flows'!E1036-'estimated bilateral flows'!E1055</f>
        <v>-33502.174887848902</v>
      </c>
      <c r="F257" s="3">
        <f>'reported positions'!F523-'reported positions'!F504-'estimated bilateral flows'!F998-'estimated bilateral flows'!F1017-'estimated bilateral flows'!F1036-'estimated bilateral flows'!F1055</f>
        <v>-205359.14577388304</v>
      </c>
      <c r="G257" s="3">
        <f>'reported positions'!G523-'reported positions'!G504+'estimated bilateral flows'!G998+'estimated bilateral flows'!G1017+'estimated bilateral flows'!G1036+'estimated bilateral flows'!G1055</f>
        <v>-78299.693514831859</v>
      </c>
      <c r="H257" s="3">
        <f>'reported positions'!H523-'reported positions'!H504+'estimated bilateral flows'!H998+'estimated bilateral flows'!H1017+'estimated bilateral flows'!H1036+'estimated bilateral flows'!H1055</f>
        <v>-288719.17762775545</v>
      </c>
      <c r="I257" s="3">
        <f>'reported positions'!I523-'reported positions'!I504+'estimated bilateral flows'!I998+'estimated bilateral flows'!I1017+'estimated bilateral flows'!I1036+'estimated bilateral flows'!I1055</f>
        <v>-322913.58410820144</v>
      </c>
      <c r="J257" s="3">
        <f>'reported positions'!J523-'reported positions'!J504+'estimated bilateral flows'!J998+'estimated bilateral flows'!J1017+'estimated bilateral flows'!J1036+'estimated bilateral flows'!J1055</f>
        <v>0</v>
      </c>
    </row>
    <row r="258" spans="1:10">
      <c r="A258" s="3" t="s">
        <v>19</v>
      </c>
      <c r="B258" s="3" t="s">
        <v>12</v>
      </c>
      <c r="C258" s="9">
        <v>2008</v>
      </c>
      <c r="D258" s="3">
        <f>'reported positions'!D524-'reported positions'!D505-'estimated bilateral flows'!D999-'estimated bilateral flows'!D1018-'estimated bilateral flows'!D1037-'estimated bilateral flows'!D1056</f>
        <v>18531.956150852588</v>
      </c>
      <c r="E258" s="4">
        <f>'reported positions'!E524-'reported positions'!E505-'estimated bilateral flows'!E999-'estimated bilateral flows'!E1018-'estimated bilateral flows'!E1037-'estimated bilateral flows'!E1056</f>
        <v>1300.225465845796</v>
      </c>
      <c r="F258" s="3">
        <f>'reported positions'!F524-'reported positions'!F505-'estimated bilateral flows'!F999-'estimated bilateral flows'!F1018-'estimated bilateral flows'!F1037-'estimated bilateral flows'!F1056</f>
        <v>-3601.7366393435009</v>
      </c>
      <c r="G258" s="3">
        <f>'reported positions'!G524-'reported positions'!G505+'estimated bilateral flows'!G999+'estimated bilateral flows'!G1018+'estimated bilateral flows'!G1037+'estimated bilateral flows'!G1056</f>
        <v>0</v>
      </c>
      <c r="H258" s="3">
        <f>'reported positions'!H524-'reported positions'!H505+'estimated bilateral flows'!H999+'estimated bilateral flows'!H1018+'estimated bilateral flows'!H1037+'estimated bilateral flows'!H1056</f>
        <v>-19906.020557565116</v>
      </c>
      <c r="I258" s="3">
        <f>'reported positions'!I524-'reported positions'!I505+'estimated bilateral flows'!I999+'estimated bilateral flows'!I1018+'estimated bilateral flows'!I1037+'estimated bilateral flows'!I1056</f>
        <v>0</v>
      </c>
      <c r="J258" s="3">
        <f>'reported positions'!J524-'reported positions'!J505+'estimated bilateral flows'!J999+'estimated bilateral flows'!J1018+'estimated bilateral flows'!J1037+'estimated bilateral flows'!J1056</f>
        <v>0</v>
      </c>
    </row>
    <row r="259" spans="1:10">
      <c r="A259" s="3" t="s">
        <v>19</v>
      </c>
      <c r="B259" s="3" t="s">
        <v>13</v>
      </c>
      <c r="C259" s="9">
        <v>2008</v>
      </c>
      <c r="D259" s="3">
        <f>'reported positions'!D525-'reported positions'!D506-'estimated bilateral flows'!D1000-'estimated bilateral flows'!D1019-'estimated bilateral flows'!D1038-'estimated bilateral flows'!D1057</f>
        <v>-71561.341045661378</v>
      </c>
      <c r="E259" s="4">
        <f>'reported positions'!E525-'reported positions'!E506-'estimated bilateral flows'!E1000-'estimated bilateral flows'!E1019-'estimated bilateral flows'!E1038-'estimated bilateral flows'!E1057</f>
        <v>-71962.93102514284</v>
      </c>
      <c r="F259" s="3">
        <f>'reported positions'!F525-'reported positions'!F506-'estimated bilateral flows'!F1000-'estimated bilateral flows'!F1019-'estimated bilateral flows'!F1038-'estimated bilateral flows'!F1057</f>
        <v>-85655.822957956989</v>
      </c>
      <c r="G259" s="3">
        <f>'reported positions'!G525-'reported positions'!G506+'estimated bilateral flows'!G1000+'estimated bilateral flows'!G1019+'estimated bilateral flows'!G1038+'estimated bilateral flows'!G1057</f>
        <v>-22236.809279890495</v>
      </c>
      <c r="H259" s="3">
        <f>'reported positions'!H525-'reported positions'!H506+'estimated bilateral flows'!H1000+'estimated bilateral flows'!H1019+'estimated bilateral flows'!H1038+'estimated bilateral flows'!H1057</f>
        <v>-109336.48565351477</v>
      </c>
      <c r="I259" s="3">
        <f>'reported positions'!I525-'reported positions'!I506+'estimated bilateral flows'!I1000+'estimated bilateral flows'!I1019+'estimated bilateral flows'!I1038+'estimated bilateral flows'!I1057</f>
        <v>-148402.86456376628</v>
      </c>
      <c r="J259" s="3">
        <f>'reported positions'!J525-'reported positions'!J506+'estimated bilateral flows'!J1000+'estimated bilateral flows'!J1019+'estimated bilateral flows'!J1038+'estimated bilateral flows'!J1057</f>
        <v>0</v>
      </c>
    </row>
    <row r="260" spans="1:10">
      <c r="A260" s="3" t="s">
        <v>19</v>
      </c>
      <c r="B260" s="3" t="s">
        <v>14</v>
      </c>
      <c r="C260" s="9">
        <v>2008</v>
      </c>
      <c r="D260" s="3">
        <f>'reported positions'!D526-'reported positions'!D507-'estimated bilateral flows'!D1001-'estimated bilateral flows'!D1020-'estimated bilateral flows'!D1039-'estimated bilateral flows'!D1058</f>
        <v>-13278.671780204357</v>
      </c>
      <c r="E260" s="4">
        <f>'reported positions'!E526-'reported positions'!E507-'estimated bilateral flows'!E1001-'estimated bilateral flows'!E1020-'estimated bilateral flows'!E1039-'estimated bilateral flows'!E1058</f>
        <v>-3512.0200400929225</v>
      </c>
      <c r="F260" s="3">
        <f>'reported positions'!F526-'reported positions'!F507-'estimated bilateral flows'!F1001-'estimated bilateral flows'!F1020-'estimated bilateral flows'!F1039-'estimated bilateral flows'!F1058</f>
        <v>-10977.852890592849</v>
      </c>
      <c r="G260" s="3">
        <f>'reported positions'!G526-'reported positions'!G507+'estimated bilateral flows'!G1001+'estimated bilateral flows'!G1020+'estimated bilateral flows'!G1039+'estimated bilateral flows'!G1058</f>
        <v>-9728.0043319554388</v>
      </c>
      <c r="H260" s="3">
        <f>'reported positions'!H526-'reported positions'!H507+'estimated bilateral flows'!H1001+'estimated bilateral flows'!H1020+'estimated bilateral flows'!H1039+'estimated bilateral flows'!H1058</f>
        <v>-111347.59817498885</v>
      </c>
      <c r="I260" s="3">
        <f>'reported positions'!I526-'reported positions'!I507+'estimated bilateral flows'!I1001+'estimated bilateral flows'!I1020+'estimated bilateral flows'!I1039+'estimated bilateral flows'!I1058</f>
        <v>-41557.523996044205</v>
      </c>
      <c r="J260" s="3">
        <f>'reported positions'!J526-'reported positions'!J507+'estimated bilateral flows'!J1001+'estimated bilateral flows'!J1020+'estimated bilateral flows'!J1039+'estimated bilateral flows'!J1058</f>
        <v>0</v>
      </c>
    </row>
    <row r="261" spans="1:10">
      <c r="A261" s="3" t="s">
        <v>19</v>
      </c>
      <c r="B261" s="3" t="s">
        <v>15</v>
      </c>
      <c r="C261" s="9">
        <v>2008</v>
      </c>
      <c r="D261" s="3">
        <f>'reported positions'!D527-'reported positions'!D508-'estimated bilateral flows'!D1002-'estimated bilateral flows'!D1021-'estimated bilateral flows'!D1040-'estimated bilateral flows'!D1059</f>
        <v>30733.20336328246</v>
      </c>
      <c r="E261" s="4">
        <f>'reported positions'!E527-'reported positions'!E508-'estimated bilateral flows'!E1002-'estimated bilateral flows'!E1021-'estimated bilateral flows'!E1040-'estimated bilateral flows'!E1059</f>
        <v>-397.30252584359573</v>
      </c>
      <c r="F261" s="3">
        <f>'reported positions'!F527-'reported positions'!F508-'estimated bilateral flows'!F1002-'estimated bilateral flows'!F1021-'estimated bilateral flows'!F1040-'estimated bilateral flows'!F1059</f>
        <v>-120.02252629429185</v>
      </c>
      <c r="G261" s="3">
        <f>'reported positions'!G527-'reported positions'!G508+'estimated bilateral flows'!G1002+'estimated bilateral flows'!G1021+'estimated bilateral flows'!G1040+'estimated bilateral flows'!G1059</f>
        <v>-1460.6451680364157</v>
      </c>
      <c r="H261" s="3">
        <f>'reported positions'!H527-'reported positions'!H508+'estimated bilateral flows'!H1002+'estimated bilateral flows'!H1021+'estimated bilateral flows'!H1040+'estimated bilateral flows'!H1059</f>
        <v>-8120.9678511790107</v>
      </c>
      <c r="I261" s="3">
        <f>'reported positions'!I527-'reported positions'!I508+'estimated bilateral flows'!I1002+'estimated bilateral flows'!I1021+'estimated bilateral flows'!I1040+'estimated bilateral flows'!I1059</f>
        <v>-54640.908367584547</v>
      </c>
      <c r="J261" s="3">
        <f>'reported positions'!J527-'reported positions'!J508+'estimated bilateral flows'!J1002+'estimated bilateral flows'!J1021+'estimated bilateral flows'!J1040+'estimated bilateral flows'!J1059</f>
        <v>0</v>
      </c>
    </row>
    <row r="262" spans="1:10">
      <c r="A262" s="3" t="s">
        <v>19</v>
      </c>
      <c r="B262" s="3" t="s">
        <v>16</v>
      </c>
      <c r="C262" s="9">
        <v>2008</v>
      </c>
      <c r="D262" s="3">
        <f>'reported positions'!D528-'reported positions'!D509-'estimated bilateral flows'!D1003-'estimated bilateral flows'!D1022-'estimated bilateral flows'!D1041-'estimated bilateral flows'!D1060</f>
        <v>-13547.556509006652</v>
      </c>
      <c r="E262" s="4">
        <f>'reported positions'!E528-'reported positions'!E509-'estimated bilateral flows'!E1003-'estimated bilateral flows'!E1022-'estimated bilateral flows'!E1041-'estimated bilateral flows'!E1060</f>
        <v>4839.1258247837841</v>
      </c>
      <c r="F262" s="3">
        <f>'reported positions'!F528-'reported positions'!F509-'estimated bilateral flows'!F1003-'estimated bilateral flows'!F1022-'estimated bilateral flows'!F1041-'estimated bilateral flows'!F1060</f>
        <v>-40035.835222128364</v>
      </c>
      <c r="G262" s="3">
        <f>'reported positions'!G528-'reported positions'!G509+'estimated bilateral flows'!G1003+'estimated bilateral flows'!G1022+'estimated bilateral flows'!G1041+'estimated bilateral flows'!G1060</f>
        <v>-2365.1845711771512</v>
      </c>
      <c r="H262" s="3">
        <f>'reported positions'!H528-'reported positions'!H509+'estimated bilateral flows'!H1003+'estimated bilateral flows'!H1022+'estimated bilateral flows'!H1041+'estimated bilateral flows'!H1060</f>
        <v>-91338.431220796527</v>
      </c>
      <c r="I262" s="3">
        <f>'reported positions'!I528-'reported positions'!I509+'estimated bilateral flows'!I1003+'estimated bilateral flows'!I1022+'estimated bilateral flows'!I1041+'estimated bilateral flows'!I1060</f>
        <v>-31570.12903911783</v>
      </c>
      <c r="J262" s="3">
        <f>'reported positions'!J528-'reported positions'!J509+'estimated bilateral flows'!J1003+'estimated bilateral flows'!J1022+'estimated bilateral flows'!J1041+'estimated bilateral flows'!J1060</f>
        <v>0</v>
      </c>
    </row>
    <row r="263" spans="1:10">
      <c r="A263" s="3" t="s">
        <v>19</v>
      </c>
      <c r="B263" s="3" t="s">
        <v>17</v>
      </c>
      <c r="C263" s="9">
        <v>2008</v>
      </c>
      <c r="D263" s="3">
        <f>'reported positions'!D529-'reported positions'!D510-'estimated bilateral flows'!D1004-'estimated bilateral flows'!D1023-'estimated bilateral flows'!D1042-'estimated bilateral flows'!D1061</f>
        <v>-464.80743109589002</v>
      </c>
      <c r="E263" s="4">
        <f>'reported positions'!E529-'reported positions'!E510-'estimated bilateral flows'!E1004-'estimated bilateral flows'!E1023-'estimated bilateral flows'!E1042-'estimated bilateral flows'!E1061</f>
        <v>-95191.148630058655</v>
      </c>
      <c r="F263" s="3">
        <f>'reported positions'!F529-'reported positions'!F510-'estimated bilateral flows'!F1004-'estimated bilateral flows'!F1023-'estimated bilateral flows'!F1042-'estimated bilateral flows'!F1061</f>
        <v>-64862.594824379812</v>
      </c>
      <c r="G263" s="3">
        <f>'reported positions'!G529-'reported positions'!G510+'estimated bilateral flows'!G1004+'estimated bilateral flows'!G1023+'estimated bilateral flows'!G1042+'estimated bilateral flows'!G1061</f>
        <v>-2568.9966050505982</v>
      </c>
      <c r="H263" s="3">
        <f>'reported positions'!H529-'reported positions'!H510+'estimated bilateral flows'!H1004+'estimated bilateral flows'!H1023+'estimated bilateral flows'!H1042+'estimated bilateral flows'!H1061</f>
        <v>-49056.329299080935</v>
      </c>
      <c r="I263" s="3">
        <f>'reported positions'!I529-'reported positions'!I510+'estimated bilateral flows'!I1004+'estimated bilateral flows'!I1023+'estimated bilateral flows'!I1042+'estimated bilateral flows'!I1061</f>
        <v>-66556.368881800474</v>
      </c>
      <c r="J263" s="3">
        <f>'reported positions'!J529-'reported positions'!J510+'estimated bilateral flows'!J1004+'estimated bilateral flows'!J1023+'estimated bilateral flows'!J1042+'estimated bilateral flows'!J1061</f>
        <v>0</v>
      </c>
    </row>
    <row r="264" spans="1:10">
      <c r="A264" s="3" t="s">
        <v>19</v>
      </c>
      <c r="B264" s="3" t="s">
        <v>18</v>
      </c>
      <c r="C264" s="9">
        <v>2008</v>
      </c>
      <c r="D264" s="3">
        <f>'reported positions'!D530-'reported positions'!D511-'estimated bilateral flows'!D1005-'estimated bilateral flows'!D1024-'estimated bilateral flows'!D1043-'estimated bilateral flows'!D1062</f>
        <v>-105950.11744875861</v>
      </c>
      <c r="E264" s="4">
        <f>'reported positions'!E530-'reported positions'!E511-'estimated bilateral flows'!E1005-'estimated bilateral flows'!E1024-'estimated bilateral flows'!E1043-'estimated bilateral flows'!E1062</f>
        <v>-273676.34546976211</v>
      </c>
      <c r="F264" s="3">
        <f>'reported positions'!F530-'reported positions'!F511-'estimated bilateral flows'!F1005-'estimated bilateral flows'!F1024-'estimated bilateral flows'!F1043-'estimated bilateral flows'!F1062</f>
        <v>-165535.72360839069</v>
      </c>
      <c r="G264" s="3">
        <f>'reported positions'!G530-'reported positions'!G511+'estimated bilateral flows'!G1005+'estimated bilateral flows'!G1024+'estimated bilateral flows'!G1043+'estimated bilateral flows'!G1062</f>
        <v>-142534.2572122305</v>
      </c>
      <c r="H264" s="3">
        <f>'reported positions'!H530-'reported positions'!H511+'estimated bilateral flows'!H1005+'estimated bilateral flows'!H1024+'estimated bilateral flows'!H1043+'estimated bilateral flows'!H1062</f>
        <v>-361168.19917450193</v>
      </c>
      <c r="I264" s="3">
        <f>'reported positions'!I530-'reported positions'!I511+'estimated bilateral flows'!I1005+'estimated bilateral flows'!I1024+'estimated bilateral flows'!I1043+'estimated bilateral flows'!I1062</f>
        <v>-338248.72937677091</v>
      </c>
      <c r="J264" s="3">
        <f>'reported positions'!J530-'reported positions'!J511+'estimated bilateral flows'!J1005+'estimated bilateral flows'!J1024+'estimated bilateral flows'!J1043+'estimated bilateral flows'!J1062</f>
        <v>0</v>
      </c>
    </row>
    <row r="265" spans="1:10">
      <c r="A265" s="3" t="s">
        <v>19</v>
      </c>
      <c r="B265" s="3" t="s">
        <v>19</v>
      </c>
      <c r="C265" s="9">
        <v>2008</v>
      </c>
      <c r="D265" s="3">
        <f>'reported positions'!D531-'reported positions'!D512-'estimated bilateral flows'!D1006-'estimated bilateral flows'!D1025-'estimated bilateral flows'!D1044-'estimated bilateral flows'!D1063</f>
        <v>0</v>
      </c>
      <c r="E265" s="4">
        <f>'reported positions'!E531-'reported positions'!E512-'estimated bilateral flows'!E1006-'estimated bilateral flows'!E1025-'estimated bilateral flows'!E1044-'estimated bilateral flows'!E1063</f>
        <v>0</v>
      </c>
      <c r="F265" s="3">
        <f>'reported positions'!F531-'reported positions'!F512-'estimated bilateral flows'!F1006-'estimated bilateral flows'!F1025-'estimated bilateral flows'!F1044-'estimated bilateral flows'!F1063</f>
        <v>0</v>
      </c>
      <c r="G265" s="3">
        <f>'reported positions'!G531-'reported positions'!G512+'estimated bilateral flows'!G1006+'estimated bilateral flows'!G1025+'estimated bilateral flows'!G1044+'estimated bilateral flows'!G1063</f>
        <v>0</v>
      </c>
      <c r="H265" s="3">
        <f>'reported positions'!H531-'reported positions'!H512+'estimated bilateral flows'!H1006+'estimated bilateral flows'!H1025+'estimated bilateral flows'!H1044+'estimated bilateral flows'!H1063</f>
        <v>0</v>
      </c>
      <c r="I265" s="3">
        <f>'reported positions'!I531-'reported positions'!I512+'estimated bilateral flows'!I1006+'estimated bilateral flows'!I1025+'estimated bilateral flows'!I1044+'estimated bilateral flows'!I1063</f>
        <v>0</v>
      </c>
      <c r="J265" s="3">
        <f>'reported positions'!J531-'reported positions'!J512+'estimated bilateral flows'!J1006+'estimated bilateral flows'!J1025+'estimated bilateral flows'!J1044+'estimated bilateral flows'!J1063</f>
        <v>0</v>
      </c>
    </row>
    <row r="266" spans="1:10">
      <c r="A266" s="3" t="s">
        <v>19</v>
      </c>
      <c r="B266" s="3" t="s">
        <v>36</v>
      </c>
      <c r="C266" s="9">
        <v>2008</v>
      </c>
      <c r="D266" s="3">
        <f t="shared" ref="D266:J266" si="13">SUM(D249:D265)</f>
        <v>-506522.70814886462</v>
      </c>
      <c r="E266" s="3">
        <f t="shared" si="13"/>
        <v>-1331995.7297867036</v>
      </c>
      <c r="F266" s="3">
        <f t="shared" si="13"/>
        <v>-1146830.0924083067</v>
      </c>
      <c r="G266" s="3">
        <f t="shared" si="13"/>
        <v>-345443.00000000006</v>
      </c>
      <c r="H266" s="3">
        <f t="shared" si="13"/>
        <v>-2361227.3589302478</v>
      </c>
      <c r="I266" s="3">
        <f t="shared" si="13"/>
        <v>-2386547.3158740774</v>
      </c>
      <c r="J266" s="3">
        <f t="shared" si="13"/>
        <v>1879.8359361071157</v>
      </c>
    </row>
    <row r="267" spans="1:10">
      <c r="A267" s="3" t="s">
        <v>19</v>
      </c>
      <c r="B267" s="3" t="s">
        <v>38</v>
      </c>
      <c r="C267" s="9">
        <v>2008</v>
      </c>
      <c r="D267" s="3">
        <v>-86317</v>
      </c>
      <c r="E267" s="3">
        <v>-1364743</v>
      </c>
      <c r="F267" s="3">
        <v>-1244507</v>
      </c>
      <c r="G267" s="3">
        <v>-132091</v>
      </c>
      <c r="H267" s="3">
        <v>-2507915</v>
      </c>
      <c r="I267" s="3">
        <v>-2397916</v>
      </c>
      <c r="J267" s="3">
        <v>2442.9373310767878</v>
      </c>
    </row>
  </sheetData>
  <autoFilter ref="A1:J267"/>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O55"/>
  <sheetViews>
    <sheetView workbookViewId="0">
      <selection activeCell="F17" sqref="F17"/>
    </sheetView>
  </sheetViews>
  <sheetFormatPr defaultRowHeight="15"/>
  <cols>
    <col min="1" max="1" width="16" style="3" customWidth="1"/>
    <col min="2" max="9" width="9.28515625" style="3" bestFit="1" customWidth="1"/>
    <col min="10" max="10" width="11.7109375" style="3" customWidth="1"/>
    <col min="11" max="11" width="9.28515625" style="3" bestFit="1" customWidth="1"/>
    <col min="12" max="13" width="11.140625" style="3" customWidth="1"/>
    <col min="14" max="14" width="9.28515625" style="3" bestFit="1" customWidth="1"/>
    <col min="15" max="15" width="9.85546875" style="3" bestFit="1" customWidth="1"/>
    <col min="16" max="16384" width="9.140625" style="3"/>
  </cols>
  <sheetData>
    <row r="1" spans="1:15" ht="15.75" thickBot="1">
      <c r="A1" s="1" t="s">
        <v>104</v>
      </c>
      <c r="B1" s="57" t="s">
        <v>27</v>
      </c>
      <c r="C1" s="57"/>
      <c r="D1" s="57"/>
      <c r="E1" s="57"/>
      <c r="F1" s="57"/>
      <c r="G1" s="57"/>
      <c r="H1" s="57"/>
      <c r="I1" s="57"/>
      <c r="J1" s="57"/>
      <c r="K1" s="57"/>
      <c r="L1" s="57"/>
      <c r="M1" s="57"/>
      <c r="N1" s="57"/>
      <c r="O1" s="57"/>
    </row>
    <row r="2" spans="1:15" ht="30.75" thickTop="1">
      <c r="A2" s="10"/>
      <c r="B2" s="11" t="s">
        <v>3</v>
      </c>
      <c r="C2" s="11" t="s">
        <v>4</v>
      </c>
      <c r="D2" s="11" t="s">
        <v>5</v>
      </c>
      <c r="E2" s="11" t="s">
        <v>6</v>
      </c>
      <c r="F2" s="11" t="s">
        <v>7</v>
      </c>
      <c r="G2" s="11" t="s">
        <v>8</v>
      </c>
      <c r="H2" s="11" t="s">
        <v>9</v>
      </c>
      <c r="I2" s="11" t="s">
        <v>10</v>
      </c>
      <c r="J2" s="11" t="s">
        <v>13</v>
      </c>
      <c r="K2" s="11" t="s">
        <v>15</v>
      </c>
      <c r="L2" s="11" t="s">
        <v>16</v>
      </c>
      <c r="M2" s="11" t="s">
        <v>17</v>
      </c>
      <c r="N2" s="11" t="s">
        <v>18</v>
      </c>
      <c r="O2" s="11" t="s">
        <v>19</v>
      </c>
    </row>
    <row r="3" spans="1:15">
      <c r="A3" s="12" t="s">
        <v>3</v>
      </c>
      <c r="B3" s="13">
        <f t="array" ref="B3:O16">B24:O37-B42:O55</f>
        <v>0</v>
      </c>
      <c r="C3" s="14">
        <v>-4079.1287998036823</v>
      </c>
      <c r="D3" s="14">
        <v>612.76658000217083</v>
      </c>
      <c r="E3" s="14">
        <v>-2709.647780523967</v>
      </c>
      <c r="F3" s="14">
        <v>-36835.959059320783</v>
      </c>
      <c r="G3" s="14">
        <v>-6.7647911709785191</v>
      </c>
      <c r="H3" s="14">
        <v>-9.3967516560057758E-3</v>
      </c>
      <c r="I3" s="14">
        <v>-3948.3793908702892</v>
      </c>
      <c r="J3" s="14">
        <v>-4062.4913475238386</v>
      </c>
      <c r="K3" s="14">
        <v>-0.77789389249126573</v>
      </c>
      <c r="L3" s="14">
        <v>-255.99020095175675</v>
      </c>
      <c r="M3" s="14">
        <v>-1070.3077620064587</v>
      </c>
      <c r="N3" s="14">
        <v>-9536.7196828557662</v>
      </c>
      <c r="O3" s="14">
        <v>-100903.05959730373</v>
      </c>
    </row>
    <row r="4" spans="1:15">
      <c r="A4" s="12" t="s">
        <v>4</v>
      </c>
      <c r="B4" s="13">
        <v>4079.1287998036823</v>
      </c>
      <c r="C4" s="14">
        <v>0</v>
      </c>
      <c r="D4" s="14">
        <v>1159.8151543954548</v>
      </c>
      <c r="E4" s="14">
        <v>7864.3128104488587</v>
      </c>
      <c r="F4" s="14">
        <v>41308.925270947075</v>
      </c>
      <c r="G4" s="14">
        <v>2763.2101654777694</v>
      </c>
      <c r="H4" s="14">
        <v>1726.5359634515396</v>
      </c>
      <c r="I4" s="14">
        <v>7232.9862959546608</v>
      </c>
      <c r="J4" s="14">
        <v>3036.3410608793984</v>
      </c>
      <c r="K4" s="14">
        <v>1926.6196766583635</v>
      </c>
      <c r="L4" s="14">
        <v>1210.7459031248025</v>
      </c>
      <c r="M4" s="14">
        <v>707.16408706162701</v>
      </c>
      <c r="N4" s="14">
        <v>35989.361811478062</v>
      </c>
      <c r="O4" s="14">
        <v>-89550.18224287864</v>
      </c>
    </row>
    <row r="5" spans="1:15">
      <c r="A5" s="12" t="s">
        <v>5</v>
      </c>
      <c r="B5" s="13">
        <v>-612.76658000217083</v>
      </c>
      <c r="C5" s="14">
        <v>-1159.8151543954548</v>
      </c>
      <c r="D5" s="14">
        <v>0</v>
      </c>
      <c r="E5" s="14">
        <v>-13372.158730914391</v>
      </c>
      <c r="F5" s="14">
        <v>-29697.732327653495</v>
      </c>
      <c r="G5" s="14">
        <v>-64464.290214968481</v>
      </c>
      <c r="H5" s="14">
        <v>-8.0292697201787249</v>
      </c>
      <c r="I5" s="14">
        <v>-11263.893996058836</v>
      </c>
      <c r="J5" s="14">
        <v>-1308.559323180109</v>
      </c>
      <c r="K5" s="14">
        <v>-7.2306906655299299</v>
      </c>
      <c r="L5" s="14">
        <v>-1406.6776079039089</v>
      </c>
      <c r="M5" s="14">
        <v>-622.93037110505111</v>
      </c>
      <c r="N5" s="14">
        <v>-23307.032604135467</v>
      </c>
      <c r="O5" s="14">
        <v>-36920.658124860412</v>
      </c>
    </row>
    <row r="6" spans="1:15">
      <c r="A6" s="12" t="s">
        <v>6</v>
      </c>
      <c r="B6" s="13">
        <v>2709.647780523967</v>
      </c>
      <c r="C6" s="14">
        <v>-7864.3128104488587</v>
      </c>
      <c r="D6" s="14">
        <v>13372.158730914391</v>
      </c>
      <c r="E6" s="14">
        <v>0</v>
      </c>
      <c r="F6" s="14">
        <v>-46681.402547704041</v>
      </c>
      <c r="G6" s="14">
        <v>6133.7419133859121</v>
      </c>
      <c r="H6" s="14">
        <v>3554.940106856016</v>
      </c>
      <c r="I6" s="14">
        <v>405.99412537167882</v>
      </c>
      <c r="J6" s="14">
        <v>-7059.4926258713494</v>
      </c>
      <c r="K6" s="14">
        <v>-74.803232955542171</v>
      </c>
      <c r="L6" s="14">
        <v>-9174.9634121724266</v>
      </c>
      <c r="M6" s="14">
        <v>-1383.3180806096634</v>
      </c>
      <c r="N6" s="14">
        <v>-22143.614513876164</v>
      </c>
      <c r="O6" s="14">
        <v>-113854.70863728848</v>
      </c>
    </row>
    <row r="7" spans="1:15">
      <c r="A7" s="12" t="s">
        <v>7</v>
      </c>
      <c r="B7" s="13">
        <v>36835.959059320783</v>
      </c>
      <c r="C7" s="14">
        <v>-41308.925270947075</v>
      </c>
      <c r="D7" s="14">
        <v>29697.732327653495</v>
      </c>
      <c r="E7" s="14">
        <v>46681.402547704041</v>
      </c>
      <c r="F7" s="14">
        <v>0</v>
      </c>
      <c r="G7" s="14">
        <v>22587.032173041567</v>
      </c>
      <c r="H7" s="14">
        <v>46871.55395852209</v>
      </c>
      <c r="I7" s="14">
        <v>52976.559000014895</v>
      </c>
      <c r="J7" s="14">
        <v>-48374.445516609514</v>
      </c>
      <c r="K7" s="14">
        <v>37099.25386757974</v>
      </c>
      <c r="L7" s="14">
        <v>2930.3478007846334</v>
      </c>
      <c r="M7" s="14">
        <v>-40351.589090313646</v>
      </c>
      <c r="N7" s="14">
        <v>53354.82866543674</v>
      </c>
      <c r="O7" s="14">
        <v>-302370.85482309025</v>
      </c>
    </row>
    <row r="8" spans="1:15">
      <c r="A8" s="12" t="s">
        <v>8</v>
      </c>
      <c r="B8" s="13">
        <v>6.7647911709785191</v>
      </c>
      <c r="C8" s="14">
        <v>-2763.2101654777694</v>
      </c>
      <c r="D8" s="14">
        <v>64464.290214968481</v>
      </c>
      <c r="E8" s="14">
        <v>-6133.7419133859121</v>
      </c>
      <c r="F8" s="14">
        <v>-22587.032173041567</v>
      </c>
      <c r="G8" s="14">
        <v>0</v>
      </c>
      <c r="H8" s="14">
        <v>1159.0230794793511</v>
      </c>
      <c r="I8" s="14">
        <v>-7547.3115143655341</v>
      </c>
      <c r="J8" s="14">
        <v>-5406.0428670461843</v>
      </c>
      <c r="K8" s="14">
        <v>11.157823618582668</v>
      </c>
      <c r="L8" s="14">
        <v>-5422.0808880163186</v>
      </c>
      <c r="M8" s="14">
        <v>-811.43101932402737</v>
      </c>
      <c r="N8" s="14">
        <v>8031.2333343170703</v>
      </c>
      <c r="O8" s="14">
        <v>-53477.773454846727</v>
      </c>
    </row>
    <row r="9" spans="1:15">
      <c r="A9" s="12" t="s">
        <v>9</v>
      </c>
      <c r="B9" s="13">
        <v>9.3967516560057758E-3</v>
      </c>
      <c r="C9" s="14">
        <v>-1726.5359634515396</v>
      </c>
      <c r="D9" s="14">
        <v>8.0292697201787249</v>
      </c>
      <c r="E9" s="14">
        <v>-3554.940106856016</v>
      </c>
      <c r="F9" s="14">
        <v>-46871.55395852209</v>
      </c>
      <c r="G9" s="14">
        <v>-1159.0230794793511</v>
      </c>
      <c r="H9" s="14">
        <v>0</v>
      </c>
      <c r="I9" s="14">
        <v>-4536.2092358534755</v>
      </c>
      <c r="J9" s="14">
        <v>-4155.6606351991513</v>
      </c>
      <c r="K9" s="14">
        <v>0</v>
      </c>
      <c r="L9" s="14">
        <v>-8073.7496257171315</v>
      </c>
      <c r="M9" s="14">
        <v>-311.50443207683935</v>
      </c>
      <c r="N9" s="14">
        <v>-25971.645122277925</v>
      </c>
      <c r="O9" s="14">
        <v>-52799.020342917545</v>
      </c>
    </row>
    <row r="10" spans="1:15">
      <c r="A10" s="12" t="s">
        <v>10</v>
      </c>
      <c r="B10" s="13">
        <v>3948.3793908702892</v>
      </c>
      <c r="C10" s="14">
        <v>-7232.9862959546608</v>
      </c>
      <c r="D10" s="14">
        <v>11263.893996058836</v>
      </c>
      <c r="E10" s="14">
        <v>-405.99412537167882</v>
      </c>
      <c r="F10" s="14">
        <v>-52976.559000014895</v>
      </c>
      <c r="G10" s="14">
        <v>7547.3115143655341</v>
      </c>
      <c r="H10" s="14">
        <v>4536.2092358534755</v>
      </c>
      <c r="I10" s="14">
        <v>0</v>
      </c>
      <c r="J10" s="14">
        <v>-494.26595799667848</v>
      </c>
      <c r="K10" s="14">
        <v>3427.9842743173936</v>
      </c>
      <c r="L10" s="14">
        <v>4066.5250402743568</v>
      </c>
      <c r="M10" s="14">
        <v>-328.39949455325586</v>
      </c>
      <c r="N10" s="14">
        <v>-29373.112266407312</v>
      </c>
      <c r="O10" s="14">
        <v>-93657.094054514266</v>
      </c>
    </row>
    <row r="11" spans="1:15">
      <c r="A11" s="12" t="s">
        <v>13</v>
      </c>
      <c r="B11" s="13">
        <v>4062.4913475238386</v>
      </c>
      <c r="C11" s="14">
        <v>-3036.3410608793984</v>
      </c>
      <c r="D11" s="14">
        <v>1308.559323180109</v>
      </c>
      <c r="E11" s="14">
        <v>7059.4926258713494</v>
      </c>
      <c r="F11" s="14">
        <v>48374.445516609514</v>
      </c>
      <c r="G11" s="14">
        <v>5406.0428670461843</v>
      </c>
      <c r="H11" s="14">
        <v>4155.6606351991513</v>
      </c>
      <c r="I11" s="14">
        <v>494.26595799667848</v>
      </c>
      <c r="J11" s="14">
        <v>0</v>
      </c>
      <c r="K11" s="14">
        <v>6112.6521162432418</v>
      </c>
      <c r="L11" s="14">
        <v>-707.42778548483693</v>
      </c>
      <c r="M11" s="14">
        <v>10272.733899552844</v>
      </c>
      <c r="N11" s="14">
        <v>12967.479758684611</v>
      </c>
      <c r="O11" s="14">
        <v>-23621.655755939399</v>
      </c>
    </row>
    <row r="12" spans="1:15">
      <c r="A12" s="12" t="s">
        <v>15</v>
      </c>
      <c r="B12" s="13">
        <v>0.77789389249126573</v>
      </c>
      <c r="C12" s="14">
        <v>-1926.6196766583635</v>
      </c>
      <c r="D12" s="14">
        <v>7.2306906655299299</v>
      </c>
      <c r="E12" s="14">
        <v>74.803232955542171</v>
      </c>
      <c r="F12" s="14">
        <v>-37099.25386757974</v>
      </c>
      <c r="G12" s="14">
        <v>-11.157823618582668</v>
      </c>
      <c r="H12" s="14">
        <v>0</v>
      </c>
      <c r="I12" s="14">
        <v>-3427.9842743173936</v>
      </c>
      <c r="J12" s="14">
        <v>-6112.6521162432418</v>
      </c>
      <c r="K12" s="14">
        <v>0</v>
      </c>
      <c r="L12" s="14">
        <v>-528.22616425635999</v>
      </c>
      <c r="M12" s="14">
        <v>-3431.1702505231669</v>
      </c>
      <c r="N12" s="14">
        <v>-11482.013913898249</v>
      </c>
      <c r="O12" s="14">
        <v>-54779.195686845866</v>
      </c>
    </row>
    <row r="13" spans="1:15">
      <c r="A13" s="12" t="s">
        <v>16</v>
      </c>
      <c r="B13" s="13">
        <v>255.99020095175675</v>
      </c>
      <c r="C13" s="14">
        <v>-1210.7459031248025</v>
      </c>
      <c r="D13" s="14">
        <v>1406.6776079039089</v>
      </c>
      <c r="E13" s="14">
        <v>9174.9634121724266</v>
      </c>
      <c r="F13" s="14">
        <v>-2930.3478007846334</v>
      </c>
      <c r="G13" s="14">
        <v>5422.0808880163186</v>
      </c>
      <c r="H13" s="14">
        <v>8073.7496257171315</v>
      </c>
      <c r="I13" s="14">
        <v>-4066.5250402743568</v>
      </c>
      <c r="J13" s="14">
        <v>707.42778548483693</v>
      </c>
      <c r="K13" s="14">
        <v>528.22616425635999</v>
      </c>
      <c r="L13" s="14">
        <v>0</v>
      </c>
      <c r="M13" s="14">
        <v>-355.35017084187996</v>
      </c>
      <c r="N13" s="14">
        <v>-811.28215890069987</v>
      </c>
      <c r="O13" s="14">
        <v>-25941.494176204913</v>
      </c>
    </row>
    <row r="14" spans="1:15">
      <c r="A14" s="12" t="s">
        <v>17</v>
      </c>
      <c r="B14" s="13">
        <v>1070.3077620064587</v>
      </c>
      <c r="C14" s="14">
        <v>-707.16408706162701</v>
      </c>
      <c r="D14" s="14">
        <v>622.93037110505111</v>
      </c>
      <c r="E14" s="14">
        <v>1383.3180806096634</v>
      </c>
      <c r="F14" s="14">
        <v>40351.589090313646</v>
      </c>
      <c r="G14" s="14">
        <v>811.43101932402737</v>
      </c>
      <c r="H14" s="14">
        <v>311.50443207683935</v>
      </c>
      <c r="I14" s="14">
        <v>328.39949455325586</v>
      </c>
      <c r="J14" s="14">
        <v>-10272.733899552844</v>
      </c>
      <c r="K14" s="14">
        <v>3431.1702505231669</v>
      </c>
      <c r="L14" s="14">
        <v>355.35017084187996</v>
      </c>
      <c r="M14" s="14">
        <v>0</v>
      </c>
      <c r="N14" s="14">
        <v>-14340.793982105741</v>
      </c>
      <c r="O14" s="14">
        <v>-45710.218821765156</v>
      </c>
    </row>
    <row r="15" spans="1:15">
      <c r="A15" s="12" t="s">
        <v>18</v>
      </c>
      <c r="B15" s="13">
        <v>9536.7196828557662</v>
      </c>
      <c r="C15" s="14">
        <v>-35989.361811478062</v>
      </c>
      <c r="D15" s="14">
        <v>23307.032604135467</v>
      </c>
      <c r="E15" s="14">
        <v>22143.614513876164</v>
      </c>
      <c r="F15" s="14">
        <v>-53354.82866543674</v>
      </c>
      <c r="G15" s="14">
        <v>-8031.2333343170703</v>
      </c>
      <c r="H15" s="14">
        <v>25971.645122277925</v>
      </c>
      <c r="I15" s="14">
        <v>29373.112266407312</v>
      </c>
      <c r="J15" s="14">
        <v>-12967.479758684611</v>
      </c>
      <c r="K15" s="14">
        <v>11482.013913898249</v>
      </c>
      <c r="L15" s="14">
        <v>811.28215890069987</v>
      </c>
      <c r="M15" s="14">
        <v>14340.793982105741</v>
      </c>
      <c r="N15" s="14">
        <v>0</v>
      </c>
      <c r="O15" s="14">
        <v>-225292.31601284884</v>
      </c>
    </row>
    <row r="16" spans="1:15">
      <c r="A16" s="15" t="s">
        <v>19</v>
      </c>
      <c r="B16" s="16">
        <v>100903.05959730373</v>
      </c>
      <c r="C16" s="16">
        <v>89550.18224287864</v>
      </c>
      <c r="D16" s="16">
        <v>36920.658124860412</v>
      </c>
      <c r="E16" s="16">
        <v>113854.70863728848</v>
      </c>
      <c r="F16" s="16">
        <v>302370.85482309025</v>
      </c>
      <c r="G16" s="16">
        <v>53477.773454846727</v>
      </c>
      <c r="H16" s="16">
        <v>52799.020342917545</v>
      </c>
      <c r="I16" s="16">
        <v>93657.094054514266</v>
      </c>
      <c r="J16" s="16">
        <v>23621.655755939399</v>
      </c>
      <c r="K16" s="16">
        <v>54779.195686845866</v>
      </c>
      <c r="L16" s="16">
        <v>25941.494176204913</v>
      </c>
      <c r="M16" s="16">
        <v>45710.218821765156</v>
      </c>
      <c r="N16" s="16">
        <v>225292.31601284884</v>
      </c>
      <c r="O16" s="16">
        <v>0</v>
      </c>
    </row>
    <row r="17" spans="1:15">
      <c r="A17" s="17" t="s">
        <v>37</v>
      </c>
      <c r="B17" s="18">
        <f>SUM(B3:B16)</f>
        <v>162796.46912297321</v>
      </c>
      <c r="C17" s="18">
        <f t="shared" ref="C17:O17" si="0">SUM(C3:C16)</f>
        <v>-19454.964756802641</v>
      </c>
      <c r="D17" s="18">
        <f>SUM(D3:D16)</f>
        <v>184151.77499556346</v>
      </c>
      <c r="E17" s="18">
        <f t="shared" si="0"/>
        <v>182060.13320387457</v>
      </c>
      <c r="F17" s="18">
        <f t="shared" si="0"/>
        <v>103371.14530090251</v>
      </c>
      <c r="G17" s="18">
        <f t="shared" si="0"/>
        <v>30476.15475194958</v>
      </c>
      <c r="H17" s="18">
        <f t="shared" si="0"/>
        <v>149151.80383587923</v>
      </c>
      <c r="I17" s="19">
        <f t="shared" si="0"/>
        <v>149678.10774307288</v>
      </c>
      <c r="J17" s="19">
        <f t="shared" si="0"/>
        <v>-72848.399445603893</v>
      </c>
      <c r="K17" s="19">
        <f t="shared" si="0"/>
        <v>118715.4619564274</v>
      </c>
      <c r="L17" s="19">
        <f t="shared" si="0"/>
        <v>9746.6295656285474</v>
      </c>
      <c r="M17" s="19">
        <f t="shared" si="0"/>
        <v>22364.910119131386</v>
      </c>
      <c r="N17" s="19">
        <f t="shared" si="0"/>
        <v>198669.00533830799</v>
      </c>
      <c r="O17" s="19">
        <f t="shared" si="0"/>
        <v>-1218878.2317313042</v>
      </c>
    </row>
    <row r="18" spans="1:15">
      <c r="A18" s="17"/>
      <c r="B18" s="18"/>
      <c r="C18" s="18"/>
      <c r="D18" s="18"/>
      <c r="E18" s="18"/>
      <c r="F18" s="18"/>
      <c r="G18" s="18"/>
      <c r="H18" s="18"/>
      <c r="I18" s="19"/>
      <c r="J18" s="19"/>
      <c r="K18" s="19"/>
      <c r="L18" s="19"/>
      <c r="M18" s="19"/>
      <c r="N18" s="19"/>
      <c r="O18" s="19"/>
    </row>
    <row r="22" spans="1:15">
      <c r="B22" s="58" t="s">
        <v>28</v>
      </c>
      <c r="C22" s="58"/>
      <c r="D22" s="58"/>
      <c r="E22" s="58"/>
      <c r="F22" s="58"/>
      <c r="G22" s="58"/>
      <c r="H22" s="58"/>
      <c r="I22" s="58"/>
      <c r="J22" s="58"/>
      <c r="K22" s="58"/>
      <c r="L22" s="58"/>
      <c r="M22" s="58"/>
      <c r="N22" s="58"/>
      <c r="O22" s="58"/>
    </row>
    <row r="23" spans="1:15" ht="30">
      <c r="B23" s="15" t="s">
        <v>3</v>
      </c>
      <c r="C23" s="15" t="s">
        <v>4</v>
      </c>
      <c r="D23" s="20" t="s">
        <v>5</v>
      </c>
      <c r="E23" s="21" t="s">
        <v>6</v>
      </c>
      <c r="F23" s="21" t="s">
        <v>7</v>
      </c>
      <c r="G23" s="21" t="s">
        <v>8</v>
      </c>
      <c r="H23" s="15" t="s">
        <v>9</v>
      </c>
      <c r="I23" s="15" t="s">
        <v>10</v>
      </c>
      <c r="J23" s="21" t="s">
        <v>13</v>
      </c>
      <c r="K23" s="21" t="s">
        <v>15</v>
      </c>
      <c r="L23" s="21" t="s">
        <v>16</v>
      </c>
      <c r="M23" s="21" t="s">
        <v>17</v>
      </c>
      <c r="N23" s="21" t="s">
        <v>18</v>
      </c>
      <c r="O23" s="21" t="s">
        <v>19</v>
      </c>
    </row>
    <row r="24" spans="1:15">
      <c r="A24" s="22" t="s">
        <v>3</v>
      </c>
      <c r="B24" s="3">
        <f>valuations!I2</f>
        <v>0</v>
      </c>
      <c r="C24" s="3">
        <f>valuations!I21</f>
        <v>-4106.6210372731466</v>
      </c>
      <c r="D24" s="3">
        <f>valuations!I40</f>
        <v>599.84064000000001</v>
      </c>
      <c r="E24" s="3">
        <f>valuations!I59</f>
        <v>-2708.9553299786353</v>
      </c>
      <c r="F24" s="3">
        <f>valuations!I78</f>
        <v>-36948.714138668249</v>
      </c>
      <c r="G24" s="3">
        <f>valuations!I97</f>
        <v>-7.2978321620697155</v>
      </c>
      <c r="H24" s="3">
        <f>valuations!I116</f>
        <v>1.65101640697554E-2</v>
      </c>
      <c r="I24" s="3">
        <f>valuations!I135</f>
        <v>-3946.9625753080181</v>
      </c>
      <c r="J24" s="3">
        <f>valuations!I154</f>
        <v>-4065.8312863055203</v>
      </c>
      <c r="K24" s="3">
        <f>valuations!I173</f>
        <v>-2.0659116187228372</v>
      </c>
      <c r="L24" s="3">
        <f>valuations!I192</f>
        <v>-255.76166099102403</v>
      </c>
      <c r="M24" s="3">
        <f>valuations!I211</f>
        <v>-1031.714098290209</v>
      </c>
      <c r="N24" s="3">
        <f>valuations!I230</f>
        <v>-9528.9993187999116</v>
      </c>
      <c r="O24" s="3">
        <f>valuations!I249</f>
        <v>-100571.87312704482</v>
      </c>
    </row>
    <row r="25" spans="1:15">
      <c r="A25" s="22" t="s">
        <v>4</v>
      </c>
      <c r="B25" s="3">
        <f>valuations!I3</f>
        <v>-27.492237469464499</v>
      </c>
      <c r="C25" s="3">
        <f>valuations!I22</f>
        <v>0</v>
      </c>
      <c r="D25" s="3">
        <f>valuations!I41</f>
        <v>0</v>
      </c>
      <c r="E25" s="3">
        <f>valuations!I60</f>
        <v>-216.16912112254718</v>
      </c>
      <c r="F25" s="3">
        <f>valuations!I79</f>
        <v>-6843.7650254787522</v>
      </c>
      <c r="G25" s="3">
        <f>valuations!I98</f>
        <v>-861.3495488510215</v>
      </c>
      <c r="H25" s="3">
        <f>valuations!I117</f>
        <v>5.4912218060437503</v>
      </c>
      <c r="I25" s="3">
        <f>valuations!I136</f>
        <v>-7666.6106234475374</v>
      </c>
      <c r="J25" s="3">
        <f>valuations!I155</f>
        <v>-6891.1463068547637</v>
      </c>
      <c r="K25" s="3">
        <f>valuations!I174</f>
        <v>-21.889806852758301</v>
      </c>
      <c r="L25" s="3">
        <f>valuations!I193</f>
        <v>-425.23962626334952</v>
      </c>
      <c r="M25" s="3">
        <f>valuations!I212</f>
        <v>-3656.6685263361446</v>
      </c>
      <c r="N25" s="3">
        <f>valuations!I231</f>
        <v>3930.0482720559553</v>
      </c>
      <c r="O25" s="3">
        <f>valuations!I250</f>
        <v>-198886.33008256493</v>
      </c>
    </row>
    <row r="26" spans="1:15">
      <c r="A26" s="22" t="s">
        <v>5</v>
      </c>
      <c r="B26" s="3">
        <f>valuations!I4</f>
        <v>-12.925940002170837</v>
      </c>
      <c r="C26" s="3">
        <f>valuations!I23</f>
        <v>-1159.8151543954548</v>
      </c>
      <c r="D26" s="3">
        <f>valuations!I42</f>
        <v>0</v>
      </c>
      <c r="E26" s="3">
        <f>valuations!I61</f>
        <v>-13372.158730914391</v>
      </c>
      <c r="F26" s="3">
        <f>valuations!I80</f>
        <v>-27745.869927653494</v>
      </c>
      <c r="G26" s="3">
        <f>valuations!I99</f>
        <v>-68549.16826804317</v>
      </c>
      <c r="H26" s="3">
        <f>valuations!I118</f>
        <v>-8.0292697201787249</v>
      </c>
      <c r="I26" s="3">
        <f>valuations!I137</f>
        <v>-11263.893996058836</v>
      </c>
      <c r="J26" s="3">
        <f>valuations!I156</f>
        <v>-1308.559323180109</v>
      </c>
      <c r="K26" s="3">
        <f>valuations!I175</f>
        <v>-7.2306906655299299</v>
      </c>
      <c r="L26" s="3">
        <f>valuations!I194</f>
        <v>-1406.6776079039089</v>
      </c>
      <c r="M26" s="3">
        <f>valuations!I213</f>
        <v>-622.93037110505111</v>
      </c>
      <c r="N26" s="3">
        <f>valuations!I232</f>
        <v>-23307.032604135467</v>
      </c>
      <c r="O26" s="3">
        <f>valuations!I251</f>
        <v>-42413.315551668362</v>
      </c>
    </row>
    <row r="27" spans="1:15">
      <c r="A27" s="22" t="s">
        <v>6</v>
      </c>
      <c r="B27" s="3">
        <f>valuations!I5</f>
        <v>0.69245054533163042</v>
      </c>
      <c r="C27" s="3">
        <f>valuations!I24</f>
        <v>-8080.4819315714058</v>
      </c>
      <c r="D27" s="3">
        <f>valuations!I43</f>
        <v>0</v>
      </c>
      <c r="E27" s="3">
        <f>valuations!I62</f>
        <v>-1616.8452222064859</v>
      </c>
      <c r="F27" s="3">
        <f>valuations!I81</f>
        <v>-59093.46505403379</v>
      </c>
      <c r="G27" s="3">
        <f>valuations!I100</f>
        <v>-4119.2715663577846</v>
      </c>
      <c r="H27" s="3">
        <f>valuations!I119</f>
        <v>-40.612825309104906</v>
      </c>
      <c r="I27" s="3">
        <f>valuations!I138</f>
        <v>-1965.4456681348652</v>
      </c>
      <c r="J27" s="3">
        <f>valuations!I157</f>
        <v>-8750.96001905913</v>
      </c>
      <c r="K27" s="3">
        <f>valuations!I176</f>
        <v>10.967044190638582</v>
      </c>
      <c r="L27" s="3">
        <f>valuations!I195</f>
        <v>-10745.941689295838</v>
      </c>
      <c r="M27" s="3">
        <f>valuations!I214</f>
        <v>-1492.4314012141465</v>
      </c>
      <c r="N27" s="3">
        <f>valuations!I233</f>
        <v>-19291.243050722158</v>
      </c>
      <c r="O27" s="3">
        <f>valuations!I252</f>
        <v>-118008.75973124949</v>
      </c>
    </row>
    <row r="28" spans="1:15">
      <c r="A28" s="22" t="s">
        <v>7</v>
      </c>
      <c r="B28" s="3">
        <f>valuations!I6</f>
        <v>-112.75507934746332</v>
      </c>
      <c r="C28" s="3">
        <f>valuations!I25</f>
        <v>-48152.690296425826</v>
      </c>
      <c r="D28" s="3">
        <f>valuations!I44</f>
        <v>1951.8624</v>
      </c>
      <c r="E28" s="3">
        <f>valuations!I63</f>
        <v>-12412.062506329745</v>
      </c>
      <c r="F28" s="3">
        <f>valuations!I82</f>
        <v>0</v>
      </c>
      <c r="G28" s="3">
        <f>valuations!I101</f>
        <v>-18400.973174212508</v>
      </c>
      <c r="H28" s="3">
        <f>valuations!I120</f>
        <v>-293.52338173501369</v>
      </c>
      <c r="I28" s="3">
        <f>valuations!I139</f>
        <v>-58613.179923982709</v>
      </c>
      <c r="J28" s="3">
        <f>valuations!I158</f>
        <v>-132208.47742787626</v>
      </c>
      <c r="K28" s="3">
        <f>valuations!I177</f>
        <v>-818.44299706506342</v>
      </c>
      <c r="L28" s="3">
        <f>valuations!I196</f>
        <v>-11850.274008337434</v>
      </c>
      <c r="M28" s="3">
        <f>valuations!I215</f>
        <v>-96824.358606230366</v>
      </c>
      <c r="N28" s="3">
        <f>valuations!I234</f>
        <v>-158140.56933927533</v>
      </c>
      <c r="O28" s="3">
        <f>valuations!I253</f>
        <v>-630219.24240175763</v>
      </c>
    </row>
    <row r="29" spans="1:15">
      <c r="A29" s="22" t="s">
        <v>8</v>
      </c>
      <c r="B29" s="3">
        <f>valuations!I7</f>
        <v>-0.53304099109119663</v>
      </c>
      <c r="C29" s="3">
        <f>valuations!I26</f>
        <v>-3624.559714328791</v>
      </c>
      <c r="D29" s="3">
        <f>valuations!I45</f>
        <v>-4084.8780530746899</v>
      </c>
      <c r="E29" s="3">
        <f>valuations!I64</f>
        <v>-10253.013479743697</v>
      </c>
      <c r="F29" s="3">
        <f>valuations!I83</f>
        <v>-40988.005347254075</v>
      </c>
      <c r="G29" s="3">
        <f>valuations!I102</f>
        <v>0</v>
      </c>
      <c r="H29" s="3">
        <f>valuations!I121</f>
        <v>3.7614049558894456</v>
      </c>
      <c r="I29" s="3">
        <f>valuations!I140</f>
        <v>-10587.636329036388</v>
      </c>
      <c r="J29" s="3">
        <f>valuations!I159</f>
        <v>-7067.58095524078</v>
      </c>
      <c r="K29" s="3">
        <f>valuations!I178</f>
        <v>7</v>
      </c>
      <c r="L29" s="3">
        <f>valuations!I197</f>
        <v>-7380.1404888201378</v>
      </c>
      <c r="M29" s="3">
        <f>valuations!I216</f>
        <v>-1211.4249420206286</v>
      </c>
      <c r="N29" s="3">
        <f>valuations!I235</f>
        <v>-14065.020508510754</v>
      </c>
      <c r="O29" s="3">
        <f>valuations!I254</f>
        <v>-58069.381602861278</v>
      </c>
    </row>
    <row r="30" spans="1:15">
      <c r="A30" s="22" t="s">
        <v>9</v>
      </c>
      <c r="B30" s="3">
        <f>valuations!I8</f>
        <v>2.5906915725761176E-2</v>
      </c>
      <c r="C30" s="3">
        <f>valuations!I27</f>
        <v>-1721.0447416454958</v>
      </c>
      <c r="D30" s="3">
        <f>valuations!I46</f>
        <v>0</v>
      </c>
      <c r="E30" s="3">
        <f>valuations!I65</f>
        <v>-3595.5529321651211</v>
      </c>
      <c r="F30" s="3">
        <f>valuations!I84</f>
        <v>-47165.077340257107</v>
      </c>
      <c r="G30" s="3">
        <f>valuations!I103</f>
        <v>-1155.2616745234616</v>
      </c>
      <c r="H30" s="3">
        <f>valuations!I122</f>
        <v>0</v>
      </c>
      <c r="I30" s="3">
        <f>valuations!I141</f>
        <v>-4536.2092358534755</v>
      </c>
      <c r="J30" s="3">
        <f>valuations!I160</f>
        <v>-4174.0086757995896</v>
      </c>
      <c r="K30" s="3">
        <f>valuations!I179</f>
        <v>0</v>
      </c>
      <c r="L30" s="3">
        <f>valuations!I198</f>
        <v>-8073.0043731334645</v>
      </c>
      <c r="M30" s="3">
        <f>valuations!I217</f>
        <v>-258.41001457606546</v>
      </c>
      <c r="N30" s="3">
        <f>valuations!I236</f>
        <v>-25958.915961045223</v>
      </c>
      <c r="O30" s="3">
        <f>valuations!I255</f>
        <v>-52734.781512540991</v>
      </c>
    </row>
    <row r="31" spans="1:15">
      <c r="A31" s="22" t="s">
        <v>10</v>
      </c>
      <c r="B31" s="3">
        <f>valuations!I9</f>
        <v>1.41681556227118</v>
      </c>
      <c r="C31" s="3">
        <f>valuations!I28</f>
        <v>-14899.596919402198</v>
      </c>
      <c r="D31" s="3">
        <f>valuations!I47</f>
        <v>0</v>
      </c>
      <c r="E31" s="3">
        <f>valuations!I66</f>
        <v>-2371.439793506544</v>
      </c>
      <c r="F31" s="3">
        <f>valuations!I85</f>
        <v>-111589.7389239976</v>
      </c>
      <c r="G31" s="3">
        <f>valuations!I104</f>
        <v>-3040.3248146708543</v>
      </c>
      <c r="H31" s="3">
        <f>valuations!I123</f>
        <v>0</v>
      </c>
      <c r="I31" s="3">
        <f>valuations!I142</f>
        <v>0</v>
      </c>
      <c r="J31" s="3">
        <f>valuations!I161</f>
        <v>-20373.412886943377</v>
      </c>
      <c r="K31" s="3">
        <f>valuations!I180</f>
        <v>-1.0329558093614186</v>
      </c>
      <c r="L31" s="3">
        <f>valuations!I199</f>
        <v>-54.590890364114784</v>
      </c>
      <c r="M31" s="3">
        <f>valuations!I218</f>
        <v>-4866.3183634779671</v>
      </c>
      <c r="N31" s="3">
        <f>valuations!I237</f>
        <v>-52866.675146710077</v>
      </c>
      <c r="O31" s="3">
        <f>valuations!I256</f>
        <v>-181753.52353110429</v>
      </c>
    </row>
    <row r="32" spans="1:15">
      <c r="A32" s="22" t="s">
        <v>13</v>
      </c>
      <c r="B32" s="3">
        <f>valuations!I12</f>
        <v>-3.3399387816818522</v>
      </c>
      <c r="C32" s="3">
        <f>valuations!I31</f>
        <v>-9927.487367734162</v>
      </c>
      <c r="D32" s="3">
        <f>valuations!I50</f>
        <v>0</v>
      </c>
      <c r="E32" s="3">
        <f>valuations!I69</f>
        <v>-1691.4673931877801</v>
      </c>
      <c r="F32" s="3">
        <f>valuations!I88</f>
        <v>-83834.031911266749</v>
      </c>
      <c r="G32" s="3">
        <f>valuations!I107</f>
        <v>-1661.5380881945955</v>
      </c>
      <c r="H32" s="3">
        <f>valuations!I126</f>
        <v>-18.34804060043858</v>
      </c>
      <c r="I32" s="3">
        <f>valuations!I145</f>
        <v>-19879.146928946699</v>
      </c>
      <c r="J32" s="3">
        <f>valuations!I164</f>
        <v>-27474.506448925367</v>
      </c>
      <c r="K32" s="3">
        <f>valuations!I183</f>
        <v>-241.59329545844295</v>
      </c>
      <c r="L32" s="3">
        <f>valuations!I202</f>
        <v>-3847.6322098214991</v>
      </c>
      <c r="M32" s="3">
        <f>valuations!I221</f>
        <v>-4370.1802198662817</v>
      </c>
      <c r="N32" s="3">
        <f>valuations!I240</f>
        <v>-29917.120185825341</v>
      </c>
      <c r="O32" s="3">
        <f>valuations!I259</f>
        <v>-148402.86456376628</v>
      </c>
    </row>
    <row r="33" spans="1:15">
      <c r="A33" s="22" t="s">
        <v>15</v>
      </c>
      <c r="B33" s="3">
        <f>valuations!I14</f>
        <v>-1.2880177262315715</v>
      </c>
      <c r="C33" s="3">
        <f>valuations!I33</f>
        <v>-1948.5094835111217</v>
      </c>
      <c r="D33" s="3">
        <f>valuations!I52</f>
        <v>0</v>
      </c>
      <c r="E33" s="3">
        <f>valuations!I71</f>
        <v>85.770277146180746</v>
      </c>
      <c r="F33" s="3">
        <f>valuations!I90</f>
        <v>-37917.6968646448</v>
      </c>
      <c r="G33" s="3">
        <f>valuations!I109</f>
        <v>-4.1578236185826674</v>
      </c>
      <c r="H33" s="3">
        <f>valuations!I128</f>
        <v>0</v>
      </c>
      <c r="I33" s="3">
        <f>valuations!I147</f>
        <v>-3429.0172301267548</v>
      </c>
      <c r="J33" s="3">
        <f>valuations!I166</f>
        <v>-6354.245411701685</v>
      </c>
      <c r="K33" s="3">
        <f>valuations!I185</f>
        <v>0</v>
      </c>
      <c r="L33" s="3">
        <f>valuations!I204</f>
        <v>-529.25912006572139</v>
      </c>
      <c r="M33" s="3">
        <f>valuations!I223</f>
        <v>-3486.1146432754908</v>
      </c>
      <c r="N33" s="3">
        <f>valuations!I242</f>
        <v>-11727.658640321986</v>
      </c>
      <c r="O33" s="3">
        <f>valuations!I261</f>
        <v>-54640.908367584547</v>
      </c>
    </row>
    <row r="34" spans="1:15">
      <c r="A34" s="22" t="s">
        <v>16</v>
      </c>
      <c r="B34" s="3">
        <f>valuations!I15</f>
        <v>0.22853996073272237</v>
      </c>
      <c r="C34" s="3">
        <f>valuations!I34</f>
        <v>-1635.9855293881519</v>
      </c>
      <c r="D34" s="3">
        <f>valuations!I53</f>
        <v>0</v>
      </c>
      <c r="E34" s="3">
        <f>valuations!I72</f>
        <v>-1570.9782771234122</v>
      </c>
      <c r="F34" s="3">
        <f>valuations!I91</f>
        <v>-14780.621809122067</v>
      </c>
      <c r="G34" s="3">
        <f>valuations!I110</f>
        <v>-1958.0596008038187</v>
      </c>
      <c r="H34" s="3">
        <f>valuations!I129</f>
        <v>0.74525258366669478</v>
      </c>
      <c r="I34" s="3">
        <f>valuations!I148</f>
        <v>-4121.1159306384716</v>
      </c>
      <c r="J34" s="3">
        <f>valuations!I167</f>
        <v>-3140.2044243366622</v>
      </c>
      <c r="K34" s="3">
        <f>valuations!I186</f>
        <v>-1.0329558093614186</v>
      </c>
      <c r="L34" s="3">
        <f>valuations!I205</f>
        <v>0</v>
      </c>
      <c r="M34" s="3">
        <f>valuations!I224</f>
        <v>-633.7009300149756</v>
      </c>
      <c r="N34" s="3">
        <f>valuations!I243</f>
        <v>-8281.8251137036841</v>
      </c>
      <c r="O34" s="3">
        <f>valuations!I262</f>
        <v>-31570.12903911783</v>
      </c>
    </row>
    <row r="35" spans="1:15">
      <c r="A35" s="22" t="s">
        <v>17</v>
      </c>
      <c r="B35" s="3">
        <f>valuations!I16</f>
        <v>38.593663716249623</v>
      </c>
      <c r="C35" s="3">
        <f>valuations!I35</f>
        <v>-4363.8326133977716</v>
      </c>
      <c r="D35" s="3">
        <f>valuations!I54</f>
        <v>0</v>
      </c>
      <c r="E35" s="3">
        <f>valuations!I73</f>
        <v>-109.11332060448306</v>
      </c>
      <c r="F35" s="3">
        <f>valuations!I92</f>
        <v>-56472.76951591672</v>
      </c>
      <c r="G35" s="3">
        <f>valuations!I111</f>
        <v>-399.99392269660126</v>
      </c>
      <c r="H35" s="3">
        <f>valuations!I130</f>
        <v>53.094417500773901</v>
      </c>
      <c r="I35" s="3">
        <f>valuations!I149</f>
        <v>-4537.9188689247112</v>
      </c>
      <c r="J35" s="3">
        <f>valuations!I168</f>
        <v>-14642.914119419125</v>
      </c>
      <c r="K35" s="3">
        <f>valuations!I187</f>
        <v>-54.944392752323694</v>
      </c>
      <c r="L35" s="3">
        <f>valuations!I206</f>
        <v>-278.35075917309564</v>
      </c>
      <c r="M35" s="3">
        <f>valuations!I225</f>
        <v>0</v>
      </c>
      <c r="N35" s="3">
        <f>valuations!I244</f>
        <v>-27278.988981300008</v>
      </c>
      <c r="O35" s="3">
        <f>valuations!I263</f>
        <v>-66556.368881800474</v>
      </c>
    </row>
    <row r="36" spans="1:15">
      <c r="A36" s="22" t="s">
        <v>18</v>
      </c>
      <c r="B36" s="3">
        <f>valuations!I17</f>
        <v>7.7203640558544322</v>
      </c>
      <c r="C36" s="3">
        <f>valuations!I36</f>
        <v>-32059.31353942211</v>
      </c>
      <c r="D36" s="3">
        <f>valuations!I55</f>
        <v>0</v>
      </c>
      <c r="E36" s="3">
        <f>valuations!I74</f>
        <v>2852.3714631540051</v>
      </c>
      <c r="F36" s="3">
        <f>valuations!I93</f>
        <v>-211495.39800471207</v>
      </c>
      <c r="G36" s="3">
        <f>valuations!I112</f>
        <v>-22096.253842827824</v>
      </c>
      <c r="H36" s="3">
        <f>valuations!I131</f>
        <v>12.729161232702463</v>
      </c>
      <c r="I36" s="3">
        <f>valuations!I150</f>
        <v>-23493.562880302765</v>
      </c>
      <c r="J36" s="3">
        <f>valuations!I169</f>
        <v>-42884.599944509951</v>
      </c>
      <c r="K36" s="3">
        <f>valuations!I188</f>
        <v>-245.64472642373821</v>
      </c>
      <c r="L36" s="3">
        <f>valuations!I207</f>
        <v>-7470.5429548029842</v>
      </c>
      <c r="M36" s="3">
        <f>valuations!I226</f>
        <v>-12938.194999194267</v>
      </c>
      <c r="N36" s="3">
        <f>valuations!I245</f>
        <v>0</v>
      </c>
      <c r="O36" s="3">
        <f>valuations!I264</f>
        <v>-338248.72937677091</v>
      </c>
    </row>
    <row r="37" spans="1:15">
      <c r="A37" s="22" t="s">
        <v>19</v>
      </c>
      <c r="B37" s="3">
        <f>valuations!I18</f>
        <v>331.18647025891011</v>
      </c>
      <c r="C37" s="3">
        <f>valuations!I37</f>
        <v>-109336.14783968629</v>
      </c>
      <c r="D37" s="3">
        <f>valuations!I56</f>
        <v>-5492.6574268079466</v>
      </c>
      <c r="E37" s="3">
        <f>valuations!I75</f>
        <v>-4154.0510939610031</v>
      </c>
      <c r="F37" s="3">
        <f>valuations!I94</f>
        <v>-327848.38757866737</v>
      </c>
      <c r="G37" s="3">
        <f>valuations!I113</f>
        <v>-4591.6081480145531</v>
      </c>
      <c r="H37" s="3">
        <f>valuations!I132</f>
        <v>64.238830376553139</v>
      </c>
      <c r="I37" s="3">
        <f>valuations!I151</f>
        <v>-88096.429476590027</v>
      </c>
      <c r="J37" s="3">
        <f>valuations!I170</f>
        <v>-124781.20880782689</v>
      </c>
      <c r="K37" s="3">
        <f>valuations!I189</f>
        <v>138.28731926131715</v>
      </c>
      <c r="L37" s="3">
        <f>valuations!I208</f>
        <v>-5628.6348629129188</v>
      </c>
      <c r="M37" s="3">
        <f>valuations!I227</f>
        <v>-20846.150060035317</v>
      </c>
      <c r="N37" s="3">
        <f>valuations!I246</f>
        <v>-112956.41336392207</v>
      </c>
      <c r="O37" s="3">
        <f>valuations!I265</f>
        <v>0</v>
      </c>
    </row>
    <row r="40" spans="1:15">
      <c r="B40" s="58" t="s">
        <v>30</v>
      </c>
      <c r="C40" s="58"/>
      <c r="D40" s="58"/>
      <c r="E40" s="58"/>
      <c r="F40" s="58"/>
      <c r="G40" s="58"/>
      <c r="H40" s="58"/>
      <c r="I40" s="58"/>
      <c r="J40" s="58"/>
      <c r="K40" s="58"/>
      <c r="L40" s="58"/>
      <c r="M40" s="58"/>
      <c r="N40" s="58"/>
      <c r="O40" s="58"/>
    </row>
    <row r="41" spans="1:15" ht="30">
      <c r="B41" s="15" t="s">
        <v>3</v>
      </c>
      <c r="C41" s="15" t="s">
        <v>4</v>
      </c>
      <c r="D41" s="20" t="s">
        <v>5</v>
      </c>
      <c r="E41" s="21" t="s">
        <v>6</v>
      </c>
      <c r="F41" s="21" t="s">
        <v>7</v>
      </c>
      <c r="G41" s="21" t="s">
        <v>8</v>
      </c>
      <c r="H41" s="15" t="s">
        <v>9</v>
      </c>
      <c r="I41" s="15" t="s">
        <v>10</v>
      </c>
      <c r="J41" s="21" t="s">
        <v>13</v>
      </c>
      <c r="K41" s="21" t="s">
        <v>15</v>
      </c>
      <c r="L41" s="21" t="s">
        <v>16</v>
      </c>
      <c r="M41" s="21" t="s">
        <v>17</v>
      </c>
      <c r="N41" s="21" t="s">
        <v>18</v>
      </c>
      <c r="O41" s="21" t="s">
        <v>19</v>
      </c>
    </row>
    <row r="42" spans="1:15">
      <c r="A42" s="22" t="s">
        <v>3</v>
      </c>
      <c r="B42" s="3">
        <f t="array" ref="B42:O55">TRANSPOSE(B24:O37)</f>
        <v>0</v>
      </c>
      <c r="C42" s="3">
        <v>-27.492237469464499</v>
      </c>
      <c r="D42" s="3">
        <v>-12.925940002170837</v>
      </c>
      <c r="E42" s="3">
        <v>0.69245054533163042</v>
      </c>
      <c r="F42" s="3">
        <v>-112.75507934746332</v>
      </c>
      <c r="G42" s="3">
        <v>-0.53304099109119663</v>
      </c>
      <c r="H42" s="3">
        <v>2.5906915725761176E-2</v>
      </c>
      <c r="I42" s="3">
        <v>1.41681556227118</v>
      </c>
      <c r="J42" s="3">
        <v>-3.3399387816818522</v>
      </c>
      <c r="K42" s="3">
        <v>-1.2880177262315715</v>
      </c>
      <c r="L42" s="3">
        <v>0.22853996073272237</v>
      </c>
      <c r="M42" s="3">
        <v>38.593663716249623</v>
      </c>
      <c r="N42" s="3">
        <v>7.7203640558544322</v>
      </c>
      <c r="O42" s="3">
        <v>331.18647025891011</v>
      </c>
    </row>
    <row r="43" spans="1:15">
      <c r="A43" s="22" t="s">
        <v>4</v>
      </c>
      <c r="B43" s="3">
        <v>-4106.6210372731466</v>
      </c>
      <c r="C43" s="3">
        <v>0</v>
      </c>
      <c r="D43" s="3">
        <v>-1159.8151543954548</v>
      </c>
      <c r="E43" s="3">
        <v>-8080.4819315714058</v>
      </c>
      <c r="F43" s="3">
        <v>-48152.690296425826</v>
      </c>
      <c r="G43" s="3">
        <v>-3624.559714328791</v>
      </c>
      <c r="H43" s="3">
        <v>-1721.0447416454958</v>
      </c>
      <c r="I43" s="3">
        <v>-14899.596919402198</v>
      </c>
      <c r="J43" s="3">
        <v>-9927.487367734162</v>
      </c>
      <c r="K43" s="3">
        <v>-1948.5094835111217</v>
      </c>
      <c r="L43" s="3">
        <v>-1635.9855293881519</v>
      </c>
      <c r="M43" s="3">
        <v>-4363.8326133977716</v>
      </c>
      <c r="N43" s="3">
        <v>-32059.31353942211</v>
      </c>
      <c r="O43" s="3">
        <v>-109336.14783968629</v>
      </c>
    </row>
    <row r="44" spans="1:15">
      <c r="A44" s="22" t="s">
        <v>5</v>
      </c>
      <c r="B44" s="3">
        <v>599.84064000000001</v>
      </c>
      <c r="C44" s="3">
        <v>0</v>
      </c>
      <c r="D44" s="3">
        <v>0</v>
      </c>
      <c r="E44" s="3">
        <v>0</v>
      </c>
      <c r="F44" s="3">
        <v>1951.8624</v>
      </c>
      <c r="G44" s="3">
        <v>-4084.8780530746899</v>
      </c>
      <c r="H44" s="3">
        <v>0</v>
      </c>
      <c r="I44" s="3">
        <v>0</v>
      </c>
      <c r="J44" s="3">
        <v>0</v>
      </c>
      <c r="K44" s="3">
        <v>0</v>
      </c>
      <c r="L44" s="3">
        <v>0</v>
      </c>
      <c r="M44" s="3">
        <v>0</v>
      </c>
      <c r="N44" s="3">
        <v>0</v>
      </c>
      <c r="O44" s="3">
        <v>-5492.6574268079466</v>
      </c>
    </row>
    <row r="45" spans="1:15">
      <c r="A45" s="22" t="s">
        <v>6</v>
      </c>
      <c r="B45" s="3">
        <v>-2708.9553299786353</v>
      </c>
      <c r="C45" s="3">
        <v>-216.16912112254718</v>
      </c>
      <c r="D45" s="3">
        <v>-13372.158730914391</v>
      </c>
      <c r="E45" s="3">
        <v>-1616.8452222064859</v>
      </c>
      <c r="F45" s="3">
        <v>-12412.062506329745</v>
      </c>
      <c r="G45" s="3">
        <v>-10253.013479743697</v>
      </c>
      <c r="H45" s="3">
        <v>-3595.5529321651211</v>
      </c>
      <c r="I45" s="3">
        <v>-2371.439793506544</v>
      </c>
      <c r="J45" s="3">
        <v>-1691.4673931877801</v>
      </c>
      <c r="K45" s="3">
        <v>85.770277146180746</v>
      </c>
      <c r="L45" s="3">
        <v>-1570.9782771234122</v>
      </c>
      <c r="M45" s="3">
        <v>-109.11332060448306</v>
      </c>
      <c r="N45" s="3">
        <v>2852.3714631540051</v>
      </c>
      <c r="O45" s="3">
        <v>-4154.0510939610031</v>
      </c>
    </row>
    <row r="46" spans="1:15">
      <c r="A46" s="22" t="s">
        <v>7</v>
      </c>
      <c r="B46" s="3">
        <v>-36948.714138668249</v>
      </c>
      <c r="C46" s="3">
        <v>-6843.7650254787522</v>
      </c>
      <c r="D46" s="3">
        <v>-27745.869927653494</v>
      </c>
      <c r="E46" s="3">
        <v>-59093.46505403379</v>
      </c>
      <c r="F46" s="3">
        <v>0</v>
      </c>
      <c r="G46" s="3">
        <v>-40988.005347254075</v>
      </c>
      <c r="H46" s="3">
        <v>-47165.077340257107</v>
      </c>
      <c r="I46" s="3">
        <v>-111589.7389239976</v>
      </c>
      <c r="J46" s="3">
        <v>-83834.031911266749</v>
      </c>
      <c r="K46" s="3">
        <v>-37917.6968646448</v>
      </c>
      <c r="L46" s="3">
        <v>-14780.621809122067</v>
      </c>
      <c r="M46" s="3">
        <v>-56472.76951591672</v>
      </c>
      <c r="N46" s="3">
        <v>-211495.39800471207</v>
      </c>
      <c r="O46" s="3">
        <v>-327848.38757866737</v>
      </c>
    </row>
    <row r="47" spans="1:15">
      <c r="A47" s="22" t="s">
        <v>8</v>
      </c>
      <c r="B47" s="3">
        <v>-7.2978321620697155</v>
      </c>
      <c r="C47" s="3">
        <v>-861.3495488510215</v>
      </c>
      <c r="D47" s="3">
        <v>-68549.16826804317</v>
      </c>
      <c r="E47" s="3">
        <v>-4119.2715663577846</v>
      </c>
      <c r="F47" s="3">
        <v>-18400.973174212508</v>
      </c>
      <c r="G47" s="3">
        <v>0</v>
      </c>
      <c r="H47" s="3">
        <v>-1155.2616745234616</v>
      </c>
      <c r="I47" s="3">
        <v>-3040.3248146708543</v>
      </c>
      <c r="J47" s="3">
        <v>-1661.5380881945955</v>
      </c>
      <c r="K47" s="3">
        <v>-4.1578236185826674</v>
      </c>
      <c r="L47" s="3">
        <v>-1958.0596008038187</v>
      </c>
      <c r="M47" s="3">
        <v>-399.99392269660126</v>
      </c>
      <c r="N47" s="3">
        <v>-22096.253842827824</v>
      </c>
      <c r="O47" s="3">
        <v>-4591.6081480145531</v>
      </c>
    </row>
    <row r="48" spans="1:15">
      <c r="A48" s="22" t="s">
        <v>9</v>
      </c>
      <c r="B48" s="3">
        <v>1.65101640697554E-2</v>
      </c>
      <c r="C48" s="3">
        <v>5.4912218060437503</v>
      </c>
      <c r="D48" s="3">
        <v>-8.0292697201787249</v>
      </c>
      <c r="E48" s="3">
        <v>-40.612825309104906</v>
      </c>
      <c r="F48" s="3">
        <v>-293.52338173501369</v>
      </c>
      <c r="G48" s="3">
        <v>3.7614049558894456</v>
      </c>
      <c r="H48" s="3">
        <v>0</v>
      </c>
      <c r="I48" s="3">
        <v>0</v>
      </c>
      <c r="J48" s="3">
        <v>-18.34804060043858</v>
      </c>
      <c r="K48" s="3">
        <v>0</v>
      </c>
      <c r="L48" s="3">
        <v>0.74525258366669478</v>
      </c>
      <c r="M48" s="3">
        <v>53.094417500773901</v>
      </c>
      <c r="N48" s="3">
        <v>12.729161232702463</v>
      </c>
      <c r="O48" s="3">
        <v>64.238830376553139</v>
      </c>
    </row>
    <row r="49" spans="1:15">
      <c r="A49" s="22" t="s">
        <v>10</v>
      </c>
      <c r="B49" s="3">
        <v>-3946.9625753080181</v>
      </c>
      <c r="C49" s="3">
        <v>-7666.6106234475374</v>
      </c>
      <c r="D49" s="3">
        <v>-11263.893996058836</v>
      </c>
      <c r="E49" s="3">
        <v>-1965.4456681348652</v>
      </c>
      <c r="F49" s="3">
        <v>-58613.179923982709</v>
      </c>
      <c r="G49" s="3">
        <v>-10587.636329036388</v>
      </c>
      <c r="H49" s="3">
        <v>-4536.2092358534755</v>
      </c>
      <c r="I49" s="3">
        <v>0</v>
      </c>
      <c r="J49" s="3">
        <v>-19879.146928946699</v>
      </c>
      <c r="K49" s="3">
        <v>-3429.0172301267548</v>
      </c>
      <c r="L49" s="3">
        <v>-4121.1159306384716</v>
      </c>
      <c r="M49" s="3">
        <v>-4537.9188689247112</v>
      </c>
      <c r="N49" s="3">
        <v>-23493.562880302765</v>
      </c>
      <c r="O49" s="3">
        <v>-88096.429476590027</v>
      </c>
    </row>
    <row r="50" spans="1:15">
      <c r="A50" s="22" t="s">
        <v>13</v>
      </c>
      <c r="B50" s="3">
        <v>-4065.8312863055203</v>
      </c>
      <c r="C50" s="3">
        <v>-6891.1463068547637</v>
      </c>
      <c r="D50" s="3">
        <v>-1308.559323180109</v>
      </c>
      <c r="E50" s="3">
        <v>-8750.96001905913</v>
      </c>
      <c r="F50" s="3">
        <v>-132208.47742787626</v>
      </c>
      <c r="G50" s="3">
        <v>-7067.58095524078</v>
      </c>
      <c r="H50" s="3">
        <v>-4174.0086757995896</v>
      </c>
      <c r="I50" s="3">
        <v>-20373.412886943377</v>
      </c>
      <c r="J50" s="3">
        <v>-27474.506448925367</v>
      </c>
      <c r="K50" s="3">
        <v>-6354.245411701685</v>
      </c>
      <c r="L50" s="3">
        <v>-3140.2044243366622</v>
      </c>
      <c r="M50" s="3">
        <v>-14642.914119419125</v>
      </c>
      <c r="N50" s="3">
        <v>-42884.599944509951</v>
      </c>
      <c r="O50" s="3">
        <v>-124781.20880782689</v>
      </c>
    </row>
    <row r="51" spans="1:15">
      <c r="A51" s="22" t="s">
        <v>15</v>
      </c>
      <c r="B51" s="3">
        <v>-2.0659116187228372</v>
      </c>
      <c r="C51" s="3">
        <v>-21.889806852758301</v>
      </c>
      <c r="D51" s="3">
        <v>-7.2306906655299299</v>
      </c>
      <c r="E51" s="3">
        <v>10.967044190638582</v>
      </c>
      <c r="F51" s="3">
        <v>-818.44299706506342</v>
      </c>
      <c r="G51" s="3">
        <v>7</v>
      </c>
      <c r="H51" s="3">
        <v>0</v>
      </c>
      <c r="I51" s="3">
        <v>-1.0329558093614186</v>
      </c>
      <c r="J51" s="3">
        <v>-241.59329545844295</v>
      </c>
      <c r="K51" s="3">
        <v>0</v>
      </c>
      <c r="L51" s="3">
        <v>-1.0329558093614186</v>
      </c>
      <c r="M51" s="3">
        <v>-54.944392752323694</v>
      </c>
      <c r="N51" s="3">
        <v>-245.64472642373821</v>
      </c>
      <c r="O51" s="3">
        <v>138.28731926131715</v>
      </c>
    </row>
    <row r="52" spans="1:15">
      <c r="A52" s="22" t="s">
        <v>16</v>
      </c>
      <c r="B52" s="3">
        <v>-255.76166099102403</v>
      </c>
      <c r="C52" s="3">
        <v>-425.23962626334952</v>
      </c>
      <c r="D52" s="3">
        <v>-1406.6776079039089</v>
      </c>
      <c r="E52" s="3">
        <v>-10745.941689295838</v>
      </c>
      <c r="F52" s="3">
        <v>-11850.274008337434</v>
      </c>
      <c r="G52" s="3">
        <v>-7380.1404888201378</v>
      </c>
      <c r="H52" s="3">
        <v>-8073.0043731334645</v>
      </c>
      <c r="I52" s="3">
        <v>-54.590890364114784</v>
      </c>
      <c r="J52" s="3">
        <v>-3847.6322098214991</v>
      </c>
      <c r="K52" s="3">
        <v>-529.25912006572139</v>
      </c>
      <c r="L52" s="3">
        <v>0</v>
      </c>
      <c r="M52" s="3">
        <v>-278.35075917309564</v>
      </c>
      <c r="N52" s="3">
        <v>-7470.5429548029842</v>
      </c>
      <c r="O52" s="3">
        <v>-5628.6348629129188</v>
      </c>
    </row>
    <row r="53" spans="1:15">
      <c r="A53" s="22" t="s">
        <v>17</v>
      </c>
      <c r="B53" s="3">
        <v>-1031.714098290209</v>
      </c>
      <c r="C53" s="3">
        <v>-3656.6685263361446</v>
      </c>
      <c r="D53" s="3">
        <v>-622.93037110505111</v>
      </c>
      <c r="E53" s="3">
        <v>-1492.4314012141465</v>
      </c>
      <c r="F53" s="3">
        <v>-96824.358606230366</v>
      </c>
      <c r="G53" s="3">
        <v>-1211.4249420206286</v>
      </c>
      <c r="H53" s="3">
        <v>-258.41001457606546</v>
      </c>
      <c r="I53" s="3">
        <v>-4866.3183634779671</v>
      </c>
      <c r="J53" s="3">
        <v>-4370.1802198662817</v>
      </c>
      <c r="K53" s="3">
        <v>-3486.1146432754908</v>
      </c>
      <c r="L53" s="3">
        <v>-633.7009300149756</v>
      </c>
      <c r="M53" s="3">
        <v>0</v>
      </c>
      <c r="N53" s="3">
        <v>-12938.194999194267</v>
      </c>
      <c r="O53" s="3">
        <v>-20846.150060035317</v>
      </c>
    </row>
    <row r="54" spans="1:15">
      <c r="A54" s="22" t="s">
        <v>18</v>
      </c>
      <c r="B54" s="3">
        <v>-9528.9993187999116</v>
      </c>
      <c r="C54" s="3">
        <v>3930.0482720559553</v>
      </c>
      <c r="D54" s="3">
        <v>-23307.032604135467</v>
      </c>
      <c r="E54" s="3">
        <v>-19291.243050722158</v>
      </c>
      <c r="F54" s="3">
        <v>-158140.56933927533</v>
      </c>
      <c r="G54" s="3">
        <v>-14065.020508510754</v>
      </c>
      <c r="H54" s="3">
        <v>-25958.915961045223</v>
      </c>
      <c r="I54" s="3">
        <v>-52866.675146710077</v>
      </c>
      <c r="J54" s="3">
        <v>-29917.120185825341</v>
      </c>
      <c r="K54" s="3">
        <v>-11727.658640321986</v>
      </c>
      <c r="L54" s="3">
        <v>-8281.8251137036841</v>
      </c>
      <c r="M54" s="3">
        <v>-27278.988981300008</v>
      </c>
      <c r="N54" s="3">
        <v>0</v>
      </c>
      <c r="O54" s="3">
        <v>-112956.41336392207</v>
      </c>
    </row>
    <row r="55" spans="1:15">
      <c r="A55" s="22" t="s">
        <v>19</v>
      </c>
      <c r="B55" s="3">
        <v>-100571.87312704482</v>
      </c>
      <c r="C55" s="3">
        <v>-198886.33008256493</v>
      </c>
      <c r="D55" s="3">
        <v>-42413.315551668362</v>
      </c>
      <c r="E55" s="3">
        <v>-118008.75973124949</v>
      </c>
      <c r="F55" s="3">
        <v>-630219.24240175763</v>
      </c>
      <c r="G55" s="3">
        <v>-58069.381602861278</v>
      </c>
      <c r="H55" s="3">
        <v>-52734.781512540991</v>
      </c>
      <c r="I55" s="3">
        <v>-181753.52353110429</v>
      </c>
      <c r="J55" s="3">
        <v>-148402.86456376628</v>
      </c>
      <c r="K55" s="3">
        <v>-54640.908367584547</v>
      </c>
      <c r="L55" s="3">
        <v>-31570.12903911783</v>
      </c>
      <c r="M55" s="3">
        <v>-66556.368881800474</v>
      </c>
      <c r="N55" s="3">
        <v>-338248.72937677091</v>
      </c>
      <c r="O55" s="3">
        <v>0</v>
      </c>
    </row>
  </sheetData>
  <mergeCells count="3">
    <mergeCell ref="B1:O1"/>
    <mergeCell ref="B22:O22"/>
    <mergeCell ref="B40:O4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data sources</vt:lpstr>
      <vt:lpstr>reported positions</vt:lpstr>
      <vt:lpstr>weights</vt:lpstr>
      <vt:lpstr>updating weights</vt:lpstr>
      <vt:lpstr>scaled aggregate flows</vt:lpstr>
      <vt:lpstr>estimated bilateral flows</vt:lpstr>
      <vt:lpstr>estimated bilateral positions</vt:lpstr>
      <vt:lpstr>valuations</vt:lpstr>
      <vt:lpstr>equity matrix</vt:lpstr>
      <vt:lpstr>debt matrix</vt:lpstr>
      <vt:lpstr>fdi matrix</vt:lpstr>
      <vt:lpstr>reserves matrix</vt:lpstr>
    </vt:vector>
  </TitlesOfParts>
  <Company>London Business School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 Truempler</dc:creator>
  <cp:lastModifiedBy>burke</cp:lastModifiedBy>
  <dcterms:created xsi:type="dcterms:W3CDTF">2011-08-22T12:37:12Z</dcterms:created>
  <dcterms:modified xsi:type="dcterms:W3CDTF">2011-08-25T11:05:59Z</dcterms:modified>
</cp:coreProperties>
</file>